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theme/themeOverride1.xml" ContentType="application/vnd.openxmlformats-officedocument.themeOverrid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theme/themeOverride2.xml" ContentType="application/vnd.openxmlformats-officedocument.themeOverrid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ml.chartshapes+xml"/>
  <Override PartName="/xl/charts/chart13.xml" ContentType="application/vnd.openxmlformats-officedocument.drawingml.chart+xml"/>
  <Override PartName="/xl/drawings/drawing7.xml" ContentType="application/vnd.openxmlformats-officedocument.drawingml.chartshapes+xml"/>
  <Override PartName="/xl/charts/chart14.xml" ContentType="application/vnd.openxmlformats-officedocument.drawingml.chart+xml"/>
  <Override PartName="/xl/drawings/drawing8.xml" ContentType="application/vnd.openxmlformats-officedocument.drawingml.chartshapes+xml"/>
  <Override PartName="/xl/charts/chart15.xml" ContentType="application/vnd.openxmlformats-officedocument.drawingml.chart+xml"/>
  <Override PartName="/xl/drawings/drawing9.xml" ContentType="application/vnd.openxmlformats-officedocument.drawingml.chartshapes+xml"/>
  <Override PartName="/xl/charts/chart16.xml" ContentType="application/vnd.openxmlformats-officedocument.drawingml.chart+xml"/>
  <Override PartName="/xl/drawings/drawing10.xml" ContentType="application/vnd.openxmlformats-officedocument.drawingml.chartshapes+xml"/>
  <Override PartName="/xl/charts/chart17.xml" ContentType="application/vnd.openxmlformats-officedocument.drawingml.chart+xml"/>
  <Override PartName="/xl/drawings/drawing11.xml" ContentType="application/vnd.openxmlformats-officedocument.drawingml.chartshapes+xml"/>
  <Override PartName="/xl/charts/chart18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4.xml" ContentType="application/vnd.openxmlformats-officedocument.drawingml.chartshapes+xml"/>
  <Override PartName="/xl/charts/chart24.xml" ContentType="application/vnd.openxmlformats-officedocument.drawingml.chart+xml"/>
  <Override PartName="/xl/drawings/drawing15.xml" ContentType="application/vnd.openxmlformats-officedocument.drawingml.chartshapes+xml"/>
  <Override PartName="/xl/charts/chart25.xml" ContentType="application/vnd.openxmlformats-officedocument.drawingml.chart+xml"/>
  <Override PartName="/xl/drawings/drawing16.xml" ContentType="application/vnd.openxmlformats-officedocument.drawingml.chartshapes+xml"/>
  <Override PartName="/xl/charts/chart26.xml" ContentType="application/vnd.openxmlformats-officedocument.drawingml.chart+xml"/>
  <Override PartName="/xl/drawings/drawing17.xml" ContentType="application/vnd.openxmlformats-officedocument.drawingml.chartshapes+xml"/>
  <Override PartName="/xl/charts/chart27.xml" ContentType="application/vnd.openxmlformats-officedocument.drawingml.chart+xml"/>
  <Override PartName="/xl/drawings/drawing18.xml" ContentType="application/vnd.openxmlformats-officedocument.drawingml.chartshapes+xml"/>
  <Override PartName="/xl/charts/chart28.xml" ContentType="application/vnd.openxmlformats-officedocument.drawingml.chart+xml"/>
  <Override PartName="/xl/drawings/drawing19.xml" ContentType="application/vnd.openxmlformats-officedocument.drawingml.chartshapes+xml"/>
  <Override PartName="/xl/charts/chart29.xml" ContentType="application/vnd.openxmlformats-officedocument.drawingml.chart+xml"/>
  <Override PartName="/xl/drawings/drawing20.xml" ContentType="application/vnd.openxmlformats-officedocument.drawingml.chartshapes+xml"/>
  <Override PartName="/xl/charts/chart30.xml" ContentType="application/vnd.openxmlformats-officedocument.drawingml.chart+xml"/>
  <Override PartName="/xl/theme/themeOverride3.xml" ContentType="application/vnd.openxmlformats-officedocument.themeOverride+xml"/>
  <Override PartName="/xl/drawings/drawing2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22.xml" ContentType="application/vnd.openxmlformats-officedocument.drawingml.chartshapes+xml"/>
  <Override PartName="/xl/charts/chart36.xml" ContentType="application/vnd.openxmlformats-officedocument.drawingml.chart+xml"/>
  <Override PartName="/xl/drawings/drawing23.xml" ContentType="application/vnd.openxmlformats-officedocument.drawingml.chartshapes+xml"/>
  <Override PartName="/xl/charts/chart37.xml" ContentType="application/vnd.openxmlformats-officedocument.drawingml.chart+xml"/>
  <Override PartName="/xl/drawings/drawing24.xml" ContentType="application/vnd.openxmlformats-officedocument.drawingml.chartshapes+xml"/>
  <Override PartName="/xl/charts/chart38.xml" ContentType="application/vnd.openxmlformats-officedocument.drawingml.chart+xml"/>
  <Override PartName="/xl/drawings/drawing25.xml" ContentType="application/vnd.openxmlformats-officedocument.drawingml.chartshapes+xml"/>
  <Override PartName="/xl/charts/chart39.xml" ContentType="application/vnd.openxmlformats-officedocument.drawingml.chart+xml"/>
  <Override PartName="/xl/drawings/drawing26.xml" ContentType="application/vnd.openxmlformats-officedocument.drawingml.chartshapes+xml"/>
  <Override PartName="/xl/charts/chart40.xml" ContentType="application/vnd.openxmlformats-officedocument.drawingml.chart+xml"/>
  <Override PartName="/xl/drawings/drawing27.xml" ContentType="application/vnd.openxmlformats-officedocument.drawingml.chartshapes+xml"/>
  <Override PartName="/xl/charts/chart41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30.xml" ContentType="application/vnd.openxmlformats-officedocument.drawingml.chartshapes+xml"/>
  <Override PartName="/xl/charts/chart47.xml" ContentType="application/vnd.openxmlformats-officedocument.drawingml.chart+xml"/>
  <Override PartName="/xl/drawings/drawing31.xml" ContentType="application/vnd.openxmlformats-officedocument.drawingml.chartshapes+xml"/>
  <Override PartName="/xl/charts/chart48.xml" ContentType="application/vnd.openxmlformats-officedocument.drawingml.chart+xml"/>
  <Override PartName="/xl/drawings/drawing32.xml" ContentType="application/vnd.openxmlformats-officedocument.drawingml.chartshapes+xml"/>
  <Override PartName="/xl/charts/chart49.xml" ContentType="application/vnd.openxmlformats-officedocument.drawingml.chart+xml"/>
  <Override PartName="/xl/drawings/drawing33.xml" ContentType="application/vnd.openxmlformats-officedocument.drawingml.chartshapes+xml"/>
  <Override PartName="/xl/charts/chart50.xml" ContentType="application/vnd.openxmlformats-officedocument.drawingml.chart+xml"/>
  <Override PartName="/xl/drawings/drawing34.xml" ContentType="application/vnd.openxmlformats-officedocument.drawingml.chartshapes+xml"/>
  <Override PartName="/xl/charts/chart51.xml" ContentType="application/vnd.openxmlformats-officedocument.drawingml.chart+xml"/>
  <Override PartName="/xl/drawings/drawing35.xml" ContentType="application/vnd.openxmlformats-officedocument.drawingml.chartshapes+xml"/>
  <Override PartName="/xl/charts/chart52.xml" ContentType="application/vnd.openxmlformats-officedocument.drawingml.chart+xml"/>
  <Override PartName="/xl/drawings/drawing36.xml" ContentType="application/vnd.openxmlformats-officedocument.drawingml.chartshapes+xml"/>
  <Override PartName="/xl/charts/chart53.xml" ContentType="application/vnd.openxmlformats-officedocument.drawingml.chart+xml"/>
  <Override PartName="/xl/theme/themeOverride4.xml" ContentType="application/vnd.openxmlformats-officedocument.themeOverride+xml"/>
  <Override PartName="/xl/charts/chart54.xml" ContentType="application/vnd.openxmlformats-officedocument.drawingml.chart+xml"/>
  <Override PartName="/xl/theme/themeOverride5.xml" ContentType="application/vnd.openxmlformats-officedocument.themeOverride+xml"/>
  <Override PartName="/xl/charts/chart55.xml" ContentType="application/vnd.openxmlformats-officedocument.drawingml.chart+xml"/>
  <Override PartName="/xl/theme/themeOverride6.xml" ContentType="application/vnd.openxmlformats-officedocument.themeOverride+xml"/>
  <Override PartName="/xl/drawings/drawing37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38.xml" ContentType="application/vnd.openxmlformats-officedocument.drawingml.chartshapes+xml"/>
  <Override PartName="/xl/charts/chart61.xml" ContentType="application/vnd.openxmlformats-officedocument.drawingml.chart+xml"/>
  <Override PartName="/xl/drawings/drawing39.xml" ContentType="application/vnd.openxmlformats-officedocument.drawingml.chartshapes+xml"/>
  <Override PartName="/xl/charts/chart62.xml" ContentType="application/vnd.openxmlformats-officedocument.drawingml.chart+xml"/>
  <Override PartName="/xl/drawings/drawing40.xml" ContentType="application/vnd.openxmlformats-officedocument.drawingml.chartshapes+xml"/>
  <Override PartName="/xl/charts/chart63.xml" ContentType="application/vnd.openxmlformats-officedocument.drawingml.chart+xml"/>
  <Override PartName="/xl/drawings/drawing41.xml" ContentType="application/vnd.openxmlformats-officedocument.drawingml.chartshapes+xml"/>
  <Override PartName="/xl/charts/chart64.xml" ContentType="application/vnd.openxmlformats-officedocument.drawingml.chart+xml"/>
  <Override PartName="/xl/drawings/drawing42.xml" ContentType="application/vnd.openxmlformats-officedocument.drawingml.chartshapes+xml"/>
  <Override PartName="/xl/charts/chart65.xml" ContentType="application/vnd.openxmlformats-officedocument.drawingml.chart+xml"/>
  <Override PartName="/xl/drawings/drawing43.xml" ContentType="application/vnd.openxmlformats-officedocument.drawingml.chartshapes+xml"/>
  <Override PartName="/xl/charts/chart66.xml" ContentType="application/vnd.openxmlformats-officedocument.drawingml.chart+xml"/>
  <Override PartName="/xl/drawings/drawing44.xml" ContentType="application/vnd.openxmlformats-officedocument.drawingml.chartshapes+xml"/>
  <Override PartName="/xl/charts/chart67.xml" ContentType="application/vnd.openxmlformats-officedocument.drawingml.chart+xml"/>
  <Override PartName="/xl/theme/themeOverride7.xml" ContentType="application/vnd.openxmlformats-officedocument.themeOverride+xml"/>
  <Override PartName="/xl/charts/chart68.xml" ContentType="application/vnd.openxmlformats-officedocument.drawingml.chart+xml"/>
  <Override PartName="/xl/theme/themeOverride8.xml" ContentType="application/vnd.openxmlformats-officedocument.themeOverride+xml"/>
  <Override PartName="/xl/drawings/drawing45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drawings/drawing46.xml" ContentType="application/vnd.openxmlformats-officedocument.drawingml.chartshapes+xml"/>
  <Override PartName="/xl/charts/chart74.xml" ContentType="application/vnd.openxmlformats-officedocument.drawingml.chart+xml"/>
  <Override PartName="/xl/drawings/drawing47.xml" ContentType="application/vnd.openxmlformats-officedocument.drawingml.chartshapes+xml"/>
  <Override PartName="/xl/charts/chart75.xml" ContentType="application/vnd.openxmlformats-officedocument.drawingml.chart+xml"/>
  <Override PartName="/xl/drawings/drawing48.xml" ContentType="application/vnd.openxmlformats-officedocument.drawingml.chartshapes+xml"/>
  <Override PartName="/xl/charts/chart76.xml" ContentType="application/vnd.openxmlformats-officedocument.drawingml.chart+xml"/>
  <Override PartName="/xl/drawings/drawing49.xml" ContentType="application/vnd.openxmlformats-officedocument.drawingml.chartshapes+xml"/>
  <Override PartName="/xl/charts/chart77.xml" ContentType="application/vnd.openxmlformats-officedocument.drawingml.chart+xml"/>
  <Override PartName="/xl/drawings/drawing50.xml" ContentType="application/vnd.openxmlformats-officedocument.drawingml.chartshapes+xml"/>
  <Override PartName="/xl/charts/chart78.xml" ContentType="application/vnd.openxmlformats-officedocument.drawingml.chart+xml"/>
  <Override PartName="/xl/drawings/drawing51.xml" ContentType="application/vnd.openxmlformats-officedocument.drawingml.chartshapes+xml"/>
  <Override PartName="/xl/charts/chart79.xml" ContentType="application/vnd.openxmlformats-officedocument.drawingml.chart+xml"/>
  <Override PartName="/xl/drawings/drawing52.xml" ContentType="application/vnd.openxmlformats-officedocument.drawingml.chartshapes+xml"/>
  <Override PartName="/xl/charts/chart80.xml" ContentType="application/vnd.openxmlformats-officedocument.drawingml.chart+xml"/>
  <Override PartName="/xl/theme/themeOverride9.xml" ContentType="application/vnd.openxmlformats-officedocument.themeOverride+xml"/>
  <Override PartName="/xl/charts/chart81.xml" ContentType="application/vnd.openxmlformats-officedocument.drawingml.chart+xml"/>
  <Override PartName="/xl/theme/themeOverride10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6"/>
  <workbookPr hidePivotFieldList="1"/>
  <xr:revisionPtr revIDLastSave="227" documentId="11_FFE45E5FA1DDE94C9C8170A74C3EB06C9213F02A" xr6:coauthVersionLast="47" xr6:coauthVersionMax="47" xr10:uidLastSave="{A8D8F556-ADE0-4551-8E1B-7E5265530EB3}"/>
  <bookViews>
    <workbookView xWindow="-120" yWindow="-120" windowWidth="29040" windowHeight="15720" tabRatio="897" firstSheet="5" activeTab="10" xr2:uid="{00000000-000D-0000-FFFF-FFFF00000000}"/>
  </bookViews>
  <sheets>
    <sheet name="JYSKE - FKB - Colar " sheetId="9" r:id="rId1"/>
    <sheet name="IBP export - Colar" sheetId="2" r:id="rId2"/>
    <sheet name="Summary - Colar" sheetId="1" r:id="rId3"/>
    <sheet name="HSBC - Banco" sheetId="3" r:id="rId4"/>
    <sheet name="Sheet7" sheetId="7" r:id="rId5"/>
    <sheet name="Lista contas" sheetId="5" r:id="rId6"/>
    <sheet name="Term Deposits" sheetId="10" r:id="rId7"/>
    <sheet name="Fx Deals" sheetId="11" r:id="rId8"/>
    <sheet name="Information to feed dash" sheetId="24" r:id="rId9"/>
    <sheet name="Cashflow 2025" sheetId="18" r:id="rId10"/>
    <sheet name="Colections" sheetId="14" r:id="rId11"/>
    <sheet name="FINAL" sheetId="22" r:id="rId12"/>
    <sheet name="teste" sheetId="13" r:id="rId13"/>
    <sheet name="teste v2" sheetId="16" r:id="rId14"/>
    <sheet name="teste v3" sheetId="17" r:id="rId15"/>
    <sheet name="teste v4" sheetId="19" r:id="rId16"/>
    <sheet name="TESTE V5" sheetId="21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\" hidden="1">#REF!</definedName>
    <definedName name="\11" hidden="1">#REF!</definedName>
    <definedName name="\T">#REF!</definedName>
    <definedName name="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___">!#REF!</definedName>
    <definedName name="_____________________________________________________________var2" hidden="1">{"var_page",#N/A,FALSE,"template"}</definedName>
    <definedName name="____________________________________________________________var2" hidden="1">{"var_page",#N/A,FALSE,"template"}</definedName>
    <definedName name="___________________________________________________________var2" hidden="1">{"var_page",#N/A,FALSE,"template"}</definedName>
    <definedName name="__________________________________________________________var2" hidden="1">{"var_page",#N/A,FALSE,"template"}</definedName>
    <definedName name="_________________________________________________________var2" hidden="1">{"var_page",#N/A,FALSE,"template"}</definedName>
    <definedName name="________________________________________________________var2" hidden="1">{"var_page",#N/A,FALSE,"template"}</definedName>
    <definedName name="_______________________________________________________var2" hidden="1">{"var_page",#N/A,FALSE,"template"}</definedName>
    <definedName name="______________________________________________________var2" hidden="1">{"var_page",#N/A,FALSE,"template"}</definedName>
    <definedName name="_____________________________________________________var2" hidden="1">{"var_page",#N/A,FALSE,"template"}</definedName>
    <definedName name="____________________________________________________var2" hidden="1">{"var_page",#N/A,FALSE,"template"}</definedName>
    <definedName name="___________________________________________________var2" hidden="1">{"var_page",#N/A,FALSE,"template"}</definedName>
    <definedName name="__________________________________________________var2" hidden="1">{"var_page",#N/A,FALSE,"template"}</definedName>
    <definedName name="_________________________________________________var2" hidden="1">{"var_page",#N/A,FALSE,"template"}</definedName>
    <definedName name="_______________________________________________var2" hidden="1">{"var_page",#N/A,FALSE,"template"}</definedName>
    <definedName name="______________________________________________var2" hidden="1">{"var_page",#N/A,FALSE,"template"}</definedName>
    <definedName name="_____________________________________________var2" hidden="1">{"var_page",#N/A,FALSE,"template"}</definedName>
    <definedName name="____________________________________________var2" hidden="1">{"var_page",#N/A,FALSE,"template"}</definedName>
    <definedName name="___________________________________________var2" hidden="1">{"var_page",#N/A,FALSE,"template"}</definedName>
    <definedName name="__________________________________________var2" hidden="1">{"var_page",#N/A,FALSE,"template"}</definedName>
    <definedName name="_________________________________________var2" hidden="1">{"var_page",#N/A,FALSE,"template"}</definedName>
    <definedName name="________________________________________var2" hidden="1">{"var_page",#N/A,FALSE,"template"}</definedName>
    <definedName name="_______________________________________var2" hidden="1">{"var_page",#N/A,FALSE,"template"}</definedName>
    <definedName name="______________________________________var2" hidden="1">{"var_page",#N/A,FALSE,"template"}</definedName>
    <definedName name="_____________________________________var2" hidden="1">{"var_page",#N/A,FALSE,"template"}</definedName>
    <definedName name="____________________________________var2" hidden="1">{"var_page",#N/A,FALSE,"template"}</definedName>
    <definedName name="___________________________________var2" hidden="1">{"var_page",#N/A,FALSE,"template"}</definedName>
    <definedName name="__________________________________var2" hidden="1">{"var_page",#N/A,FALSE,"template"}</definedName>
    <definedName name="_________________________________var2" hidden="1">{"var_page",#N/A,FALSE,"template"}</definedName>
    <definedName name="________________________________var2" hidden="1">{"var_page",#N/A,FALSE,"template"}</definedName>
    <definedName name="_______________________________var2" hidden="1">{"var_page",#N/A,FALSE,"template"}</definedName>
    <definedName name="_____________________________var2" hidden="1">{"var_page",#N/A,FALSE,"template"}</definedName>
    <definedName name="____________________________var2" hidden="1">{"var_page",#N/A,FALSE,"template"}</definedName>
    <definedName name="____________________________ww2" hidden="1">{#N/A,#N/A,FALSE,"Admin";#N/A,#N/A,FALSE,"Other"}</definedName>
    <definedName name="___________________________var2" hidden="1">{"var_page",#N/A,FALSE,"template"}</definedName>
    <definedName name="__________________________var2" hidden="1">{"var_page",#N/A,FALSE,"template"}</definedName>
    <definedName name="_________________________var2" hidden="1">{"var_page",#N/A,FALSE,"template"}</definedName>
    <definedName name="________________________var2" hidden="1">{"var_page",#N/A,FALSE,"template"}</definedName>
    <definedName name="_______________________var2" hidden="1">{"var_page",#N/A,FALSE,"template"}</definedName>
    <definedName name="______________________var2" hidden="1">{"var_page",#N/A,FALSE,"template"}</definedName>
    <definedName name="_____________________T123456" hidden="1">{"COUNT",#N/A,FALSE,"AB"}</definedName>
    <definedName name="_____________________T12347" hidden="1">{"COUNT",#N/A,FALSE,"AB"}</definedName>
    <definedName name="_____________________var2" hidden="1">{"var_page",#N/A,FALSE,"template"}</definedName>
    <definedName name="____________________var2" hidden="1">{"var_page",#N/A,FALSE,"template"}</definedName>
    <definedName name="___________________var2" hidden="1">{"var_page",#N/A,FALSE,"template"}</definedName>
    <definedName name="__________________T123456" hidden="1">{"COUNT",#N/A,FALSE,"AB"}</definedName>
    <definedName name="__________________T12347" hidden="1">{"COUNT",#N/A,FALSE,"AB"}</definedName>
    <definedName name="__________________var2" hidden="1">{"var_page",#N/A,FALSE,"template"}</definedName>
    <definedName name="_________________var2" hidden="1">{"var_page",#N/A,FALSE,"template"}</definedName>
    <definedName name="________________A100" hidden="1">87</definedName>
    <definedName name="_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var2" hidden="1">{"var_page",#N/A,FALSE,"template"}</definedName>
    <definedName name="_______________A100" hidden="1">87</definedName>
    <definedName name="_______________DAT1">#REF!</definedName>
    <definedName name="_______________DAT10">#REF!</definedName>
    <definedName name="_______________DAT11">#REF!</definedName>
    <definedName name="_______________DAT12">#REF!</definedName>
    <definedName name="_______________DAT13">#REF!</definedName>
    <definedName name="_______________DAT14">#REF!</definedName>
    <definedName name="_______________DAT15">#REF!</definedName>
    <definedName name="_______________DAT16">#REF!</definedName>
    <definedName name="_______________DAT17">#REF!</definedName>
    <definedName name="_______________DAT18">#REF!</definedName>
    <definedName name="_______________DAT19">#REF!</definedName>
    <definedName name="_______________DAT2">#REF!</definedName>
    <definedName name="_______________DAT3">#REF!</definedName>
    <definedName name="_______________DAT4">#REF!</definedName>
    <definedName name="_______________DAT5">#REF!</definedName>
    <definedName name="_______________DAT6">#REF!</definedName>
    <definedName name="_______________DAT7">#REF!</definedName>
    <definedName name="_______________DAT8">#REF!</definedName>
    <definedName name="_______________DAT9">#REF!</definedName>
    <definedName name="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var2" hidden="1">{"var_page",#N/A,FALSE,"template"}</definedName>
    <definedName name="______________A100" hidden="1">87</definedName>
    <definedName name="______________DAT1">#REF!</definedName>
    <definedName name="______________DAT10">#REF!</definedName>
    <definedName name="______________DAT11">#REF!</definedName>
    <definedName name="______________DAT12">#REF!</definedName>
    <definedName name="______________DAT13">#REF!</definedName>
    <definedName name="______________DAT14">#REF!</definedName>
    <definedName name="______________DAT15">#REF!</definedName>
    <definedName name="______________DAT16">#REF!</definedName>
    <definedName name="______________DAT17">#REF!</definedName>
    <definedName name="______________DAT18">#REF!</definedName>
    <definedName name="______________DAT19">#REF!</definedName>
    <definedName name="______________DAT2">#REF!</definedName>
    <definedName name="______________DAT3">#REF!</definedName>
    <definedName name="______________DAT4">#REF!</definedName>
    <definedName name="______________DAT5">#REF!</definedName>
    <definedName name="______________DAT6">#REF!</definedName>
    <definedName name="______________DAT7">#REF!</definedName>
    <definedName name="______________DAT8">#REF!</definedName>
    <definedName name="______________DAT9">#REF!</definedName>
    <definedName name="______________j1" hidden="1">{#N/A,#N/A,FALSE,"Aging Summary";#N/A,#N/A,FALSE,"Ratio Analysis";#N/A,#N/A,FALSE,"Test 120 Day Accts";#N/A,#N/A,FALSE,"Tickmarks"}</definedName>
    <definedName name="______________na2" hidden="1">{"'SIVA Pricing Model'!$A$1:$F$39"}</definedName>
    <definedName name="______________na3" hidden="1">{"'SIVA Pricing Model'!$A$1:$F$39"}</definedName>
    <definedName name="______________T123456" hidden="1">{"COUNT",#N/A,FALSE,"AB"}</definedName>
    <definedName name="______________T12347" hidden="1">{"COUNT",#N/A,FALSE,"AB"}</definedName>
    <definedName name="______________Tes6" hidden="1">{"'SIVA Pricing Model'!$A$1:$F$39"}</definedName>
    <definedName name="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var2" hidden="1">{"var_page",#N/A,FALSE,"template"}</definedName>
    <definedName name="______________ww2" hidden="1">{#N/A,#N/A,FALSE,"Admin";#N/A,#N/A,FALSE,"Other"}</definedName>
    <definedName name="_____________A100" hidden="1">87</definedName>
    <definedName name="_____________A11" hidden="1">{#N/A,#N/A,FALSE,"Umsatz 99";#N/A,#N/A,FALSE,"ER 99 "}</definedName>
    <definedName name="_____________c" hidden="1">{"Fiesta Facer Page",#N/A,FALSE,"Q_C_S";"Fiesta Main Page",#N/A,FALSE,"V_L";"Fiesta 95BP Struct",#N/A,FALSE,"StructBP";"Fiesta Post 95BP Struct",#N/A,FALSE,"AdjStructBP"}</definedName>
    <definedName name="_____________DAT1">#REF!</definedName>
    <definedName name="_____________DAT10">#REF!</definedName>
    <definedName name="_____________DAT11">#REF!</definedName>
    <definedName name="_____________DAT12">#REF!</definedName>
    <definedName name="_____________DAT13">#REF!</definedName>
    <definedName name="_____________DAT14">#REF!</definedName>
    <definedName name="_____________DAT15">#REF!</definedName>
    <definedName name="_____________DAT16">#REF!</definedName>
    <definedName name="_____________DAT17">#REF!</definedName>
    <definedName name="_____________DAT18">#REF!</definedName>
    <definedName name="_____________DAT19">#REF!</definedName>
    <definedName name="_____________DAT2">#REF!</definedName>
    <definedName name="_____________DAT3">#REF!</definedName>
    <definedName name="_____________DAT4">#REF!</definedName>
    <definedName name="_____________DAT5">#REF!</definedName>
    <definedName name="_____________DAT6">#REF!</definedName>
    <definedName name="_____________DAT7">#REF!</definedName>
    <definedName name="_____________DAT8">#REF!</definedName>
    <definedName name="_____________DAT9">#REF!</definedName>
    <definedName name="_____________j1" hidden="1">{#N/A,#N/A,FALSE,"Aging Summary";#N/A,#N/A,FALSE,"Ratio Analysis";#N/A,#N/A,FALSE,"Test 120 Day Accts";#N/A,#N/A,FALSE,"Tickmarks"}</definedName>
    <definedName name="_____________var2" hidden="1">{"var_page",#N/A,FALSE,"template"}</definedName>
    <definedName name="_____________ww2" hidden="1">{#N/A,#N/A,FALSE,"Admin";#N/A,#N/A,FALSE,"Other"}</definedName>
    <definedName name="_____________x1" hidden="1">{#N/A,#N/A,FALSE,"3";#N/A,#N/A,FALSE,"5";#N/A,#N/A,FALSE,"6";#N/A,#N/A,FALSE,"8";#N/A,#N/A,FALSE,"10";#N/A,#N/A,FALSE,"13";#N/A,#N/A,FALSE,"14";#N/A,#N/A,FALSE,"15";#N/A,#N/A,FALSE,"16"}</definedName>
    <definedName name="_____________x2" hidden="1">{#N/A,#N/A,FALSE,"3";#N/A,#N/A,FALSE,"5";#N/A,#N/A,FALSE,"6";#N/A,#N/A,FALSE,"8";#N/A,#N/A,FALSE,"10";#N/A,#N/A,FALSE,"13";#N/A,#N/A,FALSE,"14";#N/A,#N/A,FALSE,"15";#N/A,#N/A,FALSE,"16"}</definedName>
    <definedName name="____________A100" hidden="1">87</definedName>
    <definedName name="____________A11" hidden="1">{#N/A,#N/A,FALSE,"Umsatz 99";#N/A,#N/A,FALSE,"ER 99 "}</definedName>
    <definedName name="____________AM2" hidden="1">{"expltr",#N/A,FALSE,"Expense projects";"explgl",#N/A,FALSE,"Expense projects"}</definedName>
    <definedName name="____________AM7" hidden="1">{"expltr",#N/A,FALSE,"Expense projects";"explgl",#N/A,FALSE,"Expense projects"}</definedName>
    <definedName name="____________c" hidden="1">{"Fiesta Facer Page",#N/A,FALSE,"Q_C_S";"Fiesta Main Page",#N/A,FALSE,"V_L";"Fiesta 95BP Struct",#N/A,FALSE,"StructBP";"Fiesta Post 95BP Struct",#N/A,FALSE,"AdjStructBP"}</definedName>
    <definedName name="____________DAT1">#REF!</definedName>
    <definedName name="____________DAT10">#REF!</definedName>
    <definedName name="____________DAT11">#REF!</definedName>
    <definedName name="____________DAT12">#REF!</definedName>
    <definedName name="____________DAT13">#REF!</definedName>
    <definedName name="____________DAT14">#REF!</definedName>
    <definedName name="____________DAT15">#REF!</definedName>
    <definedName name="____________DAT16">#REF!</definedName>
    <definedName name="____________DAT17">#REF!</definedName>
    <definedName name="____________DAT18">#REF!</definedName>
    <definedName name="____________DAT19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1" hidden="1">{#N/A,#N/A,FALSE,"Aging Summary";#N/A,#N/A,FALSE,"Ratio Analysis";#N/A,#N/A,FALSE,"Test 120 Day Accts";#N/A,#N/A,FALSE,"Tickmarks"}</definedName>
    <definedName name="____________New1" hidden="1">{"expltr",#N/A,FALSE,"Expense projects";"explgl",#N/A,FALSE,"Expense projects"}</definedName>
    <definedName name="____________tax2" hidden="1">{"expltr",#N/A,FALSE,"Expense projects";"explgl",#N/A,FALSE,"Expense projects"}</definedName>
    <definedName name="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var2" hidden="1">{"var_page",#N/A,FALSE,"template"}</definedName>
    <definedName name="____________ww2" hidden="1">{#N/A,#N/A,FALSE,"Admin";#N/A,#N/A,FALSE,"Other"}</definedName>
    <definedName name="____________x1" hidden="1">{#N/A,#N/A,FALSE,"3";#N/A,#N/A,FALSE,"5";#N/A,#N/A,FALSE,"6";#N/A,#N/A,FALSE,"8";#N/A,#N/A,FALSE,"10";#N/A,#N/A,FALSE,"13";#N/A,#N/A,FALSE,"14";#N/A,#N/A,FALSE,"15";#N/A,#N/A,FALSE,"16"}</definedName>
    <definedName name="____________x2" hidden="1">{#N/A,#N/A,FALSE,"3";#N/A,#N/A,FALSE,"5";#N/A,#N/A,FALSE,"6";#N/A,#N/A,FALSE,"8";#N/A,#N/A,FALSE,"10";#N/A,#N/A,FALSE,"13";#N/A,#N/A,FALSE,"14";#N/A,#N/A,FALSE,"15";#N/A,#N/A,FALSE,"16"}</definedName>
    <definedName name="____________z2" hidden="1">{"Sch00",#N/A,FALSE,"1";"Contents",#N/A,FALSE,"1"}</definedName>
    <definedName name="_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A100" hidden="1">87</definedName>
    <definedName name="___________DAT1">#REF!</definedName>
    <definedName name="___________DAT10">#REF!</definedName>
    <definedName name="___________DAT11">#REF!</definedName>
    <definedName name="___________DAT12">#REF!</definedName>
    <definedName name="___________DAT13">#REF!</definedName>
    <definedName name="___________DAT14">#REF!</definedName>
    <definedName name="___________DAT15">#REF!</definedName>
    <definedName name="___________DAT16">#REF!</definedName>
    <definedName name="___________DAT17">#REF!</definedName>
    <definedName name="___________DAT18">#REF!</definedName>
    <definedName name="___________DAT19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1" hidden="1">{#N/A,#N/A,FALSE,"Aging Summary";#N/A,#N/A,FALSE,"Ratio Analysis";#N/A,#N/A,FALSE,"Test 120 Day Accts";#N/A,#N/A,FALSE,"Tickmarks"}</definedName>
    <definedName name="___________rod1" hidden="1">{#N/A,#N/A,FALSE,"Projections";#N/A,#N/A,FALSE,"Multiples Valuation";#N/A,#N/A,FALSE,"LBO";#N/A,#N/A,FALSE,"Multiples_Sensitivity";#N/A,#N/A,FALSE,"Summary"}</definedName>
    <definedName name="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var2" hidden="1">{"var_page",#N/A,FALSE,"template"}</definedName>
    <definedName name="___________ww2" hidden="1">{#N/A,#N/A,FALSE,"Admin";#N/A,#N/A,FALSE,"Other"}</definedName>
    <definedName name="___________x1" hidden="1">{#N/A,#N/A,FALSE,"3";#N/A,#N/A,FALSE,"5";#N/A,#N/A,FALSE,"6";#N/A,#N/A,FALSE,"8";#N/A,#N/A,FALSE,"10";#N/A,#N/A,FALSE,"13";#N/A,#N/A,FALSE,"14";#N/A,#N/A,FALSE,"15";#N/A,#N/A,FALSE,"16"}</definedName>
    <definedName name="___________x2" hidden="1">{#N/A,#N/A,FALSE,"3";#N/A,#N/A,FALSE,"5";#N/A,#N/A,FALSE,"6";#N/A,#N/A,FALSE,"8";#N/A,#N/A,FALSE,"10";#N/A,#N/A,FALSE,"13";#N/A,#N/A,FALSE,"14";#N/A,#N/A,FALSE,"15";#N/A,#N/A,FALSE,"16"}</definedName>
    <definedName name="___________z2" hidden="1">{"Sch00",#N/A,FALSE,"1";"Contents",#N/A,FALSE,"1"}</definedName>
    <definedName name="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A100" hidden="1">87</definedName>
    <definedName name="__________A11" hidden="1">{#N/A,#N/A,FALSE,"Umsatz 99";#N/A,#N/A,FALSE,"ER 99 "}</definedName>
    <definedName name="__________c" hidden="1">{"Fiesta Facer Page",#N/A,FALSE,"Q_C_S";"Fiesta Main Page",#N/A,FALSE,"V_L";"Fiesta 95BP Struct",#N/A,FALSE,"StructBP";"Fiesta Post 95BP Struct",#N/A,FALSE,"AdjStructBP"}</definedName>
    <definedName name="__________DAT1">#REF!</definedName>
    <definedName name="__________DAT10">#REF!</definedName>
    <definedName name="__________DAT11">#REF!</definedName>
    <definedName name="__________DAT12">#REF!</definedName>
    <definedName name="__________DAT13">#REF!</definedName>
    <definedName name="__________DAT14">#REF!</definedName>
    <definedName name="__________DAT15">#REF!</definedName>
    <definedName name="__________DAT16">#REF!</definedName>
    <definedName name="__________DAT17">#REF!</definedName>
    <definedName name="__________DAT18">#REF!</definedName>
    <definedName name="__________DAT19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_j1" hidden="1">{#N/A,#N/A,FALSE,"Aging Summary";#N/A,#N/A,FALSE,"Ratio Analysis";#N/A,#N/A,FALSE,"Test 120 Day Accts";#N/A,#N/A,FALSE,"Tickmarks"}</definedName>
    <definedName name="__________rod1" hidden="1">{#N/A,#N/A,FALSE,"Projections";#N/A,#N/A,FALSE,"Multiples Valuation";#N/A,#N/A,FALSE,"LBO";#N/A,#N/A,FALSE,"Multiples_Sensitivity";#N/A,#N/A,FALSE,"Summary"}</definedName>
    <definedName name="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var2" hidden="1">{"var_page",#N/A,FALSE,"template"}</definedName>
    <definedName name="__________ww2" hidden="1">{#N/A,#N/A,FALSE,"Admin";#N/A,#N/A,FALSE,"Other"}</definedName>
    <definedName name="__________x1" hidden="1">{#N/A,#N/A,FALSE,"3";#N/A,#N/A,FALSE,"5";#N/A,#N/A,FALSE,"6";#N/A,#N/A,FALSE,"8";#N/A,#N/A,FALSE,"10";#N/A,#N/A,FALSE,"13";#N/A,#N/A,FALSE,"14";#N/A,#N/A,FALSE,"15";#N/A,#N/A,FALSE,"16"}</definedName>
    <definedName name="__________x2" hidden="1">{#N/A,#N/A,FALSE,"3";#N/A,#N/A,FALSE,"5";#N/A,#N/A,FALSE,"6";#N/A,#N/A,FALSE,"8";#N/A,#N/A,FALSE,"10";#N/A,#N/A,FALSE,"13";#N/A,#N/A,FALSE,"14";#N/A,#N/A,FALSE,"15";#N/A,#N/A,FALSE,"16"}</definedName>
    <definedName name="__________z2" hidden="1">{"Sch00",#N/A,FALSE,"1";"Contents",#N/A,FALSE,"1"}</definedName>
    <definedName name="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A100" hidden="1">87</definedName>
    <definedName name="_________DAT1">#REF!</definedName>
    <definedName name="_________DAT10">#REF!</definedName>
    <definedName name="_________DAT11">#REF!</definedName>
    <definedName name="_________DAT12">#REF!</definedName>
    <definedName name="_________DAT13">#REF!</definedName>
    <definedName name="_________DAT14">#REF!</definedName>
    <definedName name="_________DAT15">#REF!</definedName>
    <definedName name="_________DAT16">#REF!</definedName>
    <definedName name="_________DAT17">#REF!</definedName>
    <definedName name="_________DAT18">#REF!</definedName>
    <definedName name="_________DAT19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eva2" hidden="1">{"DCF",#N/A,FALSE,"CF"}</definedName>
    <definedName name="_________eva2_1" hidden="1">{"DCF",#N/A,FALSE,"CF"}</definedName>
    <definedName name="_________eva2_2" hidden="1">{"DCF",#N/A,FALSE,"CF"}</definedName>
    <definedName name="_________eva2_3" hidden="1">{"DCF",#N/A,FALSE,"CF"}</definedName>
    <definedName name="_________eva2_4" hidden="1">{"DCF",#N/A,FALSE,"CF"}</definedName>
    <definedName name="_________eva2_5" hidden="1">{"DCF",#N/A,FALSE,"CF"}</definedName>
    <definedName name="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I2" hidden="1">{"PVGraph2",#N/A,FALSE,"PV Data"}</definedName>
    <definedName name="_________I3" hidden="1">{"PVGraph2",#N/A,FALSE,"PV Data"}</definedName>
    <definedName name="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IT2" hidden="1">{"prt_wksht",#N/A,FALSE,"Sheet1"}</definedName>
    <definedName name="_________rod1" hidden="1">{#N/A,#N/A,FALSE,"Projections";#N/A,#N/A,FALSE,"Multiples Valuation";#N/A,#N/A,FALSE,"LBO";#N/A,#N/A,FALSE,"Multiples_Sensitivity";#N/A,#N/A,FALSE,"Summary"}</definedName>
    <definedName name="_________var2" hidden="1">{"var_page",#N/A,FALSE,"template"}</definedName>
    <definedName name="_________w1" hidden="1">{"PVGraph2",#N/A,FALSE,"PV Data"}</definedName>
    <definedName name="_________w2" hidden="1">{"PVGraph2",#N/A,FALSE,"PV Data"}</definedName>
    <definedName name="_________w3" hidden="1">{"PVGraph2",#N/A,FALSE,"PV Data"}</definedName>
    <definedName name="_________ww2" hidden="1">{#N/A,#N/A,FALSE,"Admin";#N/A,#N/A,FALSE,"Other"}</definedName>
    <definedName name="_________x1" hidden="1">{#N/A,#N/A,FALSE,"3";#N/A,#N/A,FALSE,"5";#N/A,#N/A,FALSE,"6";#N/A,#N/A,FALSE,"8";#N/A,#N/A,FALSE,"10";#N/A,#N/A,FALSE,"13";#N/A,#N/A,FALSE,"14";#N/A,#N/A,FALSE,"15";#N/A,#N/A,FALSE,"16"}</definedName>
    <definedName name="_________x2" hidden="1">{#N/A,#N/A,FALSE,"3";#N/A,#N/A,FALSE,"5";#N/A,#N/A,FALSE,"6";#N/A,#N/A,FALSE,"8";#N/A,#N/A,FALSE,"10";#N/A,#N/A,FALSE,"13";#N/A,#N/A,FALSE,"14";#N/A,#N/A,FALSE,"15";#N/A,#N/A,FALSE,"16"}</definedName>
    <definedName name="_________y2" hidden="1">{"PVGraph2",#N/A,FALSE,"PV Data"}</definedName>
    <definedName name="_________z2" hidden="1">{"Sch00",#N/A,FALSE,"1";"Contents",#N/A,FALSE,"1"}</definedName>
    <definedName name="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A100" hidden="1">87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3">#REF!</definedName>
    <definedName name="________DAT14">#REF!</definedName>
    <definedName name="________DAT15">#REF!</definedName>
    <definedName name="________DAT16">#REF!</definedName>
    <definedName name="________DAT17">#REF!</definedName>
    <definedName name="________DAT18">#REF!</definedName>
    <definedName name="________DAT19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eva2" hidden="1">{"DCF",#N/A,FALSE,"CF"}</definedName>
    <definedName name="________eva2_1" hidden="1">{"DCF",#N/A,FALSE,"CF"}</definedName>
    <definedName name="________eva2_2" hidden="1">{"DCF",#N/A,FALSE,"CF"}</definedName>
    <definedName name="________eva2_3" hidden="1">{"DCF",#N/A,FALSE,"CF"}</definedName>
    <definedName name="________eva2_4" hidden="1">{"DCF",#N/A,FALSE,"CF"}</definedName>
    <definedName name="________eva2_5" hidden="1">{"DCF",#N/A,FALSE,"CF"}</definedName>
    <definedName name="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I2" hidden="1">{"PVGraph2",#N/A,FALSE,"PV Data"}</definedName>
    <definedName name="________I3" hidden="1">{"PVGraph2",#N/A,FALSE,"PV Data"}</definedName>
    <definedName name="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IT2" hidden="1">{"prt_wksht",#N/A,FALSE,"Sheet1"}</definedName>
    <definedName name="________j1" hidden="1">{#N/A,#N/A,FALSE,"Aging Summary";#N/A,#N/A,FALSE,"Ratio Analysis";#N/A,#N/A,FALSE,"Test 120 Day Accts";#N/A,#N/A,FALSE,"Tickmarks"}</definedName>
    <definedName name="________R" hidden="1">{#N/A,#N/A,FALSE,"Minors";#N/A,#N/A,FALSE,"96CAPREV"}</definedName>
    <definedName name="________rod1" hidden="1">{#N/A,#N/A,FALSE,"Projections";#N/A,#N/A,FALSE,"Multiples Valuation";#N/A,#N/A,FALSE,"LBO";#N/A,#N/A,FALSE,"Multiples_Sensitivity";#N/A,#N/A,FALSE,"Summary"}</definedName>
    <definedName name="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var2" hidden="1">{"var_page",#N/A,FALSE,"template"}</definedName>
    <definedName name="________w1" hidden="1">{"PVGraph2",#N/A,FALSE,"PV Data"}</definedName>
    <definedName name="________w2" hidden="1">{"PVGraph2",#N/A,FALSE,"PV Data"}</definedName>
    <definedName name="________w3" hidden="1">{"PVGraph2",#N/A,FALSE,"PV Data"}</definedName>
    <definedName name="________ww2" hidden="1">{#N/A,#N/A,FALSE,"Admin";#N/A,#N/A,FALSE,"Other"}</definedName>
    <definedName name="________x1" hidden="1">{#N/A,#N/A,FALSE,"3";#N/A,#N/A,FALSE,"5";#N/A,#N/A,FALSE,"6";#N/A,#N/A,FALSE,"8";#N/A,#N/A,FALSE,"10";#N/A,#N/A,FALSE,"13";#N/A,#N/A,FALSE,"14";#N/A,#N/A,FALSE,"15";#N/A,#N/A,FALSE,"16"}</definedName>
    <definedName name="________x2" hidden="1">{#N/A,#N/A,FALSE,"3";#N/A,#N/A,FALSE,"5";#N/A,#N/A,FALSE,"6";#N/A,#N/A,FALSE,"8";#N/A,#N/A,FALSE,"10";#N/A,#N/A,FALSE,"13";#N/A,#N/A,FALSE,"14";#N/A,#N/A,FALSE,"15";#N/A,#N/A,FALSE,"16"}</definedName>
    <definedName name="________y2" hidden="1">{"PVGraph2",#N/A,FALSE,"PV Data"}</definedName>
    <definedName name="________z2" hidden="1">{"Sch00",#N/A,FALSE,"1";"Contents",#N/A,FALSE,"1"}</definedName>
    <definedName name="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A100" hidden="1">87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eva2" hidden="1">{"DCF",#N/A,FALSE,"CF"}</definedName>
    <definedName name="_______eva2_1" hidden="1">{"DCF",#N/A,FALSE,"CF"}</definedName>
    <definedName name="_______eva2_2" hidden="1">{"DCF",#N/A,FALSE,"CF"}</definedName>
    <definedName name="_______eva2_3" hidden="1">{"DCF",#N/A,FALSE,"CF"}</definedName>
    <definedName name="_______eva2_4" hidden="1">{"DCF",#N/A,FALSE,"CF"}</definedName>
    <definedName name="_______eva2_5" hidden="1">{"DCF",#N/A,FALSE,"CF"}</definedName>
    <definedName name="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I2" hidden="1">{"PVGraph2",#N/A,FALSE,"PV Data"}</definedName>
    <definedName name="_______I3" hidden="1">{"PVGraph2",#N/A,FALSE,"PV Data"}</definedName>
    <definedName name="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PRN2" hidden="1">{"adj95mult",#N/A,FALSE,"COMPCO";"adj95est",#N/A,FALSE,"COMPCO"}</definedName>
    <definedName name="_______R" hidden="1">{#N/A,#N/A,FALSE,"Minors";#N/A,#N/A,FALSE,"96CAPREV"}</definedName>
    <definedName name="_______rod1" hidden="1">{#N/A,#N/A,FALSE,"Projections";#N/A,#N/A,FALSE,"Multiples Valuation";#N/A,#N/A,FALSE,"LBO";#N/A,#N/A,FALSE,"Multiples_Sensitivity";#N/A,#N/A,FALSE,"Summary"}</definedName>
    <definedName name="_______T123456" hidden="1">{"COUNT",#N/A,FALSE,"AB"}</definedName>
    <definedName name="_______T12347" hidden="1">{"COUNT",#N/A,FALSE,"AB"}</definedName>
    <definedName name="_______Tes6" hidden="1">{"'SIVA Pricing Model'!$A$1:$F$39"}</definedName>
    <definedName name="_______var2" hidden="1">{"var_page",#N/A,FALSE,"template"}</definedName>
    <definedName name="_______w1" hidden="1">{"PVGraph2",#N/A,FALSE,"PV Data"}</definedName>
    <definedName name="_______w2" hidden="1">{"PVGraph2",#N/A,FALSE,"PV Data"}</definedName>
    <definedName name="_______w3" hidden="1">{"PVGraph2",#N/A,FALSE,"PV Data"}</definedName>
    <definedName name="_______ww2" hidden="1">{#N/A,#N/A,FALSE,"Admin";#N/A,#N/A,FALSE,"Other"}</definedName>
    <definedName name="_______x1" hidden="1">{#N/A,#N/A,FALSE,"3";#N/A,#N/A,FALSE,"5";#N/A,#N/A,FALSE,"6";#N/A,#N/A,FALSE,"8";#N/A,#N/A,FALSE,"10";#N/A,#N/A,FALSE,"13";#N/A,#N/A,FALSE,"14";#N/A,#N/A,FALSE,"15";#N/A,#N/A,FALSE,"16"}</definedName>
    <definedName name="_______x2" hidden="1">{#N/A,#N/A,FALSE,"3";#N/A,#N/A,FALSE,"5";#N/A,#N/A,FALSE,"6";#N/A,#N/A,FALSE,"8";#N/A,#N/A,FALSE,"10";#N/A,#N/A,FALSE,"13";#N/A,#N/A,FALSE,"14";#N/A,#N/A,FALSE,"15";#N/A,#N/A,FALSE,"16"}</definedName>
    <definedName name="_______y2" hidden="1">{"PVGraph2",#N/A,FALSE,"PV Data"}</definedName>
    <definedName name="_______z2" hidden="1">{"Sch00",#N/A,FALSE,"1";"Contents",#N/A,FALSE,"1"}</definedName>
    <definedName name="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a1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100" hidden="1">87</definedName>
    <definedName name="______A11" hidden="1">{#N/A,#N/A,FALSE,"Umsatz 99";#N/A,#N/A,FALSE,"ER 99 "}</definedName>
    <definedName name="______a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3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bdm2" hidden="1">#REF!</definedName>
    <definedName name="______bdm3" hidden="1">#REF!</definedName>
    <definedName name="______c" hidden="1">{"Fiesta Facer Page",#N/A,FALSE,"Q_C_S";"Fiesta Main Page",#N/A,FALSE,"V_L";"Fiesta 95BP Struct",#N/A,FALSE,"StructBP";"Fiesta Post 95BP Struct",#N/A,FALSE,"AdjStructBP"}</definedName>
    <definedName name="______Co50" hidden="1">{#N/A,"DR",FALSE,"increm pf";#N/A,"MAMSI",FALSE,"increm pf";#N/A,"MAXI",FALSE,"increm pf";#N/A,"PCAM",FALSE,"increm pf";#N/A,"PHSV",FALSE,"increm pf";#N/A,"SIE",FALSE,"increm pf"}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CF1" hidden="1">{#N/A,#N/A,FALSE,"DCF Summary";#N/A,#N/A,FALSE,"Casema";#N/A,#N/A,FALSE,"Casema NoTel";#N/A,#N/A,FALSE,"UK";#N/A,#N/A,FALSE,"RCF";#N/A,#N/A,FALSE,"Intercable CZ";#N/A,#N/A,FALSE,"Interkabel P"}</definedName>
    <definedName name="______df1" hidden="1">{#N/A,#N/A,FALSE,"Calc";#N/A,#N/A,FALSE,"Sensitivity";#N/A,#N/A,FALSE,"LT Earn.Dil.";#N/A,#N/A,FALSE,"Dil. AVP"}</definedName>
    <definedName name="______df2" hidden="1">{#N/A,#N/A,FALSE,"Calc";#N/A,#N/A,FALSE,"Sensitivity";#N/A,#N/A,FALSE,"LT Earn.Dil.";#N/A,#N/A,FALSE,"Dil. AVP"}</definedName>
    <definedName name="______DRE0700" hidden="1">{"'PXR_6500'!$A$1:$I$124"}</definedName>
    <definedName name="______eva2" hidden="1">{"DCF",#N/A,FALSE,"CF"}</definedName>
    <definedName name="______eva2_1" hidden="1">{"DCF",#N/A,FALSE,"CF"}</definedName>
    <definedName name="______eva2_2" hidden="1">{"DCF",#N/A,FALSE,"CF"}</definedName>
    <definedName name="______eva2_3" hidden="1">{"DCF",#N/A,FALSE,"CF"}</definedName>
    <definedName name="______eva2_4" hidden="1">{"DCF",#N/A,FALSE,"CF"}</definedName>
    <definedName name="______eva2_5" hidden="1">{"DCF",#N/A,FALSE,"CF"}</definedName>
    <definedName name="______fd4" hidden="1">#REF!</definedName>
    <definedName name="__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__FS2" hidden="1">{"Europe Historical",#N/A,FALSE,"Summary";"Europe Forecasts",#N/A,FALSE,"Summary"}</definedName>
    <definedName name="______gh2" hidden="1">{"'100'!$A$1:$M$83"}</definedName>
    <definedName name="______hd1" hidden="1">{#N/A,#N/A,FALSE,"Calc";#N/A,#N/A,FALSE,"Sensitivity";#N/A,#N/A,FALSE,"LT Earn.Dil.";#N/A,#N/A,FALSE,"Dil. AVP"}</definedName>
    <definedName name="______hd2" hidden="1">{#N/A,#N/A,FALSE,"Calc";#N/A,#N/A,FALSE,"Sensitivity";#N/A,#N/A,FALSE,"LT Earn.Dil.";#N/A,#N/A,FALSE,"Dil. AVP"}</definedName>
    <definedName name="______hg2" hidden="1">{"'100'!$A$1:$M$83"}</definedName>
    <definedName name="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I2" hidden="1">{"PVGraph2",#N/A,FALSE,"PV Data"}</definedName>
    <definedName name="______I3" hidden="1">{"PVGraph2",#N/A,FALSE,"PV Data"}</definedName>
    <definedName name="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IT2" hidden="1">{"prt_wksht",#N/A,FALSE,"Sheet1"}</definedName>
    <definedName name="______j1" hidden="1">{#N/A,#N/A,FALSE,"Aging Summary";#N/A,#N/A,FALSE,"Ratio Analysis";#N/A,#N/A,FALSE,"Test 120 Day Accts";#N/A,#N/A,FALSE,"Tickmarks"}</definedName>
    <definedName name="______na2" hidden="1">{"'SIVA Pricing Model'!$A$1:$F$39"}</definedName>
    <definedName name="______na3" hidden="1">{"'SIVA Pricing Model'!$A$1:$F$39"}</definedName>
    <definedName name="______ok2">#REF!</definedName>
    <definedName name="______PRN2" hidden="1">{"adj95mult",#N/A,FALSE,"COMPCO";"adj95est",#N/A,FALSE,"COMPCO"}</definedName>
    <definedName name="______R" hidden="1">{#N/A,#N/A,FALSE,"Minors";#N/A,#N/A,FALSE,"96CAPREV"}</definedName>
    <definedName name="______rod1" hidden="1">{#N/A,#N/A,FALSE,"Projections";#N/A,#N/A,FALSE,"Multiples Valuation";#N/A,#N/A,FALSE,"LBO";#N/A,#N/A,FALSE,"Multiples_Sensitivity";#N/A,#N/A,FALSE,"Summary"}</definedName>
    <definedName name="______Tes6" hidden="1">{"'SIVA Pricing Model'!$A$1:$F$39"}</definedName>
    <definedName name="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var2" hidden="1">{"var_page",#N/A,FALSE,"template"}</definedName>
    <definedName name="______w1" hidden="1">{"PVGraph2",#N/A,FALSE,"PV Data"}</definedName>
    <definedName name="______w2" hidden="1">{"PVGraph2",#N/A,FALSE,"PV Data"}</definedName>
    <definedName name="______w3" hidden="1">{"PVGraph2",#N/A,FALSE,"PV Data"}</definedName>
    <definedName name="______ww2" hidden="1">{#N/A,#N/A,FALSE,"Admin";#N/A,#N/A,FALSE,"Other"}</definedName>
    <definedName name="______x1" hidden="1">{#N/A,#N/A,FALSE,"3";#N/A,#N/A,FALSE,"5";#N/A,#N/A,FALSE,"6";#N/A,#N/A,FALSE,"8";#N/A,#N/A,FALSE,"10";#N/A,#N/A,FALSE,"13";#N/A,#N/A,FALSE,"14";#N/A,#N/A,FALSE,"15";#N/A,#N/A,FALSE,"16"}</definedName>
    <definedName name="______x2" hidden="1">{#N/A,#N/A,FALSE,"3";#N/A,#N/A,FALSE,"5";#N/A,#N/A,FALSE,"6";#N/A,#N/A,FALSE,"8";#N/A,#N/A,FALSE,"10";#N/A,#N/A,FALSE,"13";#N/A,#N/A,FALSE,"14";#N/A,#N/A,FALSE,"15";#N/A,#N/A,FALSE,"16"}</definedName>
    <definedName name="______y2" hidden="1">{"PVGraph2",#N/A,FALSE,"PV Data"}</definedName>
    <definedName name="______z2" hidden="1">{"Sch00",#N/A,FALSE,"1";"Contents",#N/A,FALSE,"1"}</definedName>
    <definedName name="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a1" hidden="1">{#N/A,#N/A,FALSE,"Valuation";#N/A,#N/A,FALSE,"MLP Impact"}</definedName>
    <definedName name="_____A100" hidden="1">87</definedName>
    <definedName name="_____A11" hidden="1">{#N/A,#N/A,FALSE,"Umsatz 99";#N/A,#N/A,FALSE,"ER 99 "}</definedName>
    <definedName name="_____a2" hidden="1">{"Income Statement",#N/A,FALSE,"CFMODEL";"Balance Sheet",#N/A,FALSE,"CFMODEL"}</definedName>
    <definedName name="_____ae2" hidden="1">{"'Inventory &amp; Anal-Cur Wkbk'!$A$7:$AP$71"}</definedName>
    <definedName name="_____bdm2" hidden="1">#REF!</definedName>
    <definedName name="_____bdm3" hidden="1">#REF!</definedName>
    <definedName name="_____BS1" hidden="1">{"OEE OAP",#N/A,FALSE,"oap";"OEE APAP",#N/A,FALSE,"apap";"OEE nitros",#N/A,FALSE,"nitros"}</definedName>
    <definedName name="_____c" hidden="1">{"Fiesta Facer Page",#N/A,FALSE,"Q_C_S";"Fiesta Main Page",#N/A,FALSE,"V_L";"Fiesta 95BP Struct",#N/A,FALSE,"StructBP";"Fiesta Post 95BP Struct",#N/A,FALSE,"AdjStructBP"}</definedName>
    <definedName name="__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__Co50" hidden="1">{#N/A,"DR",FALSE,"increm pf";#N/A,"MAMSI",FALSE,"increm pf";#N/A,"MAXI",FALSE,"increm pf";#N/A,"PCAM",FALSE,"increm pf";#N/A,"PHSV",FALSE,"increm pf";#N/A,"SIE",FALSE,"increm pf"}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CF1" hidden="1">{#N/A,#N/A,FALSE,"DCF Summary";#N/A,#N/A,FALSE,"Casema";#N/A,#N/A,FALSE,"Casema NoTel";#N/A,#N/A,FALSE,"UK";#N/A,#N/A,FALSE,"RCF";#N/A,#N/A,FALSE,"Intercable CZ";#N/A,#N/A,FALSE,"Interkabel P"}</definedName>
    <definedName name="_____DRE0700" hidden="1">{"'PXR_6500'!$A$1:$I$124"}</definedName>
    <definedName name="_____fd4" hidden="1">#REF!</definedName>
    <definedName name="_____ggg1" hidden="1">{"prt_jev",#N/A,FALSE,"Sheet1"}</definedName>
    <definedName name="_____I2" hidden="1">{"PVGraph2",#N/A,FALSE,"PV Data"}</definedName>
    <definedName name="_____I3" hidden="1">{"PVGraph2",#N/A,FALSE,"PV Data"}</definedName>
    <definedName name="_____na2" hidden="1">{"'SIVA Pricing Model'!$A$1:$F$39"}</definedName>
    <definedName name="_____na3" hidden="1">{"'SIVA Pricing Model'!$A$1:$F$39"}</definedName>
    <definedName name="_____ok2">#REF!</definedName>
    <definedName name="_____PRN2" hidden="1">{"adj95mult",#N/A,FALSE,"COMPCO";"adj95est",#N/A,FALSE,"COMPCO"}</definedName>
    <definedName name="_____R" hidden="1">{#N/A,#N/A,FALSE,"Minors";#N/A,#N/A,FALSE,"96CAPREV"}</definedName>
    <definedName name="_____rod1" hidden="1">{#N/A,#N/A,FALSE,"Projections";#N/A,#N/A,FALSE,"Multiples Valuation";#N/A,#N/A,FALSE,"LBO";#N/A,#N/A,FALSE,"Multiples_Sensitivity";#N/A,#N/A,FALSE,"Summary"}</definedName>
    <definedName name="_____T123456" hidden="1">{"COUNT",#N/A,FALSE,"AB"}</definedName>
    <definedName name="_____T12347" hidden="1">{"COUNT",#N/A,FALSE,"AB"}</definedName>
    <definedName name="_____Tes6" hidden="1">{"'SIVA Pricing Model'!$A$1:$F$39"}</definedName>
    <definedName name="_____tst2" hidden="1">{"SourcesUses",#N/A,TRUE,"CFMODEL";"TransOverview",#N/A,TRUE,"CFMODEL"}</definedName>
    <definedName name="_____tst3" hidden="1">{"SourcesUses",#N/A,TRUE,#N/A;"TransOverview",#N/A,TRUE,"CFMODEL"}</definedName>
    <definedName name="_____tst4" hidden="1">{"SourcesUses",#N/A,TRUE,"FundsFlow";"TransOverview",#N/A,TRUE,"FundsFlow"}</definedName>
    <definedName name="_____var2" hidden="1">{"var_page",#N/A,FALSE,"template"}</definedName>
    <definedName name="_____w1" hidden="1">{"PVGraph2",#N/A,FALSE,"PV Data"}</definedName>
    <definedName name="_____w2" hidden="1">{"PVGraph2",#N/A,FALSE,"PV Data"}</definedName>
    <definedName name="_____w3" hidden="1">{"PVGraph2",#N/A,FALSE,"PV Data"}</definedName>
    <definedName name="_____ww2" hidden="1">{#N/A,#N/A,FALSE,"Admin";#N/A,#N/A,FALSE,"Other"}</definedName>
    <definedName name="_____x1" hidden="1">{#N/A,#N/A,FALSE,"3";#N/A,#N/A,FALSE,"5";#N/A,#N/A,FALSE,"6";#N/A,#N/A,FALSE,"8";#N/A,#N/A,FALSE,"10";#N/A,#N/A,FALSE,"13";#N/A,#N/A,FALSE,"14";#N/A,#N/A,FALSE,"15";#N/A,#N/A,FALSE,"16"}</definedName>
    <definedName name="_____x2" hidden="1">{#N/A,#N/A,FALSE,"3";#N/A,#N/A,FALSE,"5";#N/A,#N/A,FALSE,"6";#N/A,#N/A,FALSE,"8";#N/A,#N/A,FALSE,"10";#N/A,#N/A,FALSE,"13";#N/A,#N/A,FALSE,"14";#N/A,#N/A,FALSE,"15";#N/A,#N/A,FALSE,"16"}</definedName>
    <definedName name="_____xz4" hidden="1">{0,0,0,0;0,0,0,0;0,0,0,0;0,0,0,0;0,0,0,0;0,0,0,0}</definedName>
    <definedName name="_____y2" hidden="1">{"PVGraph2",#N/A,FALSE,"PV Data"}</definedName>
    <definedName name="_____z2" hidden="1">{"Sch00",#N/A,FALSE,"1";"Contents",#N/A,FALSE,"1"}</definedName>
    <definedName name="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A100" hidden="1">87</definedName>
    <definedName name="____A11" hidden="1">{#N/A,#N/A,FALSE,"Umsatz 99";#N/A,#N/A,FALSE,"ER 99 "}</definedName>
    <definedName name="____ae2" hidden="1">{"'Inventory &amp; Anal-Cur Wkbk'!$A$7:$AP$71"}</definedName>
    <definedName name="___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M2" hidden="1">{"expltr",#N/A,FALSE,"Expense projects";"explgl",#N/A,FALSE,"Expense projects"}</definedName>
    <definedName name="____AM7" hidden="1">{"expltr",#N/A,FALSE,"Expense projects";"explgl",#N/A,FALSE,"Expense projects"}</definedName>
    <definedName name="____as1" hidden="1">{"FCB_ALL",#N/A,FALSE,"FCB"}</definedName>
    <definedName name="____AS2" hidden="1">{"FCB_ALL",#N/A,FALSE,"FCB"}</definedName>
    <definedName name="____as3" hidden="1">{"FCB_ALL",#N/A,FALSE,"FCB"}</definedName>
    <definedName name="____AS4" hidden="1">{"FCB_ALL",#N/A,FALSE,"FCB"}</definedName>
    <definedName name="____as6" hidden="1">{"FCB_ALL",#N/A,FALSE,"FCB"}</definedName>
    <definedName name="____AS7" hidden="1">{"FCB_ALL",#N/A,FALSE,"FCB"}</definedName>
    <definedName name="____bdm2" hidden="1">#REF!</definedName>
    <definedName name="____bdm3" hidden="1">#REF!</definedName>
    <definedName name="____c" hidden="1">{"Fiesta Facer Page",#N/A,FALSE,"Q_C_S";"Fiesta Main Page",#N/A,FALSE,"V_L";"Fiesta 95BP Struct",#N/A,FALSE,"StructBP";"Fiesta Post 95BP Struct",#N/A,FALSE,"AdjStructBP"}</definedName>
    <definedName name="____Co50" hidden="1">{#N/A,"DR",FALSE,"increm pf";#N/A,"MAMSI",FALSE,"increm pf";#N/A,"MAXI",FALSE,"increm pf";#N/A,"PCAM",FALSE,"increm pf";#N/A,"PHSV",FALSE,"increm pf";#N/A,"SIE",FALSE,"increm pf"}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CF1" hidden="1">{#N/A,#N/A,FALSE,"DCF Summary";#N/A,#N/A,FALSE,"Casema";#N/A,#N/A,FALSE,"Casema NoTel";#N/A,#N/A,FALSE,"UK";#N/A,#N/A,FALSE,"RCF";#N/A,#N/A,FALSE,"Intercable CZ";#N/A,#N/A,FALSE,"Interkabel P"}</definedName>
    <definedName name="____DCF2" hidden="1">{#N/A,#N/A,TRUE,"DCF Summary (2)";#N/A,#N/A,TRUE,"DCF Summary";#N/A,"Middle Case Drivers",TRUE,"DCF"}</definedName>
    <definedName name="____df1" hidden="1">{#N/A,#N/A,FALSE,"Calc";#N/A,#N/A,FALSE,"Sensitivity";#N/A,#N/A,FALSE,"LT Earn.Dil.";#N/A,#N/A,FALSE,"Dil. AVP"}</definedName>
    <definedName name="____df2" hidden="1">{#N/A,#N/A,FALSE,"Calc";#N/A,#N/A,FALSE,"Sensitivity";#N/A,#N/A,FALSE,"LT Earn.Dil.";#N/A,#N/A,FALSE,"Dil. AVP"}</definedName>
    <definedName name="___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RE0700" hidden="1">{"'PXR_6500'!$A$1:$I$124"}</definedName>
    <definedName name="____eva2" hidden="1">{"DCF",#N/A,FALSE,"CF"}</definedName>
    <definedName name="____eva2_1" hidden="1">{"DCF",#N/A,FALSE,"CF"}</definedName>
    <definedName name="____eva2_2" hidden="1">{"DCF",#N/A,FALSE,"CF"}</definedName>
    <definedName name="____eva2_3" hidden="1">{"DCF",#N/A,FALSE,"CF"}</definedName>
    <definedName name="____eva2_4" hidden="1">{"DCF",#N/A,FALSE,"CF"}</definedName>
    <definedName name="____eva2_5" hidden="1">{"DCF",#N/A,FALSE,"CF"}</definedName>
    <definedName name="____fd4" hidden="1">#REF!</definedName>
    <definedName name="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hd1" hidden="1">{#N/A,#N/A,FALSE,"Calc";#N/A,#N/A,FALSE,"Sensitivity";#N/A,#N/A,FALSE,"LT Earn.Dil.";#N/A,#N/A,FALSE,"Dil. AVP"}</definedName>
    <definedName name="____hd2" hidden="1">{#N/A,#N/A,FALSE,"Calc";#N/A,#N/A,FALSE,"Sensitivity";#N/A,#N/A,FALSE,"LT Earn.Dil.";#N/A,#N/A,FALSE,"Dil. AVP"}</definedName>
    <definedName name="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I2" hidden="1">{"PVGraph2",#N/A,FALSE,"PV Data"}</definedName>
    <definedName name="____I3" hidden="1">{"PVGraph2",#N/A,FALSE,"PV Data"}</definedName>
    <definedName name="____ibo2" hidden="1">{#N/A,#N/A,FALSE,"Summary";#N/A,#N/A,FALSE,"Projections";#N/A,#N/A,FALSE,"Mkt Mults";#N/A,#N/A,FALSE,"DCF";#N/A,#N/A,FALSE,"Accr Dil";#N/A,#N/A,FALSE,"PIC LBO";#N/A,#N/A,FALSE,"MULT10_4";#N/A,#N/A,FALSE,"CBI LBO"}</definedName>
    <definedName name="____j1" hidden="1">{#N/A,#N/A,FALSE,"Aging Summary";#N/A,#N/A,FALSE,"Ratio Analysis";#N/A,#N/A,FALSE,"Test 120 Day Accts";#N/A,#N/A,FALSE,"Tickmarks"}</definedName>
    <definedName name="____JLC1" hidden="1">{#N/A,#N/A,TRUE,"97plnfpg"}</definedName>
    <definedName name="____JLC3" hidden="1">{#N/A,#N/A,FALSE,"J97plnfp"}</definedName>
    <definedName name="____na2" hidden="1">{"'SIVA Pricing Model'!$A$1:$F$39"}</definedName>
    <definedName name="____na3" hidden="1">{"'SIVA Pricing Model'!$A$1:$F$39"}</definedName>
    <definedName name="____New1" hidden="1">{"expltr",#N/A,FALSE,"Expense projects";"explgl",#N/A,FALSE,"Expense projects"}</definedName>
    <definedName name="____New2" hidden="1">{"TOTAL",#N/A,FALSE,"A";"FISCAL94",#N/A,FALSE,"A";"FISCAL95",#N/A,FALSE,"A";"FISCAL96",#N/A,FALSE,"A";"misc page",#N/A,FALSE,"A"}</definedName>
    <definedName name="_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k2">#REF!</definedName>
    <definedName name="____R" hidden="1">{#N/A,#N/A,FALSE,"Minors";#N/A,#N/A,FALSE,"96CAPREV"}</definedName>
    <definedName name="____rod1" hidden="1">{#N/A,#N/A,FALSE,"Projections";#N/A,#N/A,FALSE,"Multiples Valuation";#N/A,#N/A,FALSE,"LBO";#N/A,#N/A,FALSE,"Multiples_Sensitivity";#N/A,#N/A,FALSE,"Summary"}</definedName>
    <definedName name="____T123456" hidden="1">{"COUNT",#N/A,FALSE,"AB"}</definedName>
    <definedName name="____T12347" hidden="1">{"COUNT",#N/A,FALSE,"AB"}</definedName>
    <definedName name="____tax2" hidden="1">{"expltr",#N/A,FALSE,"Expense projects";"explgl",#N/A,FALSE,"Expense projects"}</definedName>
    <definedName name="____Tes6" hidden="1">{"'SIVA Pricing Model'!$A$1:$F$39"}</definedName>
    <definedName name="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var2" hidden="1">{"var_page",#N/A,FALSE,"template"}</definedName>
    <definedName name="____w1" hidden="1">{"PVGraph2",#N/A,FALSE,"PV Data"}</definedName>
    <definedName name="____w2" hidden="1">{"PVGraph2",#N/A,FALSE,"PV Data"}</definedName>
    <definedName name="____w3" hidden="1">{"PVGraph2",#N/A,FALSE,"PV Data"}</definedName>
    <definedName name="____wrn2" hidden="1">{#N/A,#N/A,FALSE,"ASSUMPTIONS";#N/A,#N/A,FALSE,"Valuation Summary";"page1",#N/A,FALSE,"PRESENTATION";"page2",#N/A,FALSE,"PRESENTATION";#N/A,#N/A,FALSE,"ORIGINAL_ROLLBACK"}</definedName>
    <definedName name="____wrn3" hidden="1">{#N/A,#N/A,FALSE,"ASSUMPTIONS";#N/A,#N/A,FALSE,"Valuation Summary";"page1",#N/A,FALSE,"PRESENTATION";"page2",#N/A,FALSE,"PRESENTATION";#N/A,#N/A,FALSE,"ORIGINAL_ROLLBACK"}</definedName>
    <definedName name="_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_ww2" hidden="1">{#N/A,#N/A,FALSE,"Admin";#N/A,#N/A,FALSE,"Other"}</definedName>
    <definedName name="____x1" hidden="1">{#N/A,#N/A,FALSE,"3";#N/A,#N/A,FALSE,"5";#N/A,#N/A,FALSE,"6";#N/A,#N/A,FALSE,"8";#N/A,#N/A,FALSE,"10";#N/A,#N/A,FALSE,"13";#N/A,#N/A,FALSE,"14";#N/A,#N/A,FALSE,"15";#N/A,#N/A,FALSE,"16"}</definedName>
    <definedName name="____x2" hidden="1">{#N/A,#N/A,FALSE,"3";#N/A,#N/A,FALSE,"5";#N/A,#N/A,FALSE,"6";#N/A,#N/A,FALSE,"8";#N/A,#N/A,FALSE,"10";#N/A,#N/A,FALSE,"13";#N/A,#N/A,FALSE,"14";#N/A,#N/A,FALSE,"15";#N/A,#N/A,FALSE,"16"}</definedName>
    <definedName name="____xlfn.BAHTTEXT" hidden="1">#NAME?</definedName>
    <definedName name="____y2" hidden="1">{"PVGraph2",#N/A,FALSE,"PV Data"}</definedName>
    <definedName name="____z2" hidden="1">{"Sch00",#N/A,FALSE,"1";"Contents",#N/A,FALSE,"1"}</definedName>
    <definedName name="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a1" hidden="1">{#N/A,#N/A,FALSE,"Valuation";#N/A,#N/A,FALSE,"MLP Impact"}</definedName>
    <definedName name="___A100" hidden="1">87</definedName>
    <definedName name="___A11" hidden="1">{#N/A,#N/A,FALSE,"Umsatz 99";#N/A,#N/A,FALSE,"ER 99 "}</definedName>
    <definedName name="___a2" hidden="1">{"Income Statement",#N/A,FALSE,"CFMODEL";"Balance Sheet",#N/A,FALSE,"CFMODEL"}</definedName>
    <definedName name="___aaa1" hidden="1">{#N/A,#N/A,FALSE,"Model";#N/A,#N/A,FALSE,"Division"}</definedName>
    <definedName name="___ae2" hidden="1">{"'Inventory &amp; Anal-Cur Wkbk'!$A$7:$AP$71"}</definedName>
    <definedName name="___AM2" hidden="1">{"expltr",#N/A,FALSE,"Expense projects";"explgl",#N/A,FALSE,"Expense projects"}</definedName>
    <definedName name="___AM7" hidden="1">{"expltr",#N/A,FALSE,"Expense projects";"explgl",#N/A,FALSE,"Expense projects"}</definedName>
    <definedName name="___as1" hidden="1">{"FCB_ALL",#N/A,FALSE,"FCB"}</definedName>
    <definedName name="___AS2" hidden="1">{"FCB_ALL",#N/A,FALSE,"FCB"}</definedName>
    <definedName name="___as3" hidden="1">{"FCB_ALL",#N/A,FALSE,"FCB"}</definedName>
    <definedName name="___AS4" hidden="1">{"FCB_ALL",#N/A,FALSE,"FCB"}</definedName>
    <definedName name="___as6" hidden="1">{"FCB_ALL",#N/A,FALSE,"FCB"}</definedName>
    <definedName name="___AS7" hidden="1">{"FCB_ALL",#N/A,FALSE,"FCB"}</definedName>
    <definedName name="___bdm2" hidden="1">#REF!</definedName>
    <definedName name="___bdm3" hidden="1">#REF!</definedName>
    <definedName name="___BS1" hidden="1">{"OEE OAP",#N/A,FALSE,"oap";"OEE APAP",#N/A,FALSE,"apap";"OEE nitros",#N/A,FALSE,"nitros"}</definedName>
    <definedName name="___c" hidden="1">{#N/A,#N/A,FALSE,"Layout Cash Flow"}</definedName>
    <definedName name="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Co50" hidden="1">{#N/A,"DR",FALSE,"increm pf";#N/A,"MAMSI",FALSE,"increm pf";#N/A,"MAXI",FALSE,"increm pf";#N/A,"PCAM",FALSE,"increm pf";#N/A,"PHSV",FALSE,"increm pf";#N/A,"SIE",FALSE,"increm pf"}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CF1" hidden="1">{#N/A,#N/A,FALSE,"DCF Summary";#N/A,#N/A,FALSE,"Casema";#N/A,#N/A,FALSE,"Casema NoTel";#N/A,#N/A,FALSE,"UK";#N/A,#N/A,FALSE,"RCF";#N/A,#N/A,FALSE,"Intercable CZ";#N/A,#N/A,FALSE,"Interkabel P"}</definedName>
    <definedName name="___DCF1_1" hidden="1">{#N/A,#N/A,FALSE,"Operations";#N/A,#N/A,FALSE,"Financials"}</definedName>
    <definedName name="___DCF2" hidden="1">{#N/A,#N/A,TRUE,"DCF Summary (2)";#N/A,#N/A,TRUE,"DCF Summary";#N/A,"Middle Case Drivers",TRUE,"DCF"}</definedName>
    <definedName name="_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RE0700" hidden="1">{"'PXR_6500'!$A$1:$I$124"}</definedName>
    <definedName name="___eva2" hidden="1">{"DCF",#N/A,FALSE,"CF"}</definedName>
    <definedName name="___eva2_1" hidden="1">{"DCF",#N/A,FALSE,"CF"}</definedName>
    <definedName name="___eva2_2" hidden="1">{"DCF",#N/A,FALSE,"CF"}</definedName>
    <definedName name="___eva2_3" hidden="1">{"DCF",#N/A,FALSE,"CF"}</definedName>
    <definedName name="___eva2_4" hidden="1">{"DCF",#N/A,FALSE,"CF"}</definedName>
    <definedName name="___eva2_5" hidden="1">{"DCF",#N/A,FALSE,"CF"}</definedName>
    <definedName name="___fd4" hidden="1">#REF!</definedName>
    <definedName name="___fdf1" hidden="1">{"incomemth",#N/A,TRUE,"forecast00";"incomepercentmth",#N/A,TRUE,"forecast00";"balancemth",#N/A,TRUE,"forecast00";"cashmth",#N/A,TRUE,"forecast00";"covenantmth",#N/A,TRUE,"forecast00"}</definedName>
    <definedName name="___fdg1" hidden="1">{"incomemth",#N/A,TRUE,"forecast00";"incomepercentmth",#N/A,TRUE,"forecast00";"balancemth",#N/A,TRUE,"forecast00";"cashmth",#N/A,TRUE,"forecast00";"covenantmth",#N/A,TRUE,"forecast00"}</definedName>
    <definedName name="_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fy97" hidden="1">{#N/A,#N/A,FALSE,"FY97";#N/A,#N/A,FALSE,"FY98";#N/A,#N/A,FALSE,"FY99";#N/A,#N/A,FALSE,"FY00";#N/A,#N/A,FALSE,"FY01"}</definedName>
    <definedName name="___gf1" hidden="1">{"incomemth",#N/A,TRUE,"forecast00";"incomepercentmth",#N/A,TRUE,"forecast00";"balancemth",#N/A,TRUE,"forecast00";"cashmth",#N/A,TRUE,"forecast00";"covenantmth",#N/A,TRUE,"forecast00"}</definedName>
    <definedName name="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I2" hidden="1">{"PVGraph2",#N/A,FALSE,"PV Data"}</definedName>
    <definedName name="___I3" hidden="1">{"PVGraph2",#N/A,FALSE,"PV Data"}</definedName>
    <definedName name="___ibo2" hidden="1">{#N/A,#N/A,FALSE,"Summary";#N/A,#N/A,FALSE,"Projections";#N/A,#N/A,FALSE,"Mkt Mults";#N/A,#N/A,FALSE,"DCF";#N/A,#N/A,FALSE,"Accr Dil";#N/A,#N/A,FALSE,"PIC LBO";#N/A,#N/A,FALSE,"MULT10_4";#N/A,#N/A,FALSE,"CBI LBO"}</definedName>
    <definedName name="___j1" hidden="1">{#N/A,#N/A,FALSE,"Aging Summary";#N/A,#N/A,FALSE,"Ratio Analysis";#N/A,#N/A,FALSE,"Test 120 Day Accts";#N/A,#N/A,FALSE,"Tickmarks"}</definedName>
    <definedName name="___key2" hidden="1">#REF!</definedName>
    <definedName name="___Key999">#REF!</definedName>
    <definedName name="___mds_allowwriteback___">""</definedName>
    <definedName name="___mds_asyncwriteback___">FALSE</definedName>
    <definedName name="___mds_description___">""</definedName>
    <definedName name="___na2" hidden="1">{"'SIVA Pricing Model'!$A$1:$F$39"}</definedName>
    <definedName name="___na3" hidden="1">{"'SIVA Pricing Model'!$A$1:$F$39"}</definedName>
    <definedName name="___New1" hidden="1">{"expltr",#N/A,FALSE,"Expense projects";"explgl",#N/A,FALSE,"Expense projects"}</definedName>
    <definedName name="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2">#REF!</definedName>
    <definedName name="___ok3">#REF!</definedName>
    <definedName name="___PRN2" hidden="1">{"adj95mult",#N/A,FALSE,"COMPCO";"adj95est",#N/A,FALSE,"COMPCO"}</definedName>
    <definedName name="___qw2" hidden="1">{0,0,0,0;0,0,0,0;0,0,0,0;0,0,0,0;0,0,0,0;0,0,0,0}</definedName>
    <definedName name="___r" hidden="1">{"consolidated",#N/A,FALSE,"Sheet1";"cms",#N/A,FALSE,"Sheet1";"fse",#N/A,FALSE,"Sheet1"}</definedName>
    <definedName name="___r_1" hidden="1">{"consolidated",#N/A,FALSE,"Sheet1";"cms",#N/A,FALSE,"Sheet1";"fse",#N/A,FALSE,"Sheet1"}</definedName>
    <definedName name="___re2" hidden="1">{"NOPCAPEVA",#N/A,FALSE,"Nopat";"FCFCSTAR",#N/A,FALSE,"FCFVAL";"EVAVL",#N/A,FALSE,"EVAVAL";"LEASE",#N/A,FALSE,"OpLease"}</definedName>
    <definedName name="___re3" hidden="1">{"NOPCAPEVA",#N/A,FALSE,"Nopat";"FCFCSTAR",#N/A,FALSE,"FCFVAL";"EVAVL",#N/A,FALSE,"EVAVAL";"LEASE",#N/A,FALSE,"OpLease"}</definedName>
    <definedName name="___re4" hidden="1">{"NOPCAPEVA",#N/A,FALSE,"Nopat";"FCFCSTAR",#N/A,FALSE,"FCFVAL";"EVAVL",#N/A,FALSE,"EVAVAL";"LEASE",#N/A,FALSE,"OpLease"}</definedName>
    <definedName name="___re5" hidden="1">{"NOPCAPEVA",#N/A,FALSE,"Nopat";"FCFCSTAR",#N/A,FALSE,"FCFVAL";"EVAVL",#N/A,FALSE,"EVAVAL";"LEASE",#N/A,FALSE,"OpLease"}</definedName>
    <definedName name="___re6" hidden="1">{"NOPCAPEVA",#N/A,FALSE,"Nopat";"FCFCSTAR",#N/A,FALSE,"FCFVAL";"EVAVL",#N/A,FALSE,"EVAVAL";"LEASE",#N/A,FALSE,"OpLease"}</definedName>
    <definedName name="___re7" hidden="1">{"NOPCAPEVA",#N/A,FALSE,"Nopat";"FCFCSTAR",#N/A,FALSE,"FCFVAL";"EVAVL",#N/A,FALSE,"EVAVAL";"LEASE",#N/A,FALSE,"OpLease"}</definedName>
    <definedName name="___re8" hidden="1">{"NOPCAPEVA",#N/A,FALSE,"Nopat";"FCFCSTAR",#N/A,FALSE,"FCFVAL";"EVAVL",#N/A,FALSE,"EVAVAL";"LEASE",#N/A,FALSE,"OpLease"}</definedName>
    <definedName name="___rod1" hidden="1">{#N/A,#N/A,FALSE,"Projections";#N/A,#N/A,FALSE,"Multiples Valuation";#N/A,#N/A,FALSE,"LBO";#N/A,#N/A,FALSE,"Multiples_Sensitivity";#N/A,#N/A,FALSE,"Summary"}</definedName>
    <definedName name="___tax2" hidden="1">{"expltr",#N/A,FALSE,"Expense projects";"explgl",#N/A,FALSE,"Expense projects"}</definedName>
    <definedName name="___Tes6" hidden="1">{"'SIVA Pricing Model'!$A$1:$F$39"}</definedName>
    <definedName name="___tst2" hidden="1">{"SourcesUses",#N/A,TRUE,"CFMODEL";"TransOverview",#N/A,TRUE,"CFMODEL"}</definedName>
    <definedName name="___tst3" hidden="1">{"SourcesUses",#N/A,TRUE,#N/A;"TransOverview",#N/A,TRUE,"CFMODEL"}</definedName>
    <definedName name="___tst4" hidden="1">{"SourcesUses",#N/A,TRUE,"FundsFlow";"TransOverview",#N/A,TRUE,"FundsFlow"}</definedName>
    <definedName name="___var2" hidden="1">{"var_page",#N/A,FALSE,"template"}</definedName>
    <definedName name="___w1" hidden="1">{"PVGraph2",#N/A,FALSE,"PV Data"}</definedName>
    <definedName name="___w2" hidden="1">{"PVGraph2",#N/A,FALSE,"PV Data"}</definedName>
    <definedName name="___w3" hidden="1">{"PVGraph2",#N/A,FALSE,"PV Data"}</definedName>
    <definedName name="_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n1" hidden="1">{#N/A,#N/A,FALSE,"DCF";#N/A,#N/A,FALSE,"WACC";#N/A,#N/A,FALSE,"Sales_EBIT";#N/A,#N/A,FALSE,"Capex_Depreciation";#N/A,#N/A,FALSE,"WC";#N/A,#N/A,FALSE,"Interest";#N/A,#N/A,FALSE,"Assumptions"}</definedName>
    <definedName name="_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ww2" hidden="1">{#N/A,#N/A,FALSE,"Admin";#N/A,#N/A,FALSE,"Other"}</definedName>
    <definedName name="___x1" hidden="1">{#N/A,#N/A,FALSE,"3";#N/A,#N/A,FALSE,"5";#N/A,#N/A,FALSE,"6";#N/A,#N/A,FALSE,"8";#N/A,#N/A,FALSE,"10";#N/A,#N/A,FALSE,"13";#N/A,#N/A,FALSE,"14";#N/A,#N/A,FALSE,"15";#N/A,#N/A,FALSE,"16"}</definedName>
    <definedName name="___x2" hidden="1">{#N/A,#N/A,FALSE,"3";#N/A,#N/A,FALSE,"5";#N/A,#N/A,FALSE,"6";#N/A,#N/A,FALSE,"8";#N/A,#N/A,FALSE,"10";#N/A,#N/A,FALSE,"13";#N/A,#N/A,FALSE,"14";#N/A,#N/A,FALSE,"15";#N/A,#N/A,FALSE,"16"}</definedName>
    <definedName name="___x3" hidden="1">{"summary",#N/A,FALSE,"2000 vs 1999";"detail",#N/A,FALSE,"2000 vs 1999"}</definedName>
    <definedName name="___x4" hidden="1">{"summary",#N/A,FALSE,"2000 vs 1999";"detail",#N/A,FALSE,"2000 vs 1999"}</definedName>
    <definedName name="___x7" hidden="1">{"summary",#N/A,FALSE,"2000 vs 1999";"detail",#N/A,FALSE,"2000 vs 1999"}</definedName>
    <definedName name="___x9" hidden="1">{"summary",#N/A,FALSE,"2000 vs 1999";"detail",#N/A,FALSE,"2000 vs 1999"}</definedName>
    <definedName name="___xlc_DefaultDisplayOption___" hidden="1">"caption"</definedName>
    <definedName name="___xlc_DisplayNullValues___" hidden="1">TRUE</definedName>
    <definedName name="___xlc_DisplayNullValuesAs___" hidden="1">0</definedName>
    <definedName name="___xlc_PromptForInsertOnDrill___" hidden="1">FALSE</definedName>
    <definedName name="___xlc_SuppressNULLSOnDrill___" hidden="1">TRUE</definedName>
    <definedName name="___xlc_SuppressZerosOnDrill___" hidden="1">FALSE</definedName>
    <definedName name="___xlfn.BAHTTEXT" hidden="1">#NAME?</definedName>
    <definedName name="___xlfn.SUMIFS" hidden="1">#NAME?</definedName>
    <definedName name="___xz4" hidden="1">{0,0,0,0;0,0,0,0;0,0,0,0;0,0,0,0;0,0,0,0;0,0,0,0}</definedName>
    <definedName name="___y2" hidden="1">{"PVGraph2",#N/A,FALSE,"PV Data"}</definedName>
    <definedName name="___z2" hidden="1">{"Sch00",#N/A,FALSE,"1";"Contents",#N/A,FALSE,"1"}</definedName>
    <definedName name="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1___123Graph_Aｸﾞﾗﾌ_1" hidden="1">#REF!</definedName>
    <definedName name="__123Graph_A" localSheetId="9" hidden="1">#REF!</definedName>
    <definedName name="__123Graph_A" hidden="1">[1]Tradesum!$A$13:$A$22</definedName>
    <definedName name="__123Graph_A91OPEX">#REF!</definedName>
    <definedName name="__123Graph_A91REVCSH">#REF!</definedName>
    <definedName name="__123Graph_A91REVEXP">#REF!</definedName>
    <definedName name="__123Graph_AABS" hidden="1">#REF!</definedName>
    <definedName name="__123Graph_AAPPIP" hidden="1">#REF!</definedName>
    <definedName name="__123Graph_AB06" hidden="1">#REF!</definedName>
    <definedName name="__123Graph_AB57" hidden="1">#REF!</definedName>
    <definedName name="__123Graph_AB57A" hidden="1">#REF!</definedName>
    <definedName name="__123Graph_ACANPIP" hidden="1">#REF!</definedName>
    <definedName name="__123Graph_ACASHFLOW" hidden="1">#N/A</definedName>
    <definedName name="__123Graph_ACCOD" hidden="1">#REF!</definedName>
    <definedName name="__123Graph_ACCPRINT" hidden="1">#REF!</definedName>
    <definedName name="__123Graph_AChart1" hidden="1">#REF!</definedName>
    <definedName name="__123Graph_ACOMP" hidden="1">#REF!</definedName>
    <definedName name="__123Graph_ACSQGIORNO" hidden="1">#REF!</definedName>
    <definedName name="__123Graph_ACSQSETTIMANA" hidden="1">#REF!</definedName>
    <definedName name="__123Graph_ACurrent" hidden="1">#N/A</definedName>
    <definedName name="__123Graph_ADONAGRA" hidden="1">#REF!</definedName>
    <definedName name="__123Graph_ADONATMO" hidden="1">#REF!</definedName>
    <definedName name="__123Graph_ADRIVER2" hidden="1">#N/A</definedName>
    <definedName name="__123Graph_AEUALLOTH" hidden="1">#REF!</definedName>
    <definedName name="__123Graph_AEUCOMSRV" hidden="1">#REF!</definedName>
    <definedName name="__123Graph_AEUMKTG" hidden="1">#REF!</definedName>
    <definedName name="__123Graph_AEURPIP" hidden="1">#REF!</definedName>
    <definedName name="__123Graph_AEXPPIP" hidden="1">#REF!</definedName>
    <definedName name="__123Graph_AFIDATEZZA" hidden="1">#REF!</definedName>
    <definedName name="__123Graph_AG00A" hidden="1">#REF!</definedName>
    <definedName name="__123Graph_AGOO" hidden="1">#REF!</definedName>
    <definedName name="__123Graph_AGRAPH1" localSheetId="9" hidden="1">#REF!</definedName>
    <definedName name="__123Graph_AGRAPH1" hidden="1">'[2]Recap 1'!$C$32:$O$32</definedName>
    <definedName name="__123Graph_AGraph10" hidden="1">#REF!</definedName>
    <definedName name="__123Graph_AGraph11" hidden="1">#REF!</definedName>
    <definedName name="__123Graph_AGRAPH1A" hidden="1">#REF!</definedName>
    <definedName name="__123Graph_AGRAPH1B" hidden="1">#REF!</definedName>
    <definedName name="__123Graph_AGRAPH2" localSheetId="9" hidden="1">#REF!</definedName>
    <definedName name="__123Graph_AGRAPH2" hidden="1">'[2]RECAP 2'!$D$64:$P$64</definedName>
    <definedName name="__123Graph_AGraph3" hidden="1">#REF!</definedName>
    <definedName name="__123Graph_AGraph5" hidden="1">#REF!</definedName>
    <definedName name="__123Graph_AGraph6" hidden="1">#REF!</definedName>
    <definedName name="__123Graph_AGraph7" hidden="1">#REF!</definedName>
    <definedName name="__123Graph_AGraph8" hidden="1">#REF!</definedName>
    <definedName name="__123Graph_AHISTORY" hidden="1">#REF!</definedName>
    <definedName name="__123Graph_AINAFFIND" hidden="1">#REF!</definedName>
    <definedName name="__123Graph_AINCOME1" hidden="1">#N/A</definedName>
    <definedName name="__123Graph_AINCOME2" hidden="1">#N/A</definedName>
    <definedName name="__123Graph_AMEXPIP" hidden="1">#REF!</definedName>
    <definedName name="__123Graph_AMKTGSAL" hidden="1">#REF!</definedName>
    <definedName name="__123Graph_ANPV" hidden="1">#REF!</definedName>
    <definedName name="__123Graph_ANTINCMO" hidden="1">#REF!</definedName>
    <definedName name="__123Graph_AOPNETGRA" hidden="1">#REF!</definedName>
    <definedName name="__123Graph_APRICE" hidden="1">#REF!</definedName>
    <definedName name="__123Graph_APROD_MARG" hidden="1">#REF!</definedName>
    <definedName name="__123Graph_APRODBVC" hidden="1">#REF!</definedName>
    <definedName name="__123Graph_APRODUCTS" hidden="1">#REF!</definedName>
    <definedName name="__123Graph_ARR0" hidden="1">#REF!</definedName>
    <definedName name="__123Graph_ARR0A" hidden="1">#REF!</definedName>
    <definedName name="__123Graph_ART2" hidden="1">#REF!</definedName>
    <definedName name="__123Graph_ART2A" hidden="1">#REF!</definedName>
    <definedName name="__123Graph_ASALES" hidden="1">#REF!</definedName>
    <definedName name="__123Graph_ASALESMO" hidden="1">#REF!</definedName>
    <definedName name="__123Graph_ASAPIP" hidden="1">#REF!</definedName>
    <definedName name="__123Graph_AST92" hidden="1">#REF!</definedName>
    <definedName name="__123Graph_AST94" hidden="1">#REF!</definedName>
    <definedName name="__123Graph_ASTGLOBE" hidden="1">#REF!</definedName>
    <definedName name="__123Graph_ASTMENTHALPY" hidden="1">#REF!</definedName>
    <definedName name="__123Graph_AT23" hidden="1">#REF!</definedName>
    <definedName name="__123Graph_AT23A" hidden="1">#REF!</definedName>
    <definedName name="__123Graph_ATOTAL" hidden="1">#REF!</definedName>
    <definedName name="__123Graph_ATOTALEU" hidden="1">#REF!</definedName>
    <definedName name="__123Graph_ATOTALNA" hidden="1">#REF!</definedName>
    <definedName name="__123Graph_ATOTALSA" hidden="1">#REF!</definedName>
    <definedName name="__123Graph_ATOTALSALES" hidden="1">#REF!</definedName>
    <definedName name="__123Graph_ATOTAPEJ" hidden="1">#REF!</definedName>
    <definedName name="__123Graph_ATOTJAPAN" hidden="1">#REF!</definedName>
    <definedName name="__123Graph_ATOTPIP" hidden="1">#REF!</definedName>
    <definedName name="__123Graph_ATRAVELCON" hidden="1">#REF!</definedName>
    <definedName name="__123Graph_ATRAVELDRA" hidden="1">#REF!</definedName>
    <definedName name="__123Graph_ATRAVELGEO" hidden="1">#REF!</definedName>
    <definedName name="__123Graph_ATRAVELISP" hidden="1">#REF!</definedName>
    <definedName name="__123Graph_ATRAVELPCB" hidden="1">#REF!</definedName>
    <definedName name="__123Graph_ATRAVELTOT" hidden="1">#REF!</definedName>
    <definedName name="__123Graph_ATRAVELZEM" hidden="1">#REF!</definedName>
    <definedName name="__123Graph_AUSPIP" hidden="1">#REF!</definedName>
    <definedName name="__123Graph_B" localSheetId="9" hidden="1">#REF!</definedName>
    <definedName name="__123Graph_B" hidden="1">[1]Tradesum!$B$13:$B$22</definedName>
    <definedName name="__123Graph_B91OPEX">#REF!</definedName>
    <definedName name="__123Graph_B91REVCSH">#REF!</definedName>
    <definedName name="__123Graph_B91REVEXP">#REF!</definedName>
    <definedName name="__123Graph_BAPPIP" hidden="1">#REF!</definedName>
    <definedName name="__123Graph_BB57" hidden="1">#REF!</definedName>
    <definedName name="__123Graph_BCANPIP" hidden="1">#REF!</definedName>
    <definedName name="__123Graph_BCASHFLOW" hidden="1">#N/A</definedName>
    <definedName name="__123Graph_BChart1" hidden="1">#REF!</definedName>
    <definedName name="__123Graph_BCOMP" hidden="1">#REF!</definedName>
    <definedName name="__123Graph_BCurrent" hidden="1">#REF!</definedName>
    <definedName name="__123Graph_BDONAGRA" hidden="1">#REF!</definedName>
    <definedName name="__123Graph_BDONATMO" hidden="1">#REF!</definedName>
    <definedName name="__123Graph_BDRIVER2" hidden="1">#N/A</definedName>
    <definedName name="__123Graph_BEUALLOTH" hidden="1">#REF!</definedName>
    <definedName name="__123Graph_BEUCOMSRV" hidden="1">#REF!</definedName>
    <definedName name="__123Graph_BEUMKTG" hidden="1">#REF!</definedName>
    <definedName name="__123Graph_BEURPIP" hidden="1">#REF!</definedName>
    <definedName name="__123Graph_BEXPPIP" hidden="1">#REF!</definedName>
    <definedName name="__123Graph_BGOO" hidden="1">#REF!</definedName>
    <definedName name="__123Graph_BGRAPH1" localSheetId="9" hidden="1">#REF!</definedName>
    <definedName name="__123Graph_BGRAPH1" hidden="1">'[2]Recap 1'!$C$33:$O$33</definedName>
    <definedName name="__123Graph_BGRAPH1A" hidden="1">#REF!</definedName>
    <definedName name="__123Graph_BGRAPH1B" hidden="1">#REF!</definedName>
    <definedName name="__123Graph_BGRAPH2" localSheetId="9" hidden="1">#REF!</definedName>
    <definedName name="__123Graph_BGRAPH2" hidden="1">'[2]RECAP 2'!$D$66:$P$66</definedName>
    <definedName name="__123Graph_BGraph8" hidden="1">#REF!</definedName>
    <definedName name="__123Graph_BINAFFIND" hidden="1">#REF!</definedName>
    <definedName name="__123Graph_BINCOME1" hidden="1">#N/A</definedName>
    <definedName name="__123Graph_BINCOME2" hidden="1">#N/A</definedName>
    <definedName name="__123Graph_BMEXPIP" hidden="1">#REF!</definedName>
    <definedName name="__123Graph_BMKTGSAL" hidden="1">#REF!</definedName>
    <definedName name="__123Graph_BNTINCMO" hidden="1">#REF!</definedName>
    <definedName name="__123Graph_BOPNETGRA" hidden="1">#REF!</definedName>
    <definedName name="__123Graph_BPRICE" hidden="1">#REF!</definedName>
    <definedName name="__123Graph_BPROD_MARG" hidden="1">#REF!</definedName>
    <definedName name="__123Graph_BPRODBVC" hidden="1">#REF!</definedName>
    <definedName name="__123Graph_BPRODUCTS" hidden="1">#REF!</definedName>
    <definedName name="__123Graph_BRR0" hidden="1">#REF!</definedName>
    <definedName name="__123Graph_BRT2" hidden="1">#REF!</definedName>
    <definedName name="__123Graph_BSALES" hidden="1">#REF!</definedName>
    <definedName name="__123Graph_BSALESMO" hidden="1">#REF!</definedName>
    <definedName name="__123Graph_BSAPIP" hidden="1">#REF!</definedName>
    <definedName name="__123Graph_BST91" hidden="1">#REF!</definedName>
    <definedName name="__123Graph_BST92" hidden="1">#REF!</definedName>
    <definedName name="__123Graph_BST94" hidden="1">#REF!</definedName>
    <definedName name="__123Graph_BSTGLOBE" hidden="1">#REF!</definedName>
    <definedName name="__123Graph_BT23" hidden="1">#REF!</definedName>
    <definedName name="__123Graph_BTOTALEU" hidden="1">#REF!</definedName>
    <definedName name="__123Graph_BTOTALNA" hidden="1">#REF!</definedName>
    <definedName name="__123Graph_BTOTALSA" hidden="1">#REF!</definedName>
    <definedName name="__123Graph_BTOTALSALES" hidden="1">#REF!</definedName>
    <definedName name="__123Graph_BTOTAPEJ" hidden="1">#REF!</definedName>
    <definedName name="__123Graph_BTOTJAPAN" hidden="1">#REF!</definedName>
    <definedName name="__123Graph_BTOTPIP" hidden="1">#REF!</definedName>
    <definedName name="__123Graph_BTRAVELCON" hidden="1">#REF!</definedName>
    <definedName name="__123Graph_BTRAVELDRA" hidden="1">#REF!</definedName>
    <definedName name="__123Graph_BTRAVELGEO" hidden="1">#REF!</definedName>
    <definedName name="__123Graph_BTRAVELISP" hidden="1">#REF!</definedName>
    <definedName name="__123Graph_BTRAVELPCB" hidden="1">#REF!</definedName>
    <definedName name="__123Graph_BTRAVELTOT" hidden="1">#REF!</definedName>
    <definedName name="__123Graph_BTRAVELZEM" hidden="1">#REF!</definedName>
    <definedName name="__123Graph_BUSPIP" hidden="1">#REF!</definedName>
    <definedName name="__123Graph_C" localSheetId="9" hidden="1">#REF!</definedName>
    <definedName name="__123Graph_C" hidden="1">[1]Tradesum!$C$13:$C$22</definedName>
    <definedName name="__123Graph_C91OPEX">#REF!</definedName>
    <definedName name="__123Graph_CADR.PIC" localSheetId="9" hidden="1">#REF!</definedName>
    <definedName name="__123Graph_CADR.PIC" hidden="1">'[3]Gr DATA'!#REF!</definedName>
    <definedName name="__123Graph_CAPDSO" hidden="1">#REF!</definedName>
    <definedName name="__123Graph_CB57" hidden="1">#REF!</definedName>
    <definedName name="__123Graph_CCANDSO" hidden="1">#REF!</definedName>
    <definedName name="__123Graph_CChart1" hidden="1">#REF!</definedName>
    <definedName name="__123Graph_CCOMP" hidden="1">#REF!</definedName>
    <definedName name="__123Graph_CCurrent" hidden="1">#REF!</definedName>
    <definedName name="__123Graph_CDONAGRA" hidden="1">#REF!</definedName>
    <definedName name="__123Graph_CDONATMO" hidden="1">#REF!</definedName>
    <definedName name="__123Graph_CEUALLOTH" hidden="1">#REF!</definedName>
    <definedName name="__123Graph_CEUCOMSRV" hidden="1">#REF!</definedName>
    <definedName name="__123Graph_CEUMKTG" hidden="1">#REF!</definedName>
    <definedName name="__123Graph_CEURDSO" hidden="1">#REF!</definedName>
    <definedName name="__123Graph_CEXPDSO" hidden="1">#REF!</definedName>
    <definedName name="__123Graph_CGOO" hidden="1">#REF!</definedName>
    <definedName name="__123Graph_CGRAPH1" localSheetId="9" hidden="1">#REF!</definedName>
    <definedName name="__123Graph_CGRAPH1" hidden="1">'[2]Recap 1'!#REF!</definedName>
    <definedName name="__123Graph_CGRAPH1A" hidden="1">#REF!</definedName>
    <definedName name="__123Graph_CGRAPH1B" hidden="1">#REF!</definedName>
    <definedName name="__123Graph_CGRAPH2" localSheetId="9" hidden="1">#REF!</definedName>
    <definedName name="__123Graph_CGRAPH2" hidden="1">'[2]RECAP 2'!$D$68:$P$68</definedName>
    <definedName name="__123Graph_CGraph8" hidden="1">#REF!</definedName>
    <definedName name="__123Graph_CINAFFIND" hidden="1">#REF!</definedName>
    <definedName name="__123Graph_CINCOME.PIC" localSheetId="9" hidden="1">#REF!</definedName>
    <definedName name="__123Graph_CINCOME.PIC" hidden="1">'[3]Gr DATA'!#REF!</definedName>
    <definedName name="__123Graph_CMEXDSO" hidden="1">#REF!</definedName>
    <definedName name="__123Graph_CMKTGSAL" hidden="1">#REF!</definedName>
    <definedName name="__123Graph_CNTINCMO" hidden="1">#REF!</definedName>
    <definedName name="__123Graph_COCCUPANCY.PIC" localSheetId="9" hidden="1">#REF!</definedName>
    <definedName name="__123Graph_COCCUPANCY.PIC" hidden="1">'[3]Gr DATA'!#REF!</definedName>
    <definedName name="__123Graph_COPNETGRA" hidden="1">#REF!</definedName>
    <definedName name="__123Graph_CPRICE" hidden="1">#REF!</definedName>
    <definedName name="__123Graph_CPROD_MARG" hidden="1">#REF!</definedName>
    <definedName name="__123Graph_CRR0" hidden="1">#REF!</definedName>
    <definedName name="__123Graph_CRT2" hidden="1">#REF!</definedName>
    <definedName name="__123Graph_CSADSO" hidden="1">#REF!</definedName>
    <definedName name="__123Graph_CSALES" hidden="1">#REF!</definedName>
    <definedName name="__123Graph_CSALESMO" hidden="1">#REF!</definedName>
    <definedName name="__123Graph_CST91" hidden="1">#REF!</definedName>
    <definedName name="__123Graph_CST92" hidden="1">#REF!</definedName>
    <definedName name="__123Graph_CST94" hidden="1">#REF!</definedName>
    <definedName name="__123Graph_CSTGLOBE" hidden="1">#REF!</definedName>
    <definedName name="__123Graph_CT23" hidden="1">#REF!</definedName>
    <definedName name="__123Graph_CTOTALEU" hidden="1">#REF!</definedName>
    <definedName name="__123Graph_CTOTALNA" hidden="1">#REF!</definedName>
    <definedName name="__123Graph_CTOTALSA" hidden="1">#REF!</definedName>
    <definedName name="__123Graph_CTOTALSALES" hidden="1">#REF!</definedName>
    <definedName name="__123Graph_CTOTAPEJ" hidden="1">#REF!</definedName>
    <definedName name="__123Graph_CTOTDSO" hidden="1">#REF!</definedName>
    <definedName name="__123Graph_CTOTJAPAN" hidden="1">#REF!</definedName>
    <definedName name="__123Graph_CTRAVELCON" hidden="1">#REF!</definedName>
    <definedName name="__123Graph_CTRAVELDRA" hidden="1">#REF!</definedName>
    <definedName name="__123Graph_CTRAVELGEO" hidden="1">#REF!</definedName>
    <definedName name="__123Graph_CTRAVELISP" hidden="1">#REF!</definedName>
    <definedName name="__123Graph_CTRAVELPCB" hidden="1">#REF!</definedName>
    <definedName name="__123Graph_CTRAVELTOT" hidden="1">#REF!</definedName>
    <definedName name="__123Graph_CTRAVELZEM" hidden="1">#REF!</definedName>
    <definedName name="__123Graph_CUSDSO" hidden="1">#REF!</definedName>
    <definedName name="__123Graph_D" localSheetId="9" hidden="1">#REF!</definedName>
    <definedName name="__123Graph_D" hidden="1">[4]Proforma!#REF!</definedName>
    <definedName name="__123Graph_D91OPEX">#REF!</definedName>
    <definedName name="__123Graph_DAPDSO" hidden="1">#REF!</definedName>
    <definedName name="__123Graph_DB57" hidden="1">#REF!</definedName>
    <definedName name="__123Graph_DCANDSO" hidden="1">#REF!</definedName>
    <definedName name="__123Graph_DCOMP" hidden="1">#REF!</definedName>
    <definedName name="__123Graph_DEUALLOTH" hidden="1">#REF!</definedName>
    <definedName name="__123Graph_DEUCOMSRV" hidden="1">#REF!</definedName>
    <definedName name="__123Graph_DEUMKTG" hidden="1">#REF!</definedName>
    <definedName name="__123Graph_DEURDSO" hidden="1">#REF!</definedName>
    <definedName name="__123Graph_DEXPDSO" hidden="1">#REF!</definedName>
    <definedName name="__123Graph_DGOO" hidden="1">#REF!</definedName>
    <definedName name="__123Graph_DGRAPH1" localSheetId="9" hidden="1">#REF!</definedName>
    <definedName name="__123Graph_DGRAPH1" hidden="1">'[2]Recap 1'!$C$34:$O$34</definedName>
    <definedName name="__123Graph_DGRAPH2" localSheetId="9" hidden="1">#REF!</definedName>
    <definedName name="__123Graph_DGRAPH2" hidden="1">'[2]RECAP 2'!$D$70:$P$70</definedName>
    <definedName name="__123Graph_DGraph7" hidden="1">#REF!</definedName>
    <definedName name="__123Graph_DGraph8" hidden="1">#REF!</definedName>
    <definedName name="__123Graph_DMEXDSO" hidden="1">#REF!</definedName>
    <definedName name="__123Graph_DMKTGSAL" hidden="1">#REF!</definedName>
    <definedName name="__123Graph_DPRICE" hidden="1">#REF!</definedName>
    <definedName name="__123Graph_DPROD_MARG" hidden="1">#REF!</definedName>
    <definedName name="__123Graph_DRR0" hidden="1">#REF!</definedName>
    <definedName name="__123Graph_DRT2" hidden="1">#REF!</definedName>
    <definedName name="__123Graph_DSADSO" hidden="1">#REF!</definedName>
    <definedName name="__123Graph_DST91" hidden="1">#REF!</definedName>
    <definedName name="__123Graph_DST92" hidden="1">#REF!</definedName>
    <definedName name="__123Graph_DST94" hidden="1">#REF!</definedName>
    <definedName name="__123Graph_DT23" hidden="1">#REF!</definedName>
    <definedName name="__123Graph_DTOTALEU" hidden="1">#REF!</definedName>
    <definedName name="__123Graph_DTOTALNA" hidden="1">#REF!</definedName>
    <definedName name="__123Graph_DTOTALSA" hidden="1">#REF!</definedName>
    <definedName name="__123Graph_DTOTALSALES" hidden="1">#REF!</definedName>
    <definedName name="__123Graph_DTOTAPEJ" hidden="1">#REF!</definedName>
    <definedName name="__123Graph_DTOTDSO" hidden="1">#REF!</definedName>
    <definedName name="__123Graph_DTOTJAPAN" hidden="1">#REF!</definedName>
    <definedName name="__123Graph_DTRAVELCON" hidden="1">#REF!</definedName>
    <definedName name="__123Graph_DTRAVELDRA" hidden="1">#REF!</definedName>
    <definedName name="__123Graph_DTRAVELGEO" hidden="1">#REF!</definedName>
    <definedName name="__123Graph_DTRAVELISP" hidden="1">#REF!</definedName>
    <definedName name="__123Graph_DTRAVELPCB" hidden="1">#REF!</definedName>
    <definedName name="__123Graph_DTRAVELTOT" hidden="1">#REF!</definedName>
    <definedName name="__123Graph_DTRAVELZEM" hidden="1">#REF!</definedName>
    <definedName name="__123Graph_DUSDSO" hidden="1">#REF!</definedName>
    <definedName name="__123Graph_E" localSheetId="9" hidden="1">#REF!</definedName>
    <definedName name="__123Graph_E" hidden="1">[1]Tradesum!$F$13:$F$22</definedName>
    <definedName name="__123Graph_EB57" hidden="1">#REF!</definedName>
    <definedName name="__123Graph_ECOMP" hidden="1">#REF!</definedName>
    <definedName name="__123Graph_EEUALLOTH" hidden="1">#REF!</definedName>
    <definedName name="__123Graph_EEUCOMSRV" hidden="1">#REF!</definedName>
    <definedName name="__123Graph_EEUMKTG" hidden="1">#REF!</definedName>
    <definedName name="__123Graph_EGOO" hidden="1">#REF!</definedName>
    <definedName name="__123Graph_EGRAPH1" localSheetId="9" hidden="1">#REF!</definedName>
    <definedName name="__123Graph_EGRAPH1" hidden="1">'[2]Recap 1'!$C$35:$O$35</definedName>
    <definedName name="__123Graph_EMKTGSAL" hidden="1">#REF!</definedName>
    <definedName name="__123Graph_EPROD_MARG" hidden="1">#REF!</definedName>
    <definedName name="__123Graph_ERR0" hidden="1">#REF!</definedName>
    <definedName name="__123Graph_ERT2" hidden="1">#REF!</definedName>
    <definedName name="__123Graph_EST92" hidden="1">#REF!</definedName>
    <definedName name="__123Graph_EST94" hidden="1">#REF!</definedName>
    <definedName name="__123Graph_ET23" hidden="1">#REF!</definedName>
    <definedName name="__123Graph_ETOTALEU" hidden="1">#REF!</definedName>
    <definedName name="__123Graph_ETOTALNA" hidden="1">#REF!</definedName>
    <definedName name="__123Graph_ETOTALSA" hidden="1">#REF!</definedName>
    <definedName name="__123Graph_ETOTALSALES" hidden="1">#REF!</definedName>
    <definedName name="__123Graph_ETOTAPEJ" hidden="1">#REF!</definedName>
    <definedName name="__123Graph_ETOTJAPAN" hidden="1">#REF!</definedName>
    <definedName name="__123Graph_ETRAVELCON" hidden="1">#REF!</definedName>
    <definedName name="__123Graph_ETRAVELDRA" hidden="1">#REF!</definedName>
    <definedName name="__123Graph_ETRAVELGEO" hidden="1">#REF!</definedName>
    <definedName name="__123Graph_ETRAVELISP" hidden="1">#REF!</definedName>
    <definedName name="__123Graph_ETRAVELPCB" hidden="1">#REF!</definedName>
    <definedName name="__123Graph_ETRAVELTOT" hidden="1">#REF!</definedName>
    <definedName name="__123Graph_ETRAVELZEM" hidden="1">#REF!</definedName>
    <definedName name="__123Graph_F" localSheetId="9" hidden="1">#REF!</definedName>
    <definedName name="__123Graph_F" hidden="1">[1]Tradesum!$H$13:$H$22</definedName>
    <definedName name="__123Graph_FEUALLOTH" hidden="1">#REF!</definedName>
    <definedName name="__123Graph_FEUCOMSRV" hidden="1">#REF!</definedName>
    <definedName name="__123Graph_FEUMKTG" hidden="1">#REF!</definedName>
    <definedName name="__123Graph_FGRAPH1" localSheetId="9" hidden="1">#REF!</definedName>
    <definedName name="__123Graph_FGRAPH1" hidden="1">'[2]Recap 1'!$C$36:$O$36</definedName>
    <definedName name="__123Graph_FGRAPH2" localSheetId="9" hidden="1">#REF!</definedName>
    <definedName name="__123Graph_FGRAPH2" hidden="1">'[2]RECAP 2'!$D$72:$P$72</definedName>
    <definedName name="__123Graph_FMKTGSAL" hidden="1">#REF!</definedName>
    <definedName name="__123Graph_FTOTALEU" hidden="1">#REF!</definedName>
    <definedName name="__123Graph_FTOTALNA" hidden="1">#REF!</definedName>
    <definedName name="__123Graph_FTOTALSA" hidden="1">#REF!</definedName>
    <definedName name="__123Graph_FTOTAPEJ" hidden="1">#REF!</definedName>
    <definedName name="__123Graph_FTOTJAPAN" hidden="1">#REF!</definedName>
    <definedName name="__123Graph_FTRAVELCON" hidden="1">#REF!</definedName>
    <definedName name="__123Graph_FTRAVELDRA" hidden="1">#REF!</definedName>
    <definedName name="__123Graph_FTRAVELGEO" hidden="1">#REF!</definedName>
    <definedName name="__123Graph_FTRAVELISP" hidden="1">#REF!</definedName>
    <definedName name="__123Graph_FTRAVELPCB" hidden="1">#REF!</definedName>
    <definedName name="__123Graph_FTRAVELTOT" hidden="1">#REF!</definedName>
    <definedName name="__123Graph_FTRAVELZEM" hidden="1">#REF!</definedName>
    <definedName name="__123Graph_LBL_A">#REF!</definedName>
    <definedName name="__123Graph_LBL_A91OPEX">#REF!</definedName>
    <definedName name="__123Graph_LBL_A91REVCSH">#REF!</definedName>
    <definedName name="__123Graph_LBL_A91REVEXP">#REF!</definedName>
    <definedName name="__123Graph_LBL_AB57" hidden="1">#REF!</definedName>
    <definedName name="__123Graph_LBL_AB57A" hidden="1">#REF!</definedName>
    <definedName name="__123Graph_LBL_ACOMP" hidden="1">#REF!</definedName>
    <definedName name="__123Graph_LBL_AG00A" hidden="1">#REF!</definedName>
    <definedName name="__123Graph_LBL_AGOO" hidden="1">#REF!</definedName>
    <definedName name="__123Graph_LBL_AHISTORY" hidden="1">#REF!</definedName>
    <definedName name="__123Graph_LBL_AINAFFIND" hidden="1">#REF!</definedName>
    <definedName name="__123Graph_LBL_ANPV" hidden="1">#REF!</definedName>
    <definedName name="__123Graph_LBL_ARR0" hidden="1">#REF!</definedName>
    <definedName name="__123Graph_LBL_ARR0A" hidden="1">#REF!</definedName>
    <definedName name="__123Graph_LBL_ART2" hidden="1">#REF!</definedName>
    <definedName name="__123Graph_LBL_ART2A" hidden="1">#REF!</definedName>
    <definedName name="__123Graph_LBL_AT23" hidden="1">#REF!</definedName>
    <definedName name="__123Graph_LBL_AT23A" hidden="1">#REF!</definedName>
    <definedName name="__123Graph_LBL_ATOTALSALES" hidden="1">#REF!</definedName>
    <definedName name="__123Graph_LBL_AYTDVOL" hidden="1">#REF!</definedName>
    <definedName name="__123Graph_LBL_B">#REF!</definedName>
    <definedName name="__123Graph_LBL_B91OPEX">#REF!</definedName>
    <definedName name="__123Graph_LBL_B91REVCSH">#REF!</definedName>
    <definedName name="__123Graph_LBL_B91REVEXP">#REF!</definedName>
    <definedName name="__123Graph_LBL_BB57" hidden="1">#REF!</definedName>
    <definedName name="__123Graph_LBL_BCOMP" hidden="1">#REF!</definedName>
    <definedName name="__123Graph_LBL_BGOO" hidden="1">#REF!</definedName>
    <definedName name="__123Graph_LBL_BINAFFIND" hidden="1">#REF!</definedName>
    <definedName name="__123Graph_LBL_BRR0" hidden="1">#REF!</definedName>
    <definedName name="__123Graph_LBL_BRT2" hidden="1">#REF!</definedName>
    <definedName name="__123Graph_LBL_BT23" hidden="1">#REF!</definedName>
    <definedName name="__123Graph_LBL_BTOTALSALES" hidden="1">#REF!</definedName>
    <definedName name="__123Graph_LBL_C" hidden="1">#REF!</definedName>
    <definedName name="__123Graph_LBL_C91OPEX">#REF!</definedName>
    <definedName name="__123Graph_LBL_CB57" hidden="1">#REF!</definedName>
    <definedName name="__123Graph_LBL_CCOMP" hidden="1">#REF!</definedName>
    <definedName name="__123Graph_LBL_CGOO" hidden="1">#REF!</definedName>
    <definedName name="__123Graph_LBL_CINAFFIND" hidden="1">#REF!</definedName>
    <definedName name="__123Graph_LBL_CRR0" hidden="1">#REF!</definedName>
    <definedName name="__123Graph_LBL_CRT2" hidden="1">#REF!</definedName>
    <definedName name="__123Graph_LBL_CT23" hidden="1">#REF!</definedName>
    <definedName name="__123Graph_LBL_CTOTALSALES" hidden="1">#REF!</definedName>
    <definedName name="__123Graph_LBL_D" hidden="1">#REF!</definedName>
    <definedName name="__123Graph_LBL_D91OPEX">#REF!</definedName>
    <definedName name="__123Graph_LBL_DB57" hidden="1">#REF!</definedName>
    <definedName name="__123Graph_LBL_DCOMP" hidden="1">#REF!</definedName>
    <definedName name="__123Graph_LBL_DGOO" hidden="1">#REF!</definedName>
    <definedName name="__123Graph_LBL_DGraph7" hidden="1">#REF!</definedName>
    <definedName name="__123Graph_LBL_DRR0" hidden="1">#REF!</definedName>
    <definedName name="__123Graph_LBL_DRT2" hidden="1">#REF!</definedName>
    <definedName name="__123Graph_LBL_DT23" hidden="1">#REF!</definedName>
    <definedName name="__123Graph_LBL_DTOTALSALES" hidden="1">#REF!</definedName>
    <definedName name="__123Graph_LBL_E" hidden="1">#REF!</definedName>
    <definedName name="__123Graph_LBL_EB57" hidden="1">#REF!</definedName>
    <definedName name="__123Graph_LBL_ECOMP" hidden="1">#REF!</definedName>
    <definedName name="__123Graph_LBL_EGOO" hidden="1">#REF!</definedName>
    <definedName name="__123Graph_LBL_ERR0" hidden="1">#REF!</definedName>
    <definedName name="__123Graph_LBL_ERT2" hidden="1">#REF!</definedName>
    <definedName name="__123Graph_LBL_ET23" hidden="1">#REF!</definedName>
    <definedName name="__123Graph_LBL_ETOTALSALES" hidden="1">#REF!</definedName>
    <definedName name="__123Graph_X">#REF!</definedName>
    <definedName name="__123Graph_X91OPEX">#REF!</definedName>
    <definedName name="__123Graph_X91REVCSH">#REF!</definedName>
    <definedName name="__123Graph_X91REVEXP">#REF!</definedName>
    <definedName name="__123Graph_XAPDSO" hidden="1">#REF!</definedName>
    <definedName name="__123Graph_XAPPIP" hidden="1">#REF!</definedName>
    <definedName name="__123Graph_XB57" hidden="1">#REF!</definedName>
    <definedName name="__123Graph_XB57A" hidden="1">#REF!</definedName>
    <definedName name="__123Graph_XCANDSO" hidden="1">#REF!</definedName>
    <definedName name="__123Graph_XCANPIP" hidden="1">#REF!</definedName>
    <definedName name="__123Graph_XCASHFLOW" hidden="1">#N/A</definedName>
    <definedName name="__123Graph_XCOMP" hidden="1">#REF!</definedName>
    <definedName name="__123Graph_XCSQGIORNO" hidden="1">#REF!</definedName>
    <definedName name="__123Graph_XCSQSETTIMANA" hidden="1">#REF!</definedName>
    <definedName name="__123Graph_XDONAGRA" hidden="1">#REF!</definedName>
    <definedName name="__123Graph_XDONATMO" hidden="1">#REF!</definedName>
    <definedName name="__123Graph_XDRIVER2" hidden="1">#N/A</definedName>
    <definedName name="__123Graph_XEUALLOTH" hidden="1">#REF!</definedName>
    <definedName name="__123Graph_XEUCOMSRV" hidden="1">#REF!</definedName>
    <definedName name="__123Graph_XEUMKTG" hidden="1">#REF!</definedName>
    <definedName name="__123Graph_XEURDSO" hidden="1">#REF!</definedName>
    <definedName name="__123Graph_XEURPIP" hidden="1">#REF!</definedName>
    <definedName name="__123Graph_XEXPDSO" hidden="1">#REF!</definedName>
    <definedName name="__123Graph_XEXPPIP" hidden="1">#REF!</definedName>
    <definedName name="__123Graph_XFIDATEZZA" hidden="1">#REF!</definedName>
    <definedName name="__123Graph_XG00A" hidden="1">#REF!</definedName>
    <definedName name="__123Graph_XGOO" hidden="1">#REF!</definedName>
    <definedName name="__123Graph_XGRAPH1" hidden="1">#REF!</definedName>
    <definedName name="__123Graph_XGraph11" hidden="1">#REF!</definedName>
    <definedName name="__123Graph_XGRAPH1A" hidden="1">#REF!</definedName>
    <definedName name="__123Graph_XGRAPH1B" hidden="1">#REF!</definedName>
    <definedName name="__123Graph_XGRAPH2" hidden="1">#REF!</definedName>
    <definedName name="__123Graph_XGraph3" hidden="1">#REF!</definedName>
    <definedName name="__123Graph_XGraph5" hidden="1">#REF!</definedName>
    <definedName name="__123Graph_XHISTORY" hidden="1">#REF!</definedName>
    <definedName name="__123Graph_XINAFFIND" hidden="1">#REF!</definedName>
    <definedName name="__123Graph_XINCOME1" hidden="1">#N/A</definedName>
    <definedName name="__123Graph_XINCOME2" hidden="1">#N/A</definedName>
    <definedName name="__123Graph_XMEXDSO" hidden="1">#REF!</definedName>
    <definedName name="__123Graph_XMEXPIP" hidden="1">#REF!</definedName>
    <definedName name="__123Graph_XMKTGSAL" hidden="1">#REF!</definedName>
    <definedName name="__123Graph_XNPV" hidden="1">#REF!</definedName>
    <definedName name="__123Graph_XNTINCMO" hidden="1">#REF!</definedName>
    <definedName name="__123Graph_XOPNETGRA" hidden="1">#REF!</definedName>
    <definedName name="__123Graph_XPRICE" hidden="1">#REF!</definedName>
    <definedName name="__123Graph_XPRODBVC" hidden="1">#REF!</definedName>
    <definedName name="__123Graph_XPRODUCTS" hidden="1">#REF!</definedName>
    <definedName name="__123Graph_XRR0" hidden="1">#REF!</definedName>
    <definedName name="__123Graph_XRR0A" hidden="1">#REF!</definedName>
    <definedName name="__123Graph_XRT2" hidden="1">#REF!</definedName>
    <definedName name="__123Graph_XRT2A" hidden="1">#REF!</definedName>
    <definedName name="__123Graph_XSADSO" hidden="1">#REF!</definedName>
    <definedName name="__123Graph_XSALES" hidden="1">#REF!</definedName>
    <definedName name="__123Graph_XSALESMO" hidden="1">#REF!</definedName>
    <definedName name="__123Graph_XSAPIP" hidden="1">#REF!</definedName>
    <definedName name="__123Graph_XST91" hidden="1">#REF!</definedName>
    <definedName name="__123Graph_XST92" hidden="1">#REF!</definedName>
    <definedName name="__123Graph_XST94" hidden="1">#REF!</definedName>
    <definedName name="__123Graph_XSTGLOBE" hidden="1">#REF!</definedName>
    <definedName name="__123Graph_XT23" hidden="1">#REF!</definedName>
    <definedName name="__123Graph_XT23A" hidden="1">#REF!</definedName>
    <definedName name="__123Graph_XTOTALEU" hidden="1">#REF!</definedName>
    <definedName name="__123Graph_XTOTALNA" hidden="1">#REF!</definedName>
    <definedName name="__123Graph_XTOTALSA" hidden="1">#REF!</definedName>
    <definedName name="__123Graph_XTOTALSALES" hidden="1">#REF!</definedName>
    <definedName name="__123Graph_XTOTAPEJ" hidden="1">#REF!</definedName>
    <definedName name="__123Graph_XTOTDSO" hidden="1">#REF!</definedName>
    <definedName name="__123Graph_XTOTJAPAN" hidden="1">#REF!</definedName>
    <definedName name="__123Graph_XTOTPIP" hidden="1">#REF!</definedName>
    <definedName name="__123Graph_XTRAVELCON" hidden="1">#REF!</definedName>
    <definedName name="__123Graph_XTRAVELDRA" hidden="1">#REF!</definedName>
    <definedName name="__123Graph_XTRAVELGEO" hidden="1">#REF!</definedName>
    <definedName name="__123Graph_XTRAVELISP" hidden="1">#REF!</definedName>
    <definedName name="__123Graph_XTRAVELTOT" hidden="1">#REF!</definedName>
    <definedName name="__123Graph_XTRAVELZEM" hidden="1">#REF!</definedName>
    <definedName name="__123Graph_XUSDSO" hidden="1">#REF!</definedName>
    <definedName name="__123Graph_XUSPIP" hidden="1">#REF!</definedName>
    <definedName name="__1wrn.²Ä1­Ó¤ë1_Ü20¤H." hidden="1">{#N/A,#N/A,FALSE,"²Ä1­Ó¤ë"}</definedName>
    <definedName name="__2___123Graph_Aｸﾞﾗﾌ_2" hidden="1">#REF!</definedName>
    <definedName name="__3___123Graph_Bｸﾞﾗﾌ_1" hidden="1">#REF!</definedName>
    <definedName name="__4___123Graph_Bｸﾞﾗﾌ_2" hidden="1">#REF!</definedName>
    <definedName name="__4_123Grap" hidden="1">#REF!</definedName>
    <definedName name="__5___123Graph_Xｸﾞﾗﾌ_1" hidden="1">#REF!</definedName>
    <definedName name="__a1" hidden="1">{#N/A,#N/A,FALSE,"Pharm";#N/A,#N/A,FALSE,"WWCM"}</definedName>
    <definedName name="__A100" hidden="1">87</definedName>
    <definedName name="__A11">#REF!</definedName>
    <definedName name="__A11_1" hidden="1">{#N/A,#N/A,FALSE,"Umsatz 99";#N/A,#N/A,FALSE,"ER 99 "}</definedName>
    <definedName name="__A11_1_1" hidden="1">{#N/A,#N/A,FALSE,"Umsatz 99";#N/A,#N/A,FALSE,"ER 99 "}</definedName>
    <definedName name="__A11_1_2" hidden="1">{#N/A,#N/A,FALSE,"Umsatz 99";#N/A,#N/A,FALSE,"ER 99 "}</definedName>
    <definedName name="__A11_1_3" hidden="1">{#N/A,#N/A,FALSE,"Umsatz 99";#N/A,#N/A,FALSE,"ER 99 "}</definedName>
    <definedName name="__A11_1_4" hidden="1">{#N/A,#N/A,FALSE,"Umsatz 99";#N/A,#N/A,FALSE,"ER 99 "}</definedName>
    <definedName name="__A11_1_5" hidden="1">{#N/A,#N/A,FALSE,"Umsatz 99";#N/A,#N/A,FALSE,"ER 99 "}</definedName>
    <definedName name="__A11_2" hidden="1">{#N/A,#N/A,FALSE,"Umsatz 99";#N/A,#N/A,FALSE,"ER 99 "}</definedName>
    <definedName name="__A11_2_1" hidden="1">{#N/A,#N/A,FALSE,"Umsatz 99";#N/A,#N/A,FALSE,"ER 99 "}</definedName>
    <definedName name="__A11_2_2" hidden="1">{#N/A,#N/A,FALSE,"Umsatz 99";#N/A,#N/A,FALSE,"ER 99 "}</definedName>
    <definedName name="__A11_2_3" hidden="1">{#N/A,#N/A,FALSE,"Umsatz 99";#N/A,#N/A,FALSE,"ER 99 "}</definedName>
    <definedName name="__A11_2_4" hidden="1">{#N/A,#N/A,FALSE,"Umsatz 99";#N/A,#N/A,FALSE,"ER 99 "}</definedName>
    <definedName name="__A11_2_5" hidden="1">{#N/A,#N/A,FALSE,"Umsatz 99";#N/A,#N/A,FALSE,"ER 99 "}</definedName>
    <definedName name="__A11_3" hidden="1">{#N/A,#N/A,FALSE,"Umsatz 99";#N/A,#N/A,FALSE,"ER 99 "}</definedName>
    <definedName name="__A11_3_1" hidden="1">{#N/A,#N/A,FALSE,"Umsatz 99";#N/A,#N/A,FALSE,"ER 99 "}</definedName>
    <definedName name="__A11_3_2" hidden="1">{#N/A,#N/A,FALSE,"Umsatz 99";#N/A,#N/A,FALSE,"ER 99 "}</definedName>
    <definedName name="__A11_3_3" hidden="1">{#N/A,#N/A,FALSE,"Umsatz 99";#N/A,#N/A,FALSE,"ER 99 "}</definedName>
    <definedName name="__A11_3_4" hidden="1">{#N/A,#N/A,FALSE,"Umsatz 99";#N/A,#N/A,FALSE,"ER 99 "}</definedName>
    <definedName name="__A11_3_5" hidden="1">{#N/A,#N/A,FALSE,"Umsatz 99";#N/A,#N/A,FALSE,"ER 99 "}</definedName>
    <definedName name="__A11_4" hidden="1">{#N/A,#N/A,FALSE,"Umsatz 99";#N/A,#N/A,FALSE,"ER 99 "}</definedName>
    <definedName name="__A11_4_1" hidden="1">{#N/A,#N/A,FALSE,"Umsatz 99";#N/A,#N/A,FALSE,"ER 99 "}</definedName>
    <definedName name="__A11_4_2" hidden="1">{#N/A,#N/A,FALSE,"Umsatz 99";#N/A,#N/A,FALSE,"ER 99 "}</definedName>
    <definedName name="__A11_4_3" hidden="1">{#N/A,#N/A,FALSE,"Umsatz 99";#N/A,#N/A,FALSE,"ER 99 "}</definedName>
    <definedName name="__A11_4_4" hidden="1">{#N/A,#N/A,FALSE,"Umsatz 99";#N/A,#N/A,FALSE,"ER 99 "}</definedName>
    <definedName name="__A11_4_5" hidden="1">{#N/A,#N/A,FALSE,"Umsatz 99";#N/A,#N/A,FALSE,"ER 99 "}</definedName>
    <definedName name="__A11_5" hidden="1">{#N/A,#N/A,FALSE,"Umsatz 99";#N/A,#N/A,FALSE,"ER 99 "}</definedName>
    <definedName name="__A11_5_1" hidden="1">{#N/A,#N/A,FALSE,"Umsatz 99";#N/A,#N/A,FALSE,"ER 99 "}</definedName>
    <definedName name="__A11_5_2" hidden="1">{#N/A,#N/A,FALSE,"Umsatz 99";#N/A,#N/A,FALSE,"ER 99 "}</definedName>
    <definedName name="__A11_5_3" hidden="1">{#N/A,#N/A,FALSE,"Umsatz 99";#N/A,#N/A,FALSE,"ER 99 "}</definedName>
    <definedName name="__A11_5_4" hidden="1">{#N/A,#N/A,FALSE,"Umsatz 99";#N/A,#N/A,FALSE,"ER 99 "}</definedName>
    <definedName name="__A11_5_5" hidden="1">{#N/A,#N/A,FALSE,"Umsatz 99";#N/A,#N/A,FALSE,"ER 99 "}</definedName>
    <definedName name="__a2" hidden="1">{"Income Statement",#N/A,FALSE,"CFMODEL";"Balance Sheet",#N/A,FALSE,"CFMODEL"}</definedName>
    <definedName name="__a2009" hidden="1">{"NOTES",#N/A,FALSE,"NOTES";"EXECSUM",#N/A,FALSE,"EXECSUM"}</definedName>
    <definedName name="__aaa1" hidden="1">{#N/A,#N/A,FALSE,"Model";#N/A,#N/A,FALSE,"Division"}</definedName>
    <definedName name="__AAA123432" hidden="1">{"'PRORATE GOALS '!$A$1:$O$25"}</definedName>
    <definedName name="__aas1" hidden="1">{#N/A,#N/A,FALSE,"REPORT"}</definedName>
    <definedName name="_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_ACF4" hidden="1">{"'PRORATE GOALS '!$A$1:$O$25"}</definedName>
    <definedName name="__ACS2000" hidden="1">{#N/A,#N/A,FALSE,"REPORT"}</definedName>
    <definedName name="__ae2" hidden="1">{"'Inventory &amp; Anal-Cur Wkbk'!$A$7:$AP$71"}</definedName>
    <definedName name="__AM2" hidden="1">{"expltr",#N/A,FALSE,"Expense projects";"explgl",#N/A,FALSE,"Expense projects"}</definedName>
    <definedName name="__AM7" hidden="1">{"expltr",#N/A,FALSE,"Expense projects";"explgl",#N/A,FALSE,"Expense projects"}</definedName>
    <definedName name="__APW_RESTORE_DATA0__" hidden="1">#REF!,#REF!</definedName>
    <definedName name="__APW_RESTORE_DATA1__" hidden="1">#REF!,#REF!</definedName>
    <definedName name="__APW_RESTORE_DATA104__" hidden="1">#REF!,#REF!,#REF!,#REF!,#REF!,#REF!,#REF!,#REF!,#REF!,#REF!</definedName>
    <definedName name="__APW_RESTORE_DATA105__" hidden="1">#REF!,#REF!,#REF!,#REF!,#REF!,#REF!,#REF!,#REF!,#REF!,#REF!</definedName>
    <definedName name="__APW_RESTORE_DATA106__" hidden="1">#REF!,#REF!,#REF!,#REF!,#REF!,#REF!,#REF!,#REF!,#REF!,#REF!</definedName>
    <definedName name="__APW_RESTORE_DATA107__" hidden="1">#REF!,#REF!,#REF!,#REF!,#REF!,#REF!,#REF!,#REF!,#REF!,#REF!</definedName>
    <definedName name="__APW_RESTORE_DATA156__" hidden="1">#REF!,#REF!,#REF!,#REF!,#REF!,#REF!,#REF!,#REF!,#REF!,#REF!,#REF!,#REF!,#REF!,#REF!,#REF!,#REF!</definedName>
    <definedName name="__APW_RESTORE_DATA157__" hidden="1">#REF!,#REF!,#REF!,#REF!,#REF!,#REF!,#REF!,#REF!,#REF!,#REF!,#REF!,#REF!,#REF!,#REF!,#REF!,#REF!</definedName>
    <definedName name="__APW_RESTORE_DATA158__" hidden="1">#REF!,#REF!,#REF!,#REF!,#REF!,#REF!,#REF!,#REF!,#REF!,#REF!,#REF!,#REF!,#REF!,#REF!,#REF!,#REF!</definedName>
    <definedName name="__APW_RESTORE_DATA159__" hidden="1">#REF!,#REF!,#REF!,#REF!,#REF!,#REF!,#REF!,#REF!,#REF!,#REF!,#REF!,#REF!,#REF!,#REF!,#REF!,#REF!</definedName>
    <definedName name="__APW_RESTORE_DATA160__" hidden="1">#REF!,#REF!,#REF!,#REF!,#REF!,#REF!,#REF!,#REF!,#REF!,#REF!,#REF!,#REF!,#REF!,#REF!,#REF!</definedName>
    <definedName name="__APW_RESTORE_DATA161__" hidden="1">#REF!,#REF!,#REF!,#REF!</definedName>
    <definedName name="__APW_RESTORE_DATA162__" hidden="1">#REF!,#REF!,#REF!,#REF!,#REF!,#REF!,#REF!,#REF!,#REF!,#REF!,#REF!,#REF!,#REF!,#REF!,#REF!,#REF!</definedName>
    <definedName name="__APW_RESTORE_DATA163__" hidden="1">#REF!,#REF!,#REF!,#REF!,#REF!,#REF!,#REF!,#REF!,#REF!,#REF!,#REF!,#REF!,#REF!,#REF!,#REF!,#REF!</definedName>
    <definedName name="__APW_RESTORE_DATA164__" hidden="1">#REF!,#REF!,#REF!,#REF!,#REF!,#REF!,#REF!,#REF!,#REF!,#REF!,#REF!,#REF!,#REF!,#REF!,#REF!,#REF!</definedName>
    <definedName name="__APW_RESTORE_DATA165__" hidden="1">#REF!,#REF!,#REF!,#REF!,#REF!,#REF!,#REF!,#REF!,#REF!,#REF!,#REF!,#REF!,#REF!,#REF!,#REF!,#REF!</definedName>
    <definedName name="__APW_RESTORE_DATA166__" hidden="1">#REF!,#REF!,#REF!,#REF!,#REF!,#REF!,#REF!,#REF!,#REF!,#REF!,#REF!,#REF!,#REF!,#REF!,#REF!</definedName>
    <definedName name="__APW_RESTORE_DATA167__" hidden="1">#REF!,#REF!,#REF!,#REF!</definedName>
    <definedName name="__APW_RESTORE_DATA2__" hidden="1">#REF!,#REF!</definedName>
    <definedName name="__APW_RESTORE_DATA3__" hidden="1">#REF!,#REF!</definedName>
    <definedName name="__b111" hidden="1">{#N/A,#N/A,FALSE,"Pharm";#N/A,#N/A,FALSE,"WWCM"}</definedName>
    <definedName name="__b2009" hidden="1">{"NOTES",#N/A,FALSE,"NOTES";"EXECSUM",#N/A,FALSE,"EXECSUM"}</definedName>
    <definedName name="__bdm2" hidden="1">#REF!</definedName>
    <definedName name="__bdm3" hidden="1">#REF!</definedName>
    <definedName name="__BS1" hidden="1">{"OEE OAP",#N/A,FALSE,"oap";"OEE APAP",#N/A,FALSE,"apap";"OEE nitros",#N/A,FALSE,"nitros"}</definedName>
    <definedName name="__c">#REF!</definedName>
    <definedName name="__c_1" hidden="1">{"Fiesta Facer Page",#N/A,FALSE,"Q_C_S";"Fiesta Main Page",#N/A,FALSE,"V_L";"Fiesta 95BP Struct",#N/A,FALSE,"StructBP";"Fiesta Post 95BP Struct",#N/A,FALSE,"AdjStructBP"}</definedName>
    <definedName name="__c_1_1" hidden="1">{"Fiesta Facer Page",#N/A,FALSE,"Q_C_S";"Fiesta Main Page",#N/A,FALSE,"V_L";"Fiesta 95BP Struct",#N/A,FALSE,"StructBP";"Fiesta Post 95BP Struct",#N/A,FALSE,"AdjStructBP"}</definedName>
    <definedName name="__c_1_2" hidden="1">{"Fiesta Facer Page",#N/A,FALSE,"Q_C_S";"Fiesta Main Page",#N/A,FALSE,"V_L";"Fiesta 95BP Struct",#N/A,FALSE,"StructBP";"Fiesta Post 95BP Struct",#N/A,FALSE,"AdjStructBP"}</definedName>
    <definedName name="__c_1_3" hidden="1">{"Fiesta Facer Page",#N/A,FALSE,"Q_C_S";"Fiesta Main Page",#N/A,FALSE,"V_L";"Fiesta 95BP Struct",#N/A,FALSE,"StructBP";"Fiesta Post 95BP Struct",#N/A,FALSE,"AdjStructBP"}</definedName>
    <definedName name="__c_1_4" hidden="1">{"Fiesta Facer Page",#N/A,FALSE,"Q_C_S";"Fiesta Main Page",#N/A,FALSE,"V_L";"Fiesta 95BP Struct",#N/A,FALSE,"StructBP";"Fiesta Post 95BP Struct",#N/A,FALSE,"AdjStructBP"}</definedName>
    <definedName name="__c_1_5" hidden="1">{"Fiesta Facer Page",#N/A,FALSE,"Q_C_S";"Fiesta Main Page",#N/A,FALSE,"V_L";"Fiesta 95BP Struct",#N/A,FALSE,"StructBP";"Fiesta Post 95BP Struct",#N/A,FALSE,"AdjStructBP"}</definedName>
    <definedName name="__c_2" hidden="1">{"Fiesta Facer Page",#N/A,FALSE,"Q_C_S";"Fiesta Main Page",#N/A,FALSE,"V_L";"Fiesta 95BP Struct",#N/A,FALSE,"StructBP";"Fiesta Post 95BP Struct",#N/A,FALSE,"AdjStructBP"}</definedName>
    <definedName name="__c_2_1" hidden="1">{"Fiesta Facer Page",#N/A,FALSE,"Q_C_S";"Fiesta Main Page",#N/A,FALSE,"V_L";"Fiesta 95BP Struct",#N/A,FALSE,"StructBP";"Fiesta Post 95BP Struct",#N/A,FALSE,"AdjStructBP"}</definedName>
    <definedName name="__c_2_2" hidden="1">{"Fiesta Facer Page",#N/A,FALSE,"Q_C_S";"Fiesta Main Page",#N/A,FALSE,"V_L";"Fiesta 95BP Struct",#N/A,FALSE,"StructBP";"Fiesta Post 95BP Struct",#N/A,FALSE,"AdjStructBP"}</definedName>
    <definedName name="__c_2_3" hidden="1">{"Fiesta Facer Page",#N/A,FALSE,"Q_C_S";"Fiesta Main Page",#N/A,FALSE,"V_L";"Fiesta 95BP Struct",#N/A,FALSE,"StructBP";"Fiesta Post 95BP Struct",#N/A,FALSE,"AdjStructBP"}</definedName>
    <definedName name="__c_2_4" hidden="1">{"Fiesta Facer Page",#N/A,FALSE,"Q_C_S";"Fiesta Main Page",#N/A,FALSE,"V_L";"Fiesta 95BP Struct",#N/A,FALSE,"StructBP";"Fiesta Post 95BP Struct",#N/A,FALSE,"AdjStructBP"}</definedName>
    <definedName name="__c_2_5" hidden="1">{"Fiesta Facer Page",#N/A,FALSE,"Q_C_S";"Fiesta Main Page",#N/A,FALSE,"V_L";"Fiesta 95BP Struct",#N/A,FALSE,"StructBP";"Fiesta Post 95BP Struct",#N/A,FALSE,"AdjStructBP"}</definedName>
    <definedName name="__c_3" hidden="1">{"Fiesta Facer Page",#N/A,FALSE,"Q_C_S";"Fiesta Main Page",#N/A,FALSE,"V_L";"Fiesta 95BP Struct",#N/A,FALSE,"StructBP";"Fiesta Post 95BP Struct",#N/A,FALSE,"AdjStructBP"}</definedName>
    <definedName name="__c_3_1" hidden="1">{"Fiesta Facer Page",#N/A,FALSE,"Q_C_S";"Fiesta Main Page",#N/A,FALSE,"V_L";"Fiesta 95BP Struct",#N/A,FALSE,"StructBP";"Fiesta Post 95BP Struct",#N/A,FALSE,"AdjStructBP"}</definedName>
    <definedName name="__c_3_2" hidden="1">{"Fiesta Facer Page",#N/A,FALSE,"Q_C_S";"Fiesta Main Page",#N/A,FALSE,"V_L";"Fiesta 95BP Struct",#N/A,FALSE,"StructBP";"Fiesta Post 95BP Struct",#N/A,FALSE,"AdjStructBP"}</definedName>
    <definedName name="__c_3_3" hidden="1">{"Fiesta Facer Page",#N/A,FALSE,"Q_C_S";"Fiesta Main Page",#N/A,FALSE,"V_L";"Fiesta 95BP Struct",#N/A,FALSE,"StructBP";"Fiesta Post 95BP Struct",#N/A,FALSE,"AdjStructBP"}</definedName>
    <definedName name="__c_3_4" hidden="1">{"Fiesta Facer Page",#N/A,FALSE,"Q_C_S";"Fiesta Main Page",#N/A,FALSE,"V_L";"Fiesta 95BP Struct",#N/A,FALSE,"StructBP";"Fiesta Post 95BP Struct",#N/A,FALSE,"AdjStructBP"}</definedName>
    <definedName name="__c_3_5" hidden="1">{"Fiesta Facer Page",#N/A,FALSE,"Q_C_S";"Fiesta Main Page",#N/A,FALSE,"V_L";"Fiesta 95BP Struct",#N/A,FALSE,"StructBP";"Fiesta Post 95BP Struct",#N/A,FALSE,"AdjStructBP"}</definedName>
    <definedName name="__c_4" hidden="1">{"Fiesta Facer Page",#N/A,FALSE,"Q_C_S";"Fiesta Main Page",#N/A,FALSE,"V_L";"Fiesta 95BP Struct",#N/A,FALSE,"StructBP";"Fiesta Post 95BP Struct",#N/A,FALSE,"AdjStructBP"}</definedName>
    <definedName name="__c_4_1" hidden="1">{"Fiesta Facer Page",#N/A,FALSE,"Q_C_S";"Fiesta Main Page",#N/A,FALSE,"V_L";"Fiesta 95BP Struct",#N/A,FALSE,"StructBP";"Fiesta Post 95BP Struct",#N/A,FALSE,"AdjStructBP"}</definedName>
    <definedName name="__c_4_2" hidden="1">{"Fiesta Facer Page",#N/A,FALSE,"Q_C_S";"Fiesta Main Page",#N/A,FALSE,"V_L";"Fiesta 95BP Struct",#N/A,FALSE,"StructBP";"Fiesta Post 95BP Struct",#N/A,FALSE,"AdjStructBP"}</definedName>
    <definedName name="__c_4_3" hidden="1">{"Fiesta Facer Page",#N/A,FALSE,"Q_C_S";"Fiesta Main Page",#N/A,FALSE,"V_L";"Fiesta 95BP Struct",#N/A,FALSE,"StructBP";"Fiesta Post 95BP Struct",#N/A,FALSE,"AdjStructBP"}</definedName>
    <definedName name="__c_4_4" hidden="1">{"Fiesta Facer Page",#N/A,FALSE,"Q_C_S";"Fiesta Main Page",#N/A,FALSE,"V_L";"Fiesta 95BP Struct",#N/A,FALSE,"StructBP";"Fiesta Post 95BP Struct",#N/A,FALSE,"AdjStructBP"}</definedName>
    <definedName name="__c_4_5" hidden="1">{"Fiesta Facer Page",#N/A,FALSE,"Q_C_S";"Fiesta Main Page",#N/A,FALSE,"V_L";"Fiesta 95BP Struct",#N/A,FALSE,"StructBP";"Fiesta Post 95BP Struct",#N/A,FALSE,"AdjStructBP"}</definedName>
    <definedName name="__c_5" hidden="1">{"Fiesta Facer Page",#N/A,FALSE,"Q_C_S";"Fiesta Main Page",#N/A,FALSE,"V_L";"Fiesta 95BP Struct",#N/A,FALSE,"StructBP";"Fiesta Post 95BP Struct",#N/A,FALSE,"AdjStructBP"}</definedName>
    <definedName name="__c_5_1" hidden="1">{"Fiesta Facer Page",#N/A,FALSE,"Q_C_S";"Fiesta Main Page",#N/A,FALSE,"V_L";"Fiesta 95BP Struct",#N/A,FALSE,"StructBP";"Fiesta Post 95BP Struct",#N/A,FALSE,"AdjStructBP"}</definedName>
    <definedName name="__c_5_2" hidden="1">{"Fiesta Facer Page",#N/A,FALSE,"Q_C_S";"Fiesta Main Page",#N/A,FALSE,"V_L";"Fiesta 95BP Struct",#N/A,FALSE,"StructBP";"Fiesta Post 95BP Struct",#N/A,FALSE,"AdjStructBP"}</definedName>
    <definedName name="__c_5_3" hidden="1">{"Fiesta Facer Page",#N/A,FALSE,"Q_C_S";"Fiesta Main Page",#N/A,FALSE,"V_L";"Fiesta 95BP Struct",#N/A,FALSE,"StructBP";"Fiesta Post 95BP Struct",#N/A,FALSE,"AdjStructBP"}</definedName>
    <definedName name="__c_5_4" hidden="1">{"Fiesta Facer Page",#N/A,FALSE,"Q_C_S";"Fiesta Main Page",#N/A,FALSE,"V_L";"Fiesta 95BP Struct",#N/A,FALSE,"StructBP";"Fiesta Post 95BP Struct",#N/A,FALSE,"AdjStructBP"}</definedName>
    <definedName name="__c_5_5" hidden="1">{"Fiesta Facer Page",#N/A,FALSE,"Q_C_S";"Fiesta Main Page",#N/A,FALSE,"V_L";"Fiesta 95BP Struct",#N/A,FALSE,"StructBP";"Fiesta Post 95BP Struct",#N/A,FALSE,"AdjStructBP"}</definedName>
    <definedName name="__ccw1" hidden="1">{"NOTES",#N/A,FALSE,"NOTES";"EXECSUM",#N/A,FALSE,"EXECSUM"}</definedName>
    <definedName name="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Co50" hidden="1">{#N/A,"DR",FALSE,"increm pf";#N/A,"MAMSI",FALSE,"increm pf";#N/A,"MAXI",FALSE,"increm pf";#N/A,"PCAM",FALSE,"increm pf";#N/A,"PHSV",FALSE,"increm pf";#N/A,"SIE",FALSE,"increm pf"}</definedName>
    <definedName name="_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CF1" hidden="1">{#N/A,#N/A,FALSE,"DCF Summary";#N/A,#N/A,FALSE,"Casema";#N/A,#N/A,FALSE,"Casema NoTel";#N/A,#N/A,FALSE,"UK";#N/A,#N/A,FALSE,"RCF";#N/A,#N/A,FALSE,"Intercable CZ";#N/A,#N/A,FALSE,"Interkabel P"}</definedName>
    <definedName name="__DCF1_1" hidden="1">{#N/A,#N/A,FALSE,"Operations";#N/A,#N/A,FALSE,"Financials"}</definedName>
    <definedName name="__DCF2" hidden="1">{#N/A,#N/A,TRUE,"DCF Summary (2)";#N/A,#N/A,TRUE,"DCF Summary";#N/A,"Middle Case Drivers",TRUE,"DCF"}</definedName>
    <definedName name="__df1" hidden="1">{#N/A,#N/A,FALSE,"Calc";#N/A,#N/A,FALSE,"Sensitivity";#N/A,#N/A,FALSE,"LT Earn.Dil.";#N/A,#N/A,FALSE,"Dil. AVP"}</definedName>
    <definedName name="__df2" hidden="1">{#N/A,#N/A,FALSE,"Calc";#N/A,#N/A,FALSE,"Sensitivity";#N/A,#N/A,FALSE,"LT Earn.Dil.";#N/A,#N/A,FALSE,"Dil. AVP"}</definedName>
    <definedName name="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IM1" hidden="1">" "</definedName>
    <definedName name="__DIM2" hidden="1">" "</definedName>
    <definedName name="__DIM3" hidden="1">" "</definedName>
    <definedName name="__DIM4" hidden="1">" "</definedName>
    <definedName name="__DRE0700" hidden="1">{"'PXR_6500'!$A$1:$I$124"}</definedName>
    <definedName name="__DSAuthor" hidden="1">"Simon Haslam"</definedName>
    <definedName name="__DSComments" hidden="1">"First draft of QMS (part of the Bid Manager's Pack)"</definedName>
    <definedName name="__DSCreated" hidden="1">" November 8, 1992"</definedName>
    <definedName name="__DSRevision">1</definedName>
    <definedName name="__DSSubject" hidden="1">"Quotation Management Summary"</definedName>
    <definedName name="__DSTitle" hidden="1">"QMS"</definedName>
    <definedName name="__EdFJsKAA" localSheetId="9" hidden="1">[5]!print_full_report</definedName>
    <definedName name="__eva2" hidden="1">{"DCF",#N/A,FALSE,"CF"}</definedName>
    <definedName name="__eva2_1" hidden="1">{"DCF",#N/A,FALSE,"CF"}</definedName>
    <definedName name="__eva2_2" hidden="1">{"DCF",#N/A,FALSE,"CF"}</definedName>
    <definedName name="__eva2_3" hidden="1">{"DCF",#N/A,FALSE,"CF"}</definedName>
    <definedName name="__eva2_4" hidden="1">{"DCF",#N/A,FALSE,"CF"}</definedName>
    <definedName name="__eva2_5" hidden="1">{"DCF",#N/A,FALSE,"CF"}</definedName>
    <definedName name="__FC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__fd4" hidden="1">#REF!</definedName>
    <definedName name="__fdf1" hidden="1">{"incomemth",#N/A,TRUE,"forecast00";"incomepercentmth",#N/A,TRUE,"forecast00";"balancemth",#N/A,TRUE,"forecast00";"cashmth",#N/A,TRUE,"forecast00";"covenantmth",#N/A,TRUE,"forecast00"}</definedName>
    <definedName name="__fdg1" hidden="1">{"incomemth",#N/A,TRUE,"forecast00";"incomepercentmth",#N/A,TRUE,"forecast00";"balancemth",#N/A,TRUE,"forecast00";"cashmth",#N/A,TRUE,"forecast00";"covenantmth",#N/A,TRUE,"forecast00"}</definedName>
    <definedName name="__FDS_HYPERLINK_TOGGLE_STATE__" hidden="1">"ON"</definedName>
    <definedName name="__FDS_UNIQUE_RANGE_ID_GENERATOR_COUNTER" hidden="1">562</definedName>
    <definedName name="__FDS_USED_FOR_REUSING_RANGE_IDS_RECYCLE" hidden="1">#VALUE!</definedName>
    <definedName name="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y97" hidden="1">{#N/A,#N/A,FALSE,"FY97";#N/A,#N/A,FALSE,"FY98";#N/A,#N/A,FALSE,"FY99";#N/A,#N/A,FALSE,"FY00";#N/A,#N/A,FALSE,"FY01"}</definedName>
    <definedName name="__gf1" hidden="1">{"incomemth",#N/A,TRUE,"forecast00";"incomepercentmth",#N/A,TRUE,"forecast00";"balancemth",#N/A,TRUE,"forecast00";"cashmth",#N/A,TRUE,"forecast00";"covenantmth",#N/A,TRUE,"forecast00"}</definedName>
    <definedName name="__ggg1" hidden="1">{"prt_jev",#N/A,FALSE,"Sheet1"}</definedName>
    <definedName name="__guv2" hidden="1">{"K GuV o. Kommentar",#N/A,FALSE,"Kaufhof"}</definedName>
    <definedName name="__guv3" hidden="1">{"K GuV o. Kommentar",#N/A,FALSE,"Kaufhof"}</definedName>
    <definedName name="__hd1" hidden="1">{#N/A,#N/A,FALSE,"Calc";#N/A,#N/A,FALSE,"Sensitivity";#N/A,#N/A,FALSE,"LT Earn.Dil.";#N/A,#N/A,FALSE,"Dil. AVP"}</definedName>
    <definedName name="__hd2" hidden="1">{#N/A,#N/A,FALSE,"Calc";#N/A,#N/A,FALSE,"Sensitivity";#N/A,#N/A,FALSE,"LT Earn.Dil.";#N/A,#N/A,FALSE,"Dil. AVP"}</definedName>
    <definedName name="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I2" hidden="1">{"PVGraph2",#N/A,FALSE,"PV Data"}</definedName>
    <definedName name="__I3" hidden="1">{"PVGraph2",#N/A,FALSE,"PV Data"}</definedName>
    <definedName name="__ibo2" hidden="1">{#N/A,#N/A,FALSE,"Summary";#N/A,#N/A,FALSE,"Projections";#N/A,#N/A,FALSE,"Mkt Mults";#N/A,#N/A,FALSE,"DCF";#N/A,#N/A,FALSE,"Accr Dil";#N/A,#N/A,FALSE,"PIC LBO";#N/A,#N/A,FALSE,"MULT10_4";#N/A,#N/A,FALSE,"CBI LBO"}</definedName>
    <definedName name="__IntlFixup" hidden="1">TRUE</definedName>
    <definedName name="__IntlFixupTable">#REF!</definedName>
    <definedName name="__IT2" hidden="1">{"prt_wksht",#N/A,FALSE,"Sheet1"}</definedName>
    <definedName name="__j1" hidden="1">{#N/A,#N/A,FALSE,"Aging Summary";#N/A,#N/A,FALSE,"Ratio Analysis";#N/A,#N/A,FALSE,"Test 120 Day Accts";#N/A,#N/A,FALSE,"Tickmarks"}</definedName>
    <definedName name="__JLC1" hidden="1">{#N/A,#N/A,TRUE,"97plnfpg"}</definedName>
    <definedName name="__JLC3" hidden="1">{#N/A,#N/A,FALSE,"J97plnfp"}</definedName>
    <definedName name="__Key2" hidden="1">#REF!</definedName>
    <definedName name="__Key999">#REF!</definedName>
    <definedName name="__la11" hidden="1">{#N/A,#N/A,FALSE,"Spain MKT";#N/A,#N/A,FALSE,"Assumptions";#N/A,#N/A,FALSE,"Adve";#N/A,#N/A,FALSE,"E-Commerce";#N/A,#N/A,FALSE,"Opex";#N/A,#N/A,FALSE,"P&amp;L";#N/A,#N/A,FALSE,"FCF &amp; DCF"}</definedName>
    <definedName name="__na2">"100"</definedName>
    <definedName name="__na3">"50"</definedName>
    <definedName name="__na4">"IQ_LTM_DATE"</definedName>
    <definedName name="__new0600" hidden="1">#REF!</definedName>
    <definedName name="__new1" hidden="1">{#N/A,#N/A,FALSE,"Pharm";#N/A,#N/A,FALSE,"WWCM"}</definedName>
    <definedName name="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2">#REF!</definedName>
    <definedName name="__P_L_Details_GL___Monthly_revi_">#REF!</definedName>
    <definedName name="__P_L_Details_GL___Monthly_revi__1">#REF!</definedName>
    <definedName name="__P_L_Details_GL___Monthly_revi_account">#REF!</definedName>
    <definedName name="__P_L_Details_GL___Monthly_revi_account_1">#REF!</definedName>
    <definedName name="__P_L_Details_GL___Monthly_revi_amount">#REF!</definedName>
    <definedName name="__P_L_Details_GL___Monthly_revi_amount_1">#REF!</definedName>
    <definedName name="__P_L_Details_GL___Monthly_revi_apar_id">#REF!</definedName>
    <definedName name="__P_L_Details_GL___Monthly_revi_apar_id_1">#REF!</definedName>
    <definedName name="__P_L_Details_GL___Monthly_revi_apar_type">#REF!</definedName>
    <definedName name="__P_L_Details_GL___Monthly_revi_apar_type_1">#REF!</definedName>
    <definedName name="__P_L_Details_GL___Monthly_revi_att_1_id">#REF!</definedName>
    <definedName name="__P_L_Details_GL___Monthly_revi_att_1_id_1">#REF!</definedName>
    <definedName name="__P_L_Details_GL___Monthly_revi_att_2_id">#REF!</definedName>
    <definedName name="__P_L_Details_GL___Monthly_revi_att_2_id_1">#REF!</definedName>
    <definedName name="__P_L_Details_GL___Monthly_revi_att_3_id">#REF!</definedName>
    <definedName name="__P_L_Details_GL___Monthly_revi_att_3_id_1">#REF!</definedName>
    <definedName name="__P_L_Details_GL___Monthly_revi_att_4_id">#REF!</definedName>
    <definedName name="__P_L_Details_GL___Monthly_revi_att_4_id_1">#REF!</definedName>
    <definedName name="__P_L_Details_GL___Monthly_revi_att_5_id">#REF!</definedName>
    <definedName name="__P_L_Details_GL___Monthly_revi_att_5_id_1">#REF!</definedName>
    <definedName name="__P_L_Details_GL___Monthly_revi_att_6_id">#REF!</definedName>
    <definedName name="__P_L_Details_GL___Monthly_revi_att_6_id_1">#REF!</definedName>
    <definedName name="__P_L_Details_GL___Monthly_revi_att_7_id">#REF!</definedName>
    <definedName name="__P_L_Details_GL___Monthly_revi_att_7_id_1">#REF!</definedName>
    <definedName name="__P_L_Details_GL___Monthly_revi_client">#REF!</definedName>
    <definedName name="__P_L_Details_GL___Monthly_revi_client_1">#REF!</definedName>
    <definedName name="__P_L_Details_GL___Monthly_revi_cur_amount">#REF!</definedName>
    <definedName name="__P_L_Details_GL___Monthly_revi_cur_amount_1">#REF!</definedName>
    <definedName name="__P_L_Details_GL___Monthly_revi_currency">#REF!</definedName>
    <definedName name="__P_L_Details_GL___Monthly_revi_currency_1">#REF!</definedName>
    <definedName name="__P_L_Details_GL___Monthly_revi_description">#REF!</definedName>
    <definedName name="__P_L_Details_GL___Monthly_revi_description_1">#REF!</definedName>
    <definedName name="__P_L_Details_GL___Monthly_revi_dim_1">#REF!</definedName>
    <definedName name="__P_L_Details_GL___Monthly_revi_dim_1_1">#REF!</definedName>
    <definedName name="__P_L_Details_GL___Monthly_revi_dim_2">#REF!</definedName>
    <definedName name="__P_L_Details_GL___Monthly_revi_dim_2_1">#REF!</definedName>
    <definedName name="__P_L_Details_GL___Monthly_revi_dim_3">#REF!</definedName>
    <definedName name="__P_L_Details_GL___Monthly_revi_dim_3_1">#REF!</definedName>
    <definedName name="__P_L_Details_GL___Monthly_revi_dim_4">#REF!</definedName>
    <definedName name="__P_L_Details_GL___Monthly_revi_dim_4_1">#REF!</definedName>
    <definedName name="__P_L_Details_GL___Monthly_revi_dim_5">#REF!</definedName>
    <definedName name="__P_L_Details_GL___Monthly_revi_dim_5_1">#REF!</definedName>
    <definedName name="__P_L_Details_GL___Monthly_revi_dim_7">#REF!</definedName>
    <definedName name="__P_L_Details_GL___Monthly_revi_dim_7_1">#REF!</definedName>
    <definedName name="__P_L_Details_GL___Monthly_revi_ext_inv_ref">#REF!</definedName>
    <definedName name="__P_L_Details_GL___Monthly_revi_ext_inv_ref_1">#REF!</definedName>
    <definedName name="__P_L_Details_GL___Monthly_revi_period">#REF!</definedName>
    <definedName name="__P_L_Details_GL___Monthly_revi_period_1">#REF!</definedName>
    <definedName name="__P_L_Details_GL___Monthly_revi_r0account">#REF!</definedName>
    <definedName name="__P_L_Details_GL___Monthly_revi_r0account_1">#REF!</definedName>
    <definedName name="__P_L_Details_GL___Monthly_revi_r0dim_1">#REF!</definedName>
    <definedName name="__P_L_Details_GL___Monthly_revi_r0dim_1_1">#REF!</definedName>
    <definedName name="__P_L_Details_GL___Monthly_revi_sequence_no">#REF!</definedName>
    <definedName name="__P_L_Details_GL___Monthly_revi_sequence_no_1">#REF!</definedName>
    <definedName name="__P_L_Details_GL___Monthly_revi_str20r0dim_1">#REF!</definedName>
    <definedName name="__P_L_Details_GL___Monthly_revi_str20r0dim_1_1">#REF!</definedName>
    <definedName name="__P_L_Details_GL___Monthly_revi_str21r0dim_1">#REF!</definedName>
    <definedName name="__P_L_Details_GL___Monthly_revi_str21r0dim_1_1">#REF!</definedName>
    <definedName name="__P_L_Details_GL___Monthly_revi_str22r0dim_1">#REF!</definedName>
    <definedName name="__P_L_Details_GL___Monthly_revi_str22r0dim_1_1">#REF!</definedName>
    <definedName name="__P_L_Details_GL___Monthly_revi_str23r0dim_1">#REF!</definedName>
    <definedName name="__P_L_Details_GL___Monthly_revi_str23r0dim_1_1">#REF!</definedName>
    <definedName name="__P_L_Details_GL___Monthly_revi_str24r0dim_1">#REF!</definedName>
    <definedName name="__P_L_Details_GL___Monthly_revi_str24r0dim_1_1">#REF!</definedName>
    <definedName name="__P_L_Details_GL___Monthly_revi_str25r0dim_1">#REF!</definedName>
    <definedName name="__P_L_Details_GL___Monthly_revi_str25r0dim_1_1">#REF!</definedName>
    <definedName name="__P_L_Details_GL___Monthly_revi_tab">#REF!</definedName>
    <definedName name="__P_L_Details_GL___Monthly_revi_tab_1">#REF!</definedName>
    <definedName name="__P_L_Details_GL___Monthly_revi_value_2">#REF!</definedName>
    <definedName name="__P_L_Details_GL___Monthly_revi_value_2_1">#REF!</definedName>
    <definedName name="__P_L_Details_GL___Monthly_revi_voucher_date">#REF!</definedName>
    <definedName name="__P_L_Details_GL___Monthly_revi_voucher_date_1">#REF!</definedName>
    <definedName name="__P_L_Details_GL___Monthly_revi_voucher_no">#REF!</definedName>
    <definedName name="__P_L_Details_GL___Monthly_revi_voucher_no_1">#REF!</definedName>
    <definedName name="__P_L_Details_GL___Monthly_revi_voucher_type">#REF!</definedName>
    <definedName name="__P_L_Details_GL___Monthly_revi_voucher_type_1">#REF!</definedName>
    <definedName name="__P_L_Details_GL___Monthly_revi_xaccount">#REF!</definedName>
    <definedName name="__P_L_Details_GL___Monthly_revi_xaccount_1">#REF!</definedName>
    <definedName name="__P_L_Details_GL___Monthly_revi_xapar_id">#REF!</definedName>
    <definedName name="__P_L_Details_GL___Monthly_revi_xapar_id_1">#REF!</definedName>
    <definedName name="__P_L_Details_GL___Monthly_revi_xclient">#REF!</definedName>
    <definedName name="__P_L_Details_GL___Monthly_revi_xclient_1">#REF!</definedName>
    <definedName name="__P_L_Details_GL___Monthly_revi_xdim_1">#REF!</definedName>
    <definedName name="__P_L_Details_GL___Monthly_revi_xdim_1_1">#REF!</definedName>
    <definedName name="__P_L_Details_GL___Monthly_revi_xdim_2">#REF!</definedName>
    <definedName name="__P_L_Details_GL___Monthly_revi_xdim_2_1">#REF!</definedName>
    <definedName name="__P_L_Details_GL___Monthly_revi_xdim_3">#REF!</definedName>
    <definedName name="__P_L_Details_GL___Monthly_revi_xdim_3_1">#REF!</definedName>
    <definedName name="__P_L_Details_GL___Monthly_revi_xdim_4">#REF!</definedName>
    <definedName name="__P_L_Details_GL___Monthly_revi_xdim_4_1">#REF!</definedName>
    <definedName name="__P_L_Details_GL___Monthly_revi_xdim_7">#REF!</definedName>
    <definedName name="__P_L_Details_GL___Monthly_revi_xdim_7_1">#REF!</definedName>
    <definedName name="__P_L_Details_GL___Monthly_revi_xr0account">#REF!</definedName>
    <definedName name="__P_L_Details_GL___Monthly_revi_xr0account_1">#REF!</definedName>
    <definedName name="__P_L_Details_GL___Monthly_revi_xr0dim_1">#REF!</definedName>
    <definedName name="__P_L_Details_GL___Monthly_revi_xr0dim_1_1">#REF!</definedName>
    <definedName name="__P_L_Details_GL___Monthly_revi_xstr20r0dim_1">#REF!</definedName>
    <definedName name="__P_L_Details_GL___Monthly_revi_xstr20r0dim_1_1">#REF!</definedName>
    <definedName name="__P_L_Details_GL___Monthly_revi_xstr21r0dim_1">#REF!</definedName>
    <definedName name="__P_L_Details_GL___Monthly_revi_xstr21r0dim_1_1">#REF!</definedName>
    <definedName name="__P_L_Details_GL___Monthly_revi_xstr22r0dim_1">#REF!</definedName>
    <definedName name="__P_L_Details_GL___Monthly_revi_xstr22r0dim_1_1">#REF!</definedName>
    <definedName name="__P_L_Details_GL___Monthly_revi_xstr23r0dim_1">#REF!</definedName>
    <definedName name="__P_L_Details_GL___Monthly_revi_xstr23r0dim_1_1">#REF!</definedName>
    <definedName name="__P_L_Details_GL___Monthly_revi_xstr24r0dim_1">#REF!</definedName>
    <definedName name="__P_L_Details_GL___Monthly_revi_xstr24r0dim_1_1">#REF!</definedName>
    <definedName name="__P_L_Details_GL___Monthly_revi_xstr25r0dim_1">#REF!</definedName>
    <definedName name="__P_L_Details_GL___Monthly_revi_xstr25r0dim_1_1">#REF!</definedName>
    <definedName name="_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RN2" hidden="1">{"adj95mult",#N/A,FALSE,"COMPCO";"adj95est",#N/A,FALSE,"COMPCO"}</definedName>
    <definedName name="__qw2" hidden="1">{0,0,0,0;0,0,0,0;0,0,0,0;0,0,0,0;0,0,0,0;0,0,0,0}</definedName>
    <definedName name="_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_1" hidden="1">{"consolidated",#N/A,FALSE,"Sheet1";"cms",#N/A,FALSE,"Sheet1";"fse",#N/A,FALSE,"Sheet1"}</definedName>
    <definedName name="__rod1" hidden="1">{#N/A,#N/A,FALSE,"Projections";#N/A,#N/A,FALSE,"Multiples Valuation";#N/A,#N/A,FALSE,"LBO";#N/A,#N/A,FALSE,"Multiples_Sensitivity";#N/A,#N/A,FALSE,"Summary"}</definedName>
    <definedName name="__rr2" hidden="1">{"NOTES",#N/A,FALSE,"NOTES";"EXECSUM",#N/A,FALSE,"EXECSUM"}</definedName>
    <definedName name="__t1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__T123456" hidden="1">{"COUNT",#N/A,FALSE,"AB"}</definedName>
    <definedName name="__T12347" hidden="1">{"COUNT",#N/A,FALSE,"AB"}</definedName>
    <definedName name="__tax2" hidden="1">{"expltr",#N/A,FALSE,"Expense projects";"explgl",#N/A,FALSE,"Expense projects"}</definedName>
    <definedName name="__Tes6" hidden="1">{"'SIVA Pricing Model'!$A$1:$F$39"}</definedName>
    <definedName name="__tm1" hidden="1">{#N/A,#N/A,FALSE,"Pharm";#N/A,#N/A,FALSE,"WWCM"}</definedName>
    <definedName name="__tom11" hidden="1">{"'Demand Units'!$Z$2:$AF$53"}</definedName>
    <definedName name="__tst2" hidden="1">{"SourcesUses",#N/A,TRUE,"CFMODEL";"TransOverview",#N/A,TRUE,"CFMODEL"}</definedName>
    <definedName name="__tst3" hidden="1">{"SourcesUses",#N/A,TRUE,#N/A;"TransOverview",#N/A,TRUE,"CFMODEL"}</definedName>
    <definedName name="__tst4" hidden="1">{"SourcesUses",#N/A,TRUE,"FundsFlow";"TransOverview",#N/A,TRUE,"FundsFlow"}</definedName>
    <definedName name="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v1" hidden="1">{"Month End Performance",#N/A,FALSE,"Report";"Site Talk Times",#N/A,FALSE,"Report"}</definedName>
    <definedName name="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var2" hidden="1">{"var_page",#N/A,FALSE,"template"}</definedName>
    <definedName name="__w1" hidden="1">{"PVGraph2",#N/A,FALSE,"PV Data"}</definedName>
    <definedName name="__w2" hidden="1">{"PVGraph2",#N/A,FALSE,"PV Data"}</definedName>
    <definedName name="__w3" hidden="1">{"PVGraph2",#N/A,FALSE,"PV Data"}</definedName>
    <definedName name="__we2" hidden="1">{#N/A,#N/A,FALSE,"Tracking";#N/A,#N/A,FALSE,"Lost Cycles ";#N/A,#N/A,FALSE,"VAR COST";#N/A,#N/A,FALSE,"RWIP Inv. ";#N/A,#N/A,FALSE,"CCI";#N/A,#N/A,FALSE,"Reconciliation"}</definedName>
    <definedName name="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n1" hidden="1">{#N/A,#N/A,FALSE,"DCF";#N/A,#N/A,FALSE,"WACC";#N/A,#N/A,FALSE,"Sales_EBIT";#N/A,#N/A,FALSE,"Capex_Depreciation";#N/A,#N/A,FALSE,"WC";#N/A,#N/A,FALSE,"Interest";#N/A,#N/A,FALSE,"Assumptions"}</definedName>
    <definedName name="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ww2" hidden="1">{#N/A,#N/A,FALSE,"Admin";#N/A,#N/A,FALSE,"Other"}</definedName>
    <definedName name="__x1" hidden="1">{#N/A,#N/A,FALSE,"3";#N/A,#N/A,FALSE,"5";#N/A,#N/A,FALSE,"6";#N/A,#N/A,FALSE,"8";#N/A,#N/A,FALSE,"10";#N/A,#N/A,FALSE,"13";#N/A,#N/A,FALSE,"14";#N/A,#N/A,FALSE,"15";#N/A,#N/A,FALSE,"16"}</definedName>
    <definedName name="__x2" hidden="1">{#N/A,#N/A,FALSE,"3";#N/A,#N/A,FALSE,"5";#N/A,#N/A,FALSE,"6";#N/A,#N/A,FALSE,"8";#N/A,#N/A,FALSE,"10";#N/A,#N/A,FALSE,"13";#N/A,#N/A,FALSE,"14";#N/A,#N/A,FALSE,"15";#N/A,#N/A,FALSE,"16"}</definedName>
    <definedName name="__xlfn.BAHTTEXT" hidden="1">#NAME?</definedName>
    <definedName name="__xlfn.IFERROR" hidden="1">#NAME?</definedName>
    <definedName name="__xlfn.RTD" hidden="1">#NAME?</definedName>
    <definedName name="__xlfn.SUMIFS" hidden="1">#NAME?</definedName>
    <definedName name="__xz4" hidden="1">{0,0,0,0;0,0,0,0;0,0,0,0;0,0,0,0;0,0,0,0;0,0,0,0}</definedName>
    <definedName name="__y2" hidden="1">{"PVGraph2",#N/A,FALSE,"PV Data"}</definedName>
    <definedName name="__z2" hidden="1">{"Sch00",#N/A,FALSE,"1";"Contents",#N/A,FALSE,"1"}</definedName>
    <definedName name="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1">#REF!</definedName>
    <definedName name="_1_______123Graph_ACHART_1" hidden="1">#REF!</definedName>
    <definedName name="_1___123Graph_AChart_1A" hidden="1">#REF!</definedName>
    <definedName name="_1___123Graph_Aｸﾞﾗﾌ_1" hidden="1">#REF!</definedName>
    <definedName name="_1__123Graph_A1994_95" hidden="1">#REF!</definedName>
    <definedName name="_1__123Graph_ACHART_1" hidden="1">#REF!</definedName>
    <definedName name="_1__123Graph_ACHART_10" hidden="1">#REF!</definedName>
    <definedName name="_1__123Graph_AChart_1A" hidden="1">#REF!</definedName>
    <definedName name="_1__123Graph_ACHART_2" hidden="1">#REF!</definedName>
    <definedName name="_1__123Graph_ACHART_4" hidden="1">#REF!</definedName>
    <definedName name="_1__123Graph_Aｸﾞﾗﾌ_1" hidden="1">#REF!</definedName>
    <definedName name="_1__123Graph_BCHART_1">#REF!</definedName>
    <definedName name="_1__123Graph_DCHART_1" hidden="1">#REF!</definedName>
    <definedName name="_1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_0__123Grap" hidden="1">#N/A</definedName>
    <definedName name="_1_0_0_K" hidden="1">#REF!</definedName>
    <definedName name="_10" hidden="1">{"PVGraph2",#N/A,FALSE,"PV Data"}</definedName>
    <definedName name="_10_______123Graph_BCHART_2" hidden="1">#REF!</definedName>
    <definedName name="_10__123Graph_ACHART_2" hidden="1">#REF!</definedName>
    <definedName name="_10__123Graph_ACHART_9" hidden="1">#REF!</definedName>
    <definedName name="_10__123Graph_BCHART_3" hidden="1">#REF!</definedName>
    <definedName name="_10__123Graph_BChart_58B" hidden="1">#REF!</definedName>
    <definedName name="_10__123Graph_Bｸﾞﾗﾌ_1" hidden="1">#REF!</definedName>
    <definedName name="_10__123Graph_CCHART_2" hidden="1">#REF!</definedName>
    <definedName name="_10__123Graph_ECHART_12" hidden="1">#REF!</definedName>
    <definedName name="_10__123Graph_XCHART_1" hidden="1">#REF!</definedName>
    <definedName name="_10__FDSAUDITLINK__" hidden="1">{"fdsup://IBCentral/FAT Viewer?action=UPDATE&amp;creator=factset&amp;DOC_NAME=fat:reuters_qtrly_source_window.fat&amp;display_string=Audit&amp;DYN_ARGS=TRUE&amp;VAR:ID1=74439H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_0__123Graph_ACHAR" hidden="1">#REF!</definedName>
    <definedName name="_100____123Graph_CCHART_1" hidden="1">#REF!</definedName>
    <definedName name="_100__FDSAUDITLINK__" hidden="1">{"fdsup://IBCentral/FAT Viewer?action=UPDATE&amp;creator=factset&amp;DOC_NAME=fat:reuters_annual_source_window.fat&amp;display_string=Audit&amp;DYN_ARGS=TRUE&amp;VAR:ID1=B1VVH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00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1__123Graph_XChart_58B" hidden="1">#REF!</definedName>
    <definedName name="_1001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2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3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4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____123Graph_CCHART_5" hidden="1">#REF!</definedName>
    <definedName name="_101__FDSAUDITLINK__" hidden="1">{"fdsup://IBCentral/FAT Viewer?action=UPDATE&amp;creator=factset&amp;DOC_NAME=fat:reuters_annual_source_window.fat&amp;display_string=Audit&amp;DYN_ARGS=TRUE&amp;VAR:ID1=88033G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01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____123Graph_CCHART_7" hidden="1">#REF!</definedName>
    <definedName name="_102__123Graph_XCHART_4" hidden="1">#REF!</definedName>
    <definedName name="_102__FDSAUDITLINK__" hidden="1">{"fdsup://IBCentral/FAT Viewer?action=UPDATE&amp;creator=factset&amp;DOC_NAME=fat:reuters_annual_source_window.fat&amp;display_string=Audit&amp;DYN_ARGS=TRUE&amp;VAR:ID1=307572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2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6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7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8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9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____123Graph_DCHART_5" hidden="1">#REF!</definedName>
    <definedName name="_103__FDSAUDITLINK__" hidden="1">{"fdsup://IBCentral/FAT Viewer?action=UPDATE&amp;creator=factset&amp;DOC_NAME=fat:reuters_annual_source_window.fat&amp;display_string=Audit&amp;DYN_ARGS=TRUE&amp;VAR:ID1=307572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30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1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2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3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4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5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6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7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8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9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____123Graph_ECHART_5" hidden="1">#REF!</definedName>
    <definedName name="_104__FDSAUDITLINK__" hidden="1">{"fdsup://IBCentral/FAT Viewer?action=UPDATE&amp;creator=factset&amp;DOC_NAME=fat:reuters_annual_source_window.fat&amp;display_string=Audit&amp;DYN_ARGS=TRUE&amp;VAR:ID1=307572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40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1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2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3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4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5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6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____123Graph_FCHART_5" hidden="1">#REF!</definedName>
    <definedName name="_105__123Graph_XCHART_5" hidden="1">#REF!</definedName>
    <definedName name="_105__FDSAUDITLINK__" hidden="1">{"fdsup://IBCentral/FAT Viewer?action=UPDATE&amp;creator=factset&amp;DOC_NAME=fat:reuters_annual_source_window.fat&amp;display_string=Audit&amp;DYN_ARGS=TRUE&amp;VAR:ID1=307572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5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____123Graph_XCHART_2" hidden="1">#REF!</definedName>
    <definedName name="_106__FDSAUDITLINK__" hidden="1">{"fdsup://IBCentral/FAT Viewer?action=UPDATE&amp;creator=factset&amp;DOC_NAME=fat:reuters_annual_source_window.fat&amp;display_string=Audit&amp;DYN_ARGS=TRUE&amp;VAR:ID1=307572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6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8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69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____123Graph_XCHART_3" hidden="1">#REF!</definedName>
    <definedName name="_107__FDSAUDITLINK__" hidden="1">{"fdsup://IBCentral/FAT Viewer?action=UPDATE&amp;creator=factset&amp;DOC_NAME=fat:reuters_annual_source_window.fat&amp;display_string=Audit&amp;DYN_ARGS=TRUE&amp;VAR:ID1=307572&amp;VAR:RCODE=FIBCEBITDA&amp;VAR:SDATE=20070399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70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1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2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3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4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5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6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7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8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9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____123Graph_XCHART_4" hidden="1">#REF!</definedName>
    <definedName name="_108__123Graph_XCHART_6" hidden="1">#REF!</definedName>
    <definedName name="_108__FDSAUDITLINK__" hidden="1">{"fdsup://IBCentral/FAT Viewer?action=UPDATE&amp;creator=factset&amp;DOC_NAME=fat:reuters_annual_source_window.fat&amp;display_string=Audit&amp;DYN_ARGS=TRUE&amp;VAR:ID1=307572&amp;VAR:RCODE=FIBCEBITDA&amp;VAR:SDATE=20060399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80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1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2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3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IQ_INTEREST_INC_10" hidden="1">#N/A</definedName>
    <definedName name="_1085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6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7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9__FDSAUDITLINK__" hidden="1">{"fdsup://directions/FAT Viewer?action=UPDATE&amp;creator=factset&amp;DYN_ARGS=TRUE&amp;DOC_NAME=FAT:FQL_AUDITING_CLIENT_TEMPLATE.FAT&amp;display_string=Audit&amp;VAR:KEY=SXCFMZKXSX&amp;VAR:QUERY=RkZfRUJJVERBX09QRVIoQ0FMLDIwMTAp&amp;WINDOW=FIRST_POPUP&amp;HEIGHT=450&amp;WIDTH=450&amp;START_MAXIMI","ZED=FALSE&amp;VAR:CALENDAR=US&amp;VAR:SYMBOL=02581610&amp;VAR:INDEX=0"}</definedName>
    <definedName name="_109____123Graph_XCHART_5" hidden="1">#REF!</definedName>
    <definedName name="_109__123Graph_ACHART_8" hidden="1">#REF!</definedName>
    <definedName name="_109__FDSAUDITLINK__" hidden="1">{"fdsup://IBCentral/FAT Viewer?action=UPDATE&amp;creator=factset&amp;DOC_NAME=fat:reuters_annual_source_window.fat&amp;display_string=Audit&amp;DYN_ARGS=TRUE&amp;VAR:ID1=682112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90__FDSAUDITLINK__" hidden="1">{"fdsup://directions/FAT Viewer?action=UPDATE&amp;creator=factset&amp;DYN_ARGS=TRUE&amp;DOC_NAME=FAT:FQL_AUDITING_CLIENT_TEMPLATE.FAT&amp;display_string=Audit&amp;VAR:KEY=WRQXIFGRCH&amp;VAR:QUERY=RkZfRUJJVERBX09QRVIoQ0FMLDIwMDkp&amp;WINDOW=FIRST_POPUP&amp;HEIGHT=450&amp;WIDTH=450&amp;START_MAXIMI","ZED=FALSE&amp;VAR:CALENDAR=US&amp;VAR:SYMBOL=RATE&amp;VAR:INDEX=0"}</definedName>
    <definedName name="_1091__FDSAUDITLINK__" hidden="1">{"fdsup://directions/FAT Viewer?action=UPDATE&amp;creator=factset&amp;DYN_ARGS=TRUE&amp;DOC_NAME=FAT:FQL_AUDITING_CLIENT_TEMPLATE.FAT&amp;display_string=Audit&amp;VAR:KEY=HILMRYHOZI&amp;VAR:QUERY=RkZfRUJJVERBX09QRVIoQ0FMLDIwMDkp&amp;WINDOW=FIRST_POPUP&amp;HEIGHT=450&amp;WIDTH=450&amp;START_MAXIMI","ZED=FALSE&amp;VAR:CALENDAR=US&amp;VAR:SYMBOL=02581610&amp;VAR:INDEX=0"}</definedName>
    <definedName name="_1092__FDSAUDITLINK__" hidden="1">{"fdsup://directions/FAT Viewer?action=UPDATE&amp;creator=factset&amp;DYN_ARGS=TRUE&amp;DOC_NAME=FAT:FQL_AUDITING_CLIENT_TEMPLATE.FAT&amp;display_string=Audit&amp;VAR:KEY=OBORMBUNMH&amp;VAR:QUERY=RkZfR1JPU1NfTUdOKEFOTiwyMDEwLCwsUkYp&amp;WINDOW=FIRST_POPUP&amp;HEIGHT=450&amp;WIDTH=450&amp;START_MA","XIMIZED=FALSE&amp;VAR:CALENDAR=US&amp;VAR:SYMBOL=VELT&amp;VAR:INDEX=0"}</definedName>
    <definedName name="_1093__FDSAUDITLINK__" hidden="1">{"fdsup://directions/FAT Viewer?action=UPDATE&amp;creator=factset&amp;DYN_ARGS=TRUE&amp;DOC_NAME=FAT:FQL_AUDITING_CLIENT_TEMPLATE.FAT&amp;display_string=Audit&amp;VAR:KEY=GJWBKRKBAJ&amp;VAR:QUERY=RkZfR1JPU1NfTUdOKEFOTiwyMDA4LCwsUkYp&amp;WINDOW=FIRST_POPUP&amp;HEIGHT=450&amp;WIDTH=450&amp;START_MA","XIMIZED=FALSE&amp;VAR:CALENDAR=US&amp;VAR:SYMBOL=VELT&amp;VAR:INDEX=0"}</definedName>
    <definedName name="_1094__FDSAUDITLINK__" hidden="1">{"fdsup://directions/FAT Viewer?action=UPDATE&amp;creator=factset&amp;DYN_ARGS=TRUE&amp;DOC_NAME=FAT:FQL_AUDITING_CLIENT_TEMPLATE.FAT&amp;display_string=Audit&amp;VAR:KEY=AFMVGDOJKD&amp;VAR:QUERY=RkZfR1JPU1NfTUdOKEFOTiwyMDA5LCwsUkYp&amp;WINDOW=FIRST_POPUP&amp;HEIGHT=450&amp;WIDTH=450&amp;START_MA","XIMIZED=FALSE&amp;VAR:CALENDAR=US&amp;VAR:SYMBOL=VELT&amp;VAR:INDEX=0"}</definedName>
    <definedName name="_1095__FDSAUDITLINK__" hidden="1">{"fdsup://directions/FAT Viewer?action=UPDATE&amp;creator=factset&amp;DYN_ARGS=TRUE&amp;DOC_NAME=FAT:FQL_AUDITING_CLIENT_TEMPLATE.FAT&amp;display_string=Audit&amp;VAR:KEY=GXGLUDETYJ&amp;VAR:QUERY=RkZfR1JPU1NfTUdOKEFOTiwyMDEzLCwsUkYp&amp;WINDOW=FIRST_POPUP&amp;HEIGHT=450&amp;WIDTH=450&amp;START_MA","XIMIZED=FALSE&amp;VAR:CALENDAR=US&amp;VAR:SYMBOL=VELT&amp;VAR:INDEX=0"}</definedName>
    <definedName name="_1096__FDSAUDITLINK__" hidden="1">{"fdsup://directions/FAT Viewer?action=UPDATE&amp;creator=factset&amp;DYN_ARGS=TRUE&amp;DOC_NAME=FAT:FQL_AUDITING_CLIENT_TEMPLATE.FAT&amp;display_string=Audit&amp;VAR:KEY=WFSNIDWTIB&amp;VAR:QUERY=RkZfR1JPU1NfTUdOKEFOTiwyMDEyLCwsUkYp&amp;WINDOW=FIRST_POPUP&amp;HEIGHT=450&amp;WIDTH=450&amp;START_MA","XIMIZED=FALSE&amp;VAR:CALENDAR=US&amp;VAR:SYMBOL=VELT&amp;VAR:INDEX=0"}</definedName>
    <definedName name="_1097__FDSAUDITLINK__" hidden="1">{"fdsup://directions/FAT Viewer?action=UPDATE&amp;creator=factset&amp;DYN_ARGS=TRUE&amp;DOC_NAME=FAT:FQL_AUDITING_CLIENT_TEMPLATE.FAT&amp;display_string=Audit&amp;VAR:KEY=QPGXSBYHUN&amp;VAR:QUERY=RkZfR1JPU1NfTUdOKEFOTiwyMDE0LCwsUkYp&amp;WINDOW=FIRST_POPUP&amp;HEIGHT=450&amp;WIDTH=450&amp;START_MA","XIMIZED=FALSE&amp;VAR:CALENDAR=US&amp;VAR:SYMBOL=VELT&amp;VAR:INDEX=0"}</definedName>
    <definedName name="_1098__FDSAUDITLINK__" hidden="1">{"fdsup://directions/FAT Viewer?action=UPDATE&amp;creator=factset&amp;DYN_ARGS=TRUE&amp;DOC_NAME=FAT:FQL_AUDITING_CLIENT_TEMPLATE.FAT&amp;display_string=Audit&amp;VAR:KEY=DINUZCVKFI&amp;VAR:QUERY=RkZfU0FMRVMoQ0FMLDIwMDkp&amp;WINDOW=FIRST_POPUP&amp;HEIGHT=450&amp;WIDTH=450&amp;START_MAXIMIZED=FALS","E&amp;VAR:CALENDAR=US&amp;VAR:SYMBOL=N6321810&amp;VAR:INDEX=0"}</definedName>
    <definedName name="_1099__FDSAUDITLINK__" hidden="1">{"fdsup://directions/FAT Viewer?action=UPDATE&amp;creator=factset&amp;DYN_ARGS=TRUE&amp;DOC_NAME=FAT:FQL_AUDITING_CLIENT_TEMPLATE.FAT&amp;display_string=Audit&amp;VAR:KEY=JGDWJITQHU&amp;VAR:QUERY=RkZfR1JPU1NfTUdOKEFOTiwyMDExLCwsUkYp&amp;WINDOW=FIRST_POPUP&amp;HEIGHT=450&amp;WIDTH=450&amp;START_MA","XIMIZED=FALSE&amp;VAR:CALENDAR=US&amp;VAR:SYMBOL=38259P50&amp;VAR:INDEX=0"}</definedName>
    <definedName name="_10IQ_FHLB_DUE_CY" hidden="1">"c2082"</definedName>
    <definedName name="_11" hidden="1">{"PVGraph2",#N/A,FALSE,"PV Data"}</definedName>
    <definedName name="_11_______123Graph_BCHART_3" hidden="1">#REF!</definedName>
    <definedName name="_11__123Graph_AChart_2G" hidden="1">#REF!</definedName>
    <definedName name="_11__123Graph_BChart_1A" hidden="1">#REF!</definedName>
    <definedName name="_11__123Graph_Bｸﾞﾗﾌ_2" hidden="1">#REF!</definedName>
    <definedName name="_11__123Graph_CCHART_3" hidden="1">#REF!</definedName>
    <definedName name="_11__123Graph_ECHART_8" hidden="1">#REF!</definedName>
    <definedName name="_11__123Graph_XChart_1A" hidden="1">#REF!</definedName>
    <definedName name="_11__FDSAUDITLINK__" hidden="1">{"fdsup://IBCentral/FAT Viewer?action=UPDATE&amp;creator=factset&amp;DOC_NAME=fat:reuters_semi_source_window.fat&amp;display_string=Audit&amp;DYN_ARGS=TRUE&amp;VAR:ID1=B01463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10____123Graph_XCHART_6" hidden="1">#REF!</definedName>
    <definedName name="_110__FDSAUDITLINK__" hidden="1">{"fdsup://IBCentral/FAT Viewer?action=UPDATE&amp;creator=factset&amp;DOC_NAME=fat:reuters_annual_source_window.fat&amp;display_string=Audit&amp;DYN_ARGS=TRUE&amp;VAR:ID1=682112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00__FDSAUDITLINK__" hidden="1">{"fdsup://directions/FAT Viewer?action=UPDATE&amp;creator=factset&amp;DYN_ARGS=TRUE&amp;DOC_NAME=FAT:FQL_AUDITING_CLIENT_TEMPLATE.FAT&amp;display_string=Audit&amp;VAR:KEY=KVAZOPAFMX&amp;VAR:QUERY=RkZfR1JPU1NfTUdOKExUTSwwKQ==&amp;WINDOW=FIRST_POPUP&amp;HEIGHT=450&amp;WIDTH=450&amp;START_MAXIMIZED=","FALSE&amp;VAR:CALENDAR=US&amp;VAR:SYMBOL=DELL&amp;VAR:INDEX=0"}</definedName>
    <definedName name="_1101__FDSAUDITLINK__" hidden="1">{"fdsup://directions/FAT Viewer?action=UPDATE&amp;creator=factset&amp;DYN_ARGS=TRUE&amp;DOC_NAME=FAT:FQL_AUDITING_CLIENT_TEMPLATE.FAT&amp;display_string=Audit&amp;VAR:KEY=NGLADSJAVW&amp;VAR:QUERY=RkZfR1JPU1NfTUdOKEFOTiwyMDExLCwsUkYp&amp;WINDOW=FIRST_POPUP&amp;HEIGHT=450&amp;WIDTH=450&amp;START_MA","XIMIZED=FALSE&amp;VAR:CALENDAR=US&amp;VAR:SYMBOL=DMD&amp;VAR:INDEX=0"}</definedName>
    <definedName name="_1102__FDSAUDITLINK__" hidden="1">{"fdsup://directions/FAT Viewer?action=UPDATE&amp;creator=factset&amp;DYN_ARGS=TRUE&amp;DOC_NAME=FAT:FQL_AUDITING_CLIENT_TEMPLATE.FAT&amp;display_string=Audit&amp;VAR:KEY=BGZCBWHIFO&amp;VAR:QUERY=RkZfR1JPU1NfTUdOKEFOTiwyMDExLCwsUkYp&amp;WINDOW=FIRST_POPUP&amp;HEIGHT=450&amp;WIDTH=450&amp;START_MA","XIMIZED=FALSE&amp;VAR:CALENDAR=US&amp;VAR:SYMBOL=VELT&amp;VAR:INDEX=0"}</definedName>
    <definedName name="_1103__FDSAUDITLINK__" hidden="1">{"fdsup://directions/FAT Viewer?action=UPDATE&amp;creator=factset&amp;DYN_ARGS=TRUE&amp;DOC_NAME=FAT:FQL_AUDITING_CLIENT_TEMPLATE.FAT&amp;display_string=Audit&amp;VAR:KEY=OFEHGTEFWT&amp;VAR:QUERY=RkZfRUJJVERBX09QRVIoQ0FMLDIwMTQp&amp;WINDOW=FIRST_POPUP&amp;HEIGHT=450&amp;WIDTH=450&amp;START_MAXIMI","ZED=FALSE&amp;VAR:CALENDAR=US&amp;VAR:SYMBOL=29873610&amp;VAR:INDEX=0"}</definedName>
    <definedName name="_1104__FDSAUDITLINK__" hidden="1">{"fdsup://directions/FAT Viewer?action=UPDATE&amp;creator=factset&amp;DYN_ARGS=TRUE&amp;DOC_NAME=FAT:FQL_AUDITING_CLIENT_TEMPLATE.FAT&amp;display_string=Audit&amp;VAR:KEY=UNODWDWRCH&amp;VAR:QUERY=RkZfRUJJVERBX09QRVIoQ0FMLDIwMTQp&amp;WINDOW=FIRST_POPUP&amp;HEIGHT=450&amp;WIDTH=450&amp;START_MAXIMI","ZED=FALSE&amp;VAR:CALENDAR=US&amp;VAR:SYMBOL=37940X10&amp;VAR:INDEX=0"}</definedName>
    <definedName name="_1105__FDSAUDITLINK__" hidden="1">{"fdsup://directions/FAT Viewer?action=UPDATE&amp;creator=factset&amp;DYN_ARGS=TRUE&amp;DOC_NAME=FAT:FQL_AUDITING_CLIENT_TEMPLATE.FAT&amp;display_string=Audit&amp;VAR:KEY=ANOLAJCFUV&amp;VAR:QUERY=RkZfRUJJVERBX09QRVIoQ0FMLDIwMTQp&amp;WINDOW=FIRST_POPUP&amp;HEIGHT=450&amp;WIDTH=450&amp;START_MAXIMI","ZED=FALSE&amp;VAR:CALENDAR=US&amp;VAR:SYMBOL=83421A10&amp;VAR:INDEX=0"}</definedName>
    <definedName name="_1106__FDSAUDITLINK__" hidden="1">{"fdsup://directions/FAT Viewer?action=UPDATE&amp;creator=factset&amp;DYN_ARGS=TRUE&amp;DOC_NAME=FAT:FQL_AUDITING_CLIENT_TEMPLATE.FAT&amp;display_string=Audit&amp;VAR:KEY=DCPQDIXMHU&amp;VAR:QUERY=RkZfRUJJVERBX09QRVIoQ0FMLDIwMTQp&amp;WINDOW=FIRST_POPUP&amp;HEIGHT=450&amp;WIDTH=450&amp;START_MAXIMI","ZED=FALSE&amp;VAR:CALENDAR=US&amp;VAR:SYMBOL=31620R10&amp;VAR:INDEX=0"}</definedName>
    <definedName name="_1107__FDSAUDITLINK__" hidden="1">{"fdsup://directions/FAT Viewer?action=UPDATE&amp;creator=factset&amp;DYN_ARGS=TRUE&amp;DOC_NAME=FAT:FQL_AUDITING_CLIENT_TEMPLATE.FAT&amp;display_string=Audit&amp;VAR:KEY=SREFOBCLMF&amp;VAR:QUERY=RkZfRUJJVERBX09QRVIoQ0FMLDIwMTEp&amp;WINDOW=FIRST_POPUP&amp;HEIGHT=450&amp;WIDTH=450&amp;START_MAXIMI","ZED=FALSE&amp;VAR:CALENDAR=US&amp;VAR:SYMBOL=B19NLV&amp;VAR:INDEX=0"}</definedName>
    <definedName name="_1108__FDSAUDITLINK__" hidden="1">{"fdsup://directions/FAT Viewer?action=UPDATE&amp;creator=factset&amp;DYN_ARGS=TRUE&amp;DOC_NAME=FAT:FQL_AUDITING_CLIENT_TEMPLATE.FAT&amp;display_string=Audit&amp;VAR:KEY=CZWXETYJIH&amp;VAR:QUERY=RkZfRUJJVERBX09QRVIoQ0FMLDIwMTEp&amp;WINDOW=FIRST_POPUP&amp;HEIGHT=450&amp;WIDTH=450&amp;START_MAXIMI","ZED=FALSE&amp;VAR:CALENDAR=US&amp;VAR:SYMBOL=EBIX&amp;VAR:INDEX=0"}</definedName>
    <definedName name="_1109__FDSAUDITLINK__" hidden="1">{"fdsup://directions/FAT Viewer?action=UPDATE&amp;creator=factset&amp;DYN_ARGS=TRUE&amp;DOC_NAME=FAT:FQL_AUDITING_CLIENT_TEMPLATE.FAT&amp;display_string=Audit&amp;VAR:KEY=TCBIHIVUVO&amp;VAR:QUERY=RkZfRUJJVERBX09QRVIoQ0FMLDIwMTEp&amp;WINDOW=FIRST_POPUP&amp;HEIGHT=450&amp;WIDTH=450&amp;START_MAXIMI","ZED=FALSE&amp;VAR:CALENDAR=US&amp;VAR:SYMBOL=29442910&amp;VAR:INDEX=0"}</definedName>
    <definedName name="_111____123Graph_XCHART_7" hidden="1">#REF!</definedName>
    <definedName name="_111__123Graph_XCHART_7" hidden="1">#REF!</definedName>
    <definedName name="_111__FDSAUDITLINK__" hidden="1">{"fdsup://IBCentral/FAT Viewer?action=UPDATE&amp;creator=factset&amp;DOC_NAME=fat:reuters_annual_source_window.fat&amp;display_string=Audit&amp;DYN_ARGS=TRUE&amp;VAR:ID1=682112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10__FDSAUDITLINK__" hidden="1">{"fdsup://directions/FAT Viewer?action=UPDATE&amp;creator=factset&amp;DYN_ARGS=TRUE&amp;DOC_NAME=FAT:FQL_AUDITING_CLIENT_TEMPLATE.FAT&amp;display_string=Audit&amp;VAR:KEY=AHSHQZQPIT&amp;VAR:QUERY=RkZfU0FMRVMoQ0FMLDIwMDkp&amp;WINDOW=FIRST_POPUP&amp;HEIGHT=450&amp;WIDTH=450&amp;START_MAXIMIZED=FALS","E&amp;VAR:CALENDAR=US&amp;VAR:SYMBOL=RATE&amp;VAR:INDEX=0"}</definedName>
    <definedName name="_1111__FDSAUDITLINK__" hidden="1">{"fdsup://directions/FAT Viewer?action=UPDATE&amp;creator=factset&amp;DYN_ARGS=TRUE&amp;DOC_NAME=FAT:FQL_AUDITING_CLIENT_TEMPLATE.FAT&amp;display_string=Audit&amp;VAR:KEY=QDQXAXSFED&amp;VAR:QUERY=RkZfU0FMRVMoQ0FMLDIwMTAp&amp;WINDOW=FIRST_POPUP&amp;HEIGHT=450&amp;WIDTH=450&amp;START_MAXIMIZED=FALS","E&amp;VAR:CALENDAR=US&amp;VAR:SYMBOL=RATE&amp;VAR:INDEX=0"}</definedName>
    <definedName name="_1112__FDSAUDITLINK__" hidden="1">{"fdsup://directions/FAT Viewer?action=UPDATE&amp;creator=factset&amp;DYN_ARGS=TRUE&amp;DOC_NAME=FAT:FQL_AUDITING_CLIENT_TEMPLATE.FAT&amp;display_string=Audit&amp;VAR:KEY=DMTGXENWDO&amp;VAR:QUERY=RkZfRUJJVERBX09QRVIoQ0FMLDIwMTEp&amp;WINDOW=FIRST_POPUP&amp;HEIGHT=450&amp;WIDTH=450&amp;START_MAXIMI","ZED=FALSE&amp;VAR:CALENDAR=US&amp;VAR:SYMBOL=52602E10&amp;VAR:INDEX=0"}</definedName>
    <definedName name="_1113__FDSAUDITLINK__" hidden="1">{"fdsup://directions/FAT Viewer?action=UPDATE&amp;creator=factset&amp;DYN_ARGS=TRUE&amp;DOC_NAME=FAT:FQL_AUDITING_CLIENT_TEMPLATE.FAT&amp;display_string=Audit&amp;VAR:KEY=MLEDQBCHGT&amp;VAR:QUERY=RkZfRUJJVERBX09QRVIoQ0FMLDIwMTEp&amp;WINDOW=FIRST_POPUP&amp;HEIGHT=450&amp;WIDTH=450&amp;START_MAXIMI","ZED=FALSE&amp;VAR:CALENDAR=US&amp;VAR:SYMBOL=31620R10&amp;VAR:INDEX=0"}</definedName>
    <definedName name="_1114__FDSAUDITLINK__" hidden="1">{"fdsup://directions/FAT Viewer?action=UPDATE&amp;creator=factset&amp;DYN_ARGS=TRUE&amp;DOC_NAME=FAT:FQL_AUDITING_CLIENT_TEMPLATE.FAT&amp;display_string=Audit&amp;VAR:KEY=SZCLQTGFWV&amp;VAR:QUERY=RkZfRUJJVERBX09QRVIoQ0FMLDIwMDgp&amp;WINDOW=FIRST_POPUP&amp;HEIGHT=450&amp;WIDTH=450&amp;START_MAXIMI","ZED=FALSE&amp;VAR:CALENDAR=US&amp;VAR:SYMBOL=31620R10&amp;VAR:INDEX=0"}</definedName>
    <definedName name="_1115__FDSAUDITLINK__" hidden="1">{"fdsup://directions/FAT Viewer?action=UPDATE&amp;creator=factset&amp;DYN_ARGS=TRUE&amp;DOC_NAME=FAT:FQL_AUDITING_CLIENT_TEMPLATE.FAT&amp;display_string=Audit&amp;VAR:KEY=VCDAFCPSNG&amp;VAR:QUERY=RkZfRUJJVERBX09QRVIoQ0FMLDIwMDkp&amp;WINDOW=FIRST_POPUP&amp;HEIGHT=450&amp;WIDTH=450&amp;START_MAXIMI","ZED=FALSE&amp;VAR:CALENDAR=US&amp;VAR:SYMBOL=AWAY&amp;VAR:INDEX=0"}</definedName>
    <definedName name="_1116__FDSAUDITLINK__" hidden="1">{"fdsup://directions/FAT Viewer?action=UPDATE&amp;creator=factset&amp;DYN_ARGS=TRUE&amp;DOC_NAME=FAT:FQL_AUDITING_CLIENT_TEMPLATE.FAT&amp;display_string=Audit&amp;VAR:KEY=BKVUBGLEVC&amp;VAR:QUERY=RkZfRUJJVERBX09QRVIoQ0FMLDIwMDgp&amp;WINDOW=FIRST_POPUP&amp;HEIGHT=450&amp;WIDTH=450&amp;START_MAXIMI","ZED=FALSE&amp;VAR:CALENDAR=US&amp;VAR:SYMBOL=ZNGA&amp;VAR:INDEX=0"}</definedName>
    <definedName name="_1117__FDSAUDITLINK__" hidden="1">{"fdsup://directions/FAT Viewer?action=UPDATE&amp;creator=factset&amp;DYN_ARGS=TRUE&amp;DOC_NAME=FAT:FQL_AUDITING_CLIENT_TEMPLATE.FAT&amp;display_string=Audit&amp;VAR:KEY=GVQHYVSNIP&amp;VAR:QUERY=RkZfRUJJVERBX09QRVIoQ0FMLDIwMTEp&amp;WINDOW=FIRST_POPUP&amp;HEIGHT=450&amp;WIDTH=450&amp;START_MAXIMI","ZED=FALSE&amp;VAR:CALENDAR=US&amp;VAR:SYMBOL=B4JV1B&amp;VAR:INDEX=0"}</definedName>
    <definedName name="_1118__FDSAUDITLINK__" hidden="1">{"fdsup://directions/FAT Viewer?action=UPDATE&amp;creator=factset&amp;DYN_ARGS=TRUE&amp;DOC_NAME=FAT:FQL_AUDITING_CLIENT_TEMPLATE.FAT&amp;display_string=Audit&amp;VAR:KEY=AJCLYJOTOV&amp;VAR:QUERY=RkZfRUJJVERBX09QRVIoQ0FMLDIwMTQp&amp;WINDOW=FIRST_POPUP&amp;HEIGHT=450&amp;WIDTH=450&amp;START_MAXIMI","ZED=FALSE&amp;VAR:CALENDAR=US&amp;VAR:SYMBOL=CSTR&amp;VAR:INDEX=0"}</definedName>
    <definedName name="_1119__FDSAUDITLINK__" hidden="1">{"fdsup://directions/FAT Viewer?action=UPDATE&amp;creator=factset&amp;DYN_ARGS=TRUE&amp;DOC_NAME=FAT:FQL_AUDITING_CLIENT_TEMPLATE.FAT&amp;display_string=Audit&amp;VAR:KEY=ERYDIDOPMN&amp;VAR:QUERY=RkZfU0FMRVMoQ0FMLDIwMTAp&amp;WINDOW=FIRST_POPUP&amp;HEIGHT=450&amp;WIDTH=450&amp;START_MAXIMIZED=FALS","E&amp;VAR:CALENDAR=US&amp;VAR:SYMBOL=88368Q10&amp;VAR:INDEX=0"}</definedName>
    <definedName name="_112____123Graph_XCHART_8" hidden="1">#REF!</definedName>
    <definedName name="_112__FDSAUDITLINK__" hidden="1">{"fdsup://IBCentral/FAT Viewer?action=UPDATE&amp;creator=factset&amp;DOC_NAME=fat:reuters_annual_source_window.fat&amp;display_string=Audit&amp;DYN_ARGS=TRUE&amp;VAR:ID1=682112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20__FDSAUDITLINK__" hidden="1">{"fdsup://directions/FAT Viewer?action=UPDATE&amp;creator=factset&amp;DYN_ARGS=TRUE&amp;DOC_NAME=FAT:FQL_AUDITING_CLIENT_TEMPLATE.FAT&amp;display_string=Audit&amp;VAR:KEY=GRSRCXCPWL&amp;VAR:QUERY=RkZfU0FMRVMoQ0FMLDIwMDgp&amp;WINDOW=FIRST_POPUP&amp;HEIGHT=450&amp;WIDTH=450&amp;START_MAXIMIZED=FALS","E&amp;VAR:CALENDAR=US&amp;VAR:SYMBOL=ZNGA&amp;VAR:INDEX=0"}</definedName>
    <definedName name="_1121__FDSAUDITLINK__" hidden="1">{"fdsup://directions/FAT Viewer?action=UPDATE&amp;creator=factset&amp;DYN_ARGS=TRUE&amp;DOC_NAME=FAT:FQL_AUDITING_CLIENT_TEMPLATE.FAT&amp;display_string=Audit&amp;VAR:KEY=QVOTKRMXEH&amp;VAR:QUERY=RkZfU0FMRVMoQ0FMLDIwMDgp&amp;WINDOW=FIRST_POPUP&amp;HEIGHT=450&amp;WIDTH=450&amp;START_MAXIMIZED=FALS","E&amp;VAR:CALENDAR=US&amp;VAR:SYMBOL=VELT&amp;VAR:INDEX=0"}</definedName>
    <definedName name="_1122__FDSAUDITLINK__" hidden="1">{"fdsup://directions/FAT Viewer?action=UPDATE&amp;creator=factset&amp;DYN_ARGS=TRUE&amp;DOC_NAME=FAT:FQL_AUDITING_CLIENT_TEMPLATE.FAT&amp;display_string=Audit&amp;VAR:KEY=UHOJUBGDSD&amp;VAR:QUERY=RkZfRUJJVERBX09QRVIoQ0FMLDIwMTQp&amp;WINDOW=FIRST_POPUP&amp;HEIGHT=450&amp;WIDTH=450&amp;START_MAXIMI","ZED=FALSE&amp;VAR:CALENDAR=US&amp;VAR:SYMBOL=48113010&amp;VAR:INDEX=0"}</definedName>
    <definedName name="_1123__FDSAUDITLINK__" hidden="1">{"fdsup://directions/FAT Viewer?action=UPDATE&amp;creator=factset&amp;DYN_ARGS=TRUE&amp;DOC_NAME=FAT:FQL_AUDITING_CLIENT_TEMPLATE.FAT&amp;display_string=Audit&amp;VAR:KEY=DYVIFAVGVW&amp;VAR:QUERY=RkZfRUJJVERBX09QRVIoQ0FMLDIwMTQp&amp;WINDOW=FIRST_POPUP&amp;HEIGHT=450&amp;WIDTH=450&amp;START_MAXIMI","ZED=FALSE&amp;VAR:CALENDAR=US&amp;VAR:SYMBOL=57948910&amp;VAR:INDEX=0"}</definedName>
    <definedName name="_1124__FDSAUDITLINK__" hidden="1">{"fdsup://directions/FAT Viewer?action=UPDATE&amp;creator=factset&amp;DYN_ARGS=TRUE&amp;DOC_NAME=FAT:FQL_AUDITING_CLIENT_TEMPLATE.FAT&amp;display_string=Audit&amp;VAR:KEY=LYVIDYXWTW&amp;VAR:QUERY=RkZfRUJJVERBX09QRVIoQ0FMLDIwMTQp&amp;WINDOW=FIRST_POPUP&amp;HEIGHT=450&amp;WIDTH=450&amp;START_MAXIMI","ZED=FALSE&amp;VAR:CALENDAR=US&amp;VAR:SYMBOL=52376810&amp;VAR:INDEX=0"}</definedName>
    <definedName name="_1125__FDSAUDITLINK__" hidden="1">{"fdsup://directions/FAT Viewer?action=UPDATE&amp;creator=factset&amp;DYN_ARGS=TRUE&amp;DOC_NAME=FAT:FQL_AUDITING_CLIENT_TEMPLATE.FAT&amp;display_string=Audit&amp;VAR:KEY=WVMJUNSRMT&amp;VAR:QUERY=RkZfRUJJVERBX09QRVIoQ0FMLDIwMTQp&amp;WINDOW=FIRST_POPUP&amp;HEIGHT=450&amp;WIDTH=450&amp;START_MAXIMI","ZED=FALSE&amp;VAR:CALENDAR=US&amp;VAR:SYMBOL=93964010&amp;VAR:INDEX=0"}</definedName>
    <definedName name="_1126__FDSAUDITLINK__" hidden="1">{"fdsup://directions/FAT Viewer?action=UPDATE&amp;creator=factset&amp;DYN_ARGS=TRUE&amp;DOC_NAME=FAT:FQL_AUDITING_CLIENT_TEMPLATE.FAT&amp;display_string=Audit&amp;VAR:KEY=IVKXULCXSV&amp;VAR:QUERY=RkZfRUJJVERBX09QRVIoQ0FMLDIwMTQp&amp;WINDOW=FIRST_POPUP&amp;HEIGHT=450&amp;WIDTH=450&amp;START_MAXIMI","ZED=FALSE&amp;VAR:CALENDAR=US&amp;VAR:SYMBOL=00128210&amp;VAR:INDEX=0"}</definedName>
    <definedName name="_1127__FDSAUDITLINK__" hidden="1">{"fdsup://directions/FAT Viewer?action=UPDATE&amp;creator=factset&amp;DYN_ARGS=TRUE&amp;DOC_NAME=FAT:FQL_AUDITING_CLIENT_TEMPLATE.FAT&amp;display_string=Audit&amp;VAR:KEY=CXKRWRQXWD&amp;VAR:QUERY=RkZfRUJJVERBX09QRVIoQ0FMLDIwMTQp&amp;WINDOW=FIRST_POPUP&amp;HEIGHT=450&amp;WIDTH=450&amp;START_MAXIMI","ZED=FALSE&amp;VAR:CALENDAR=US&amp;VAR:SYMBOL=36734810&amp;VAR:INDEX=0"}</definedName>
    <definedName name="_1128__FDSAUDITLINK__" hidden="1">{"fdsup://directions/FAT Viewer?action=UPDATE&amp;creator=factset&amp;DYN_ARGS=TRUE&amp;DOC_NAME=FAT:FQL_AUDITING_CLIENT_TEMPLATE.FAT&amp;display_string=Audit&amp;VAR:KEY=OZQNKDUVMB&amp;VAR:QUERY=RkZfRUJJVERBX09QRVIoQ0FMLDIwMDgp&amp;WINDOW=FIRST_POPUP&amp;HEIGHT=450&amp;WIDTH=450&amp;START_MAXIMI","ZED=FALSE&amp;VAR:CALENDAR=US&amp;VAR:SYMBOL=57948910&amp;VAR:INDEX=0"}</definedName>
    <definedName name="_1129__FDSAUDITLINK__" hidden="1">{"fdsup://directions/FAT Viewer?action=UPDATE&amp;creator=factset&amp;DYN_ARGS=TRUE&amp;DOC_NAME=FAT:FQL_AUDITING_CLIENT_TEMPLATE.FAT&amp;display_string=Audit&amp;VAR:KEY=FMZQTMHWXO&amp;VAR:QUERY=RkZfRUJJVERBX09QRVIoQ0FMLDIwMDgp&amp;WINDOW=FIRST_POPUP&amp;HEIGHT=450&amp;WIDTH=450&amp;START_MAXIMI","ZED=FALSE&amp;VAR:CALENDAR=US&amp;VAR:SYMBOL=00128210&amp;VAR:INDEX=0"}</definedName>
    <definedName name="_113__FDSAUDITLINK__" hidden="1">{"fdsup://IBCentral/FAT Viewer?action=UPDATE&amp;creator=factset&amp;DOC_NAME=fat:reuters_annual_source_window.fat&amp;display_string=Audit&amp;DYN_ARGS=TRUE&amp;VAR:ID1=682112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30__FDSAUDITLINK__" hidden="1">{"fdsup://directions/FAT Viewer?action=UPDATE&amp;creator=factset&amp;DYN_ARGS=TRUE&amp;DOC_NAME=FAT:FQL_AUDITING_CLIENT_TEMPLATE.FAT&amp;display_string=Audit&amp;VAR:KEY=WVGZGFENIH&amp;VAR:QUERY=RkZfRUJJVERBX09QRVIoQ0FMLDIwMDgp&amp;WINDOW=FIRST_POPUP&amp;HEIGHT=450&amp;WIDTH=450&amp;START_MAXIMI","ZED=FALSE&amp;VAR:CALENDAR=US&amp;VAR:SYMBOL=52376810&amp;VAR:INDEX=0"}</definedName>
    <definedName name="_1131__FDSAUDITLINK__" hidden="1">{"fdsup://directions/FAT Viewer?action=UPDATE&amp;creator=factset&amp;DYN_ARGS=TRUE&amp;DOC_NAME=FAT:FQL_AUDITING_CLIENT_TEMPLATE.FAT&amp;display_string=Audit&amp;VAR:KEY=OTIPWLCXUT&amp;VAR:QUERY=RkZfRUJJVERBX09QRVIoQ0FMLDIwMTIp&amp;WINDOW=FIRST_POPUP&amp;HEIGHT=450&amp;WIDTH=450&amp;START_MAXIMI","ZED=FALSE&amp;VAR:CALENDAR=US&amp;VAR:SYMBOL=00128210&amp;VAR:INDEX=0"}</definedName>
    <definedName name="_1132__FDSAUDITLINK__" hidden="1">{"fdsup://directions/FAT Viewer?action=UPDATE&amp;creator=factset&amp;DYN_ARGS=TRUE&amp;DOC_NAME=FAT:FQL_AUDITING_CLIENT_TEMPLATE.FAT&amp;display_string=Audit&amp;VAR:KEY=NOJEHIHEPC&amp;VAR:QUERY=RkZfRUJJVERBX09QRVIoQ0FMLDIwMTIp&amp;WINDOW=FIRST_POPUP&amp;HEIGHT=450&amp;WIDTH=450&amp;START_MAXIMI","ZED=FALSE&amp;VAR:CALENDAR=US&amp;VAR:SYMBOL=52376810&amp;VAR:INDEX=0"}</definedName>
    <definedName name="_1133__FDSAUDITLINK__" hidden="1">{"fdsup://directions/FAT Viewer?action=UPDATE&amp;creator=factset&amp;DYN_ARGS=TRUE&amp;DOC_NAME=FAT:FQL_AUDITING_CLIENT_TEMPLATE.FAT&amp;display_string=Audit&amp;VAR:KEY=MDAHURAXQH&amp;VAR:QUERY=RkZfRUJJVERBX09QRVIoQ0FMLDIwMTIp&amp;WINDOW=FIRST_POPUP&amp;HEIGHT=450&amp;WIDTH=450&amp;START_MAXIMI","ZED=FALSE&amp;VAR:CALENDAR=US&amp;VAR:SYMBOL=36734810&amp;VAR:INDEX=0"}</definedName>
    <definedName name="_1134__FDSAUDITLINK__" hidden="1">{"fdsup://directions/FAT Viewer?action=UPDATE&amp;creator=factset&amp;DYN_ARGS=TRUE&amp;DOC_NAME=FAT:FQL_AUDITING_CLIENT_TEMPLATE.FAT&amp;display_string=Audit&amp;VAR:KEY=ZCXQTQHQDG&amp;VAR:QUERY=RkZfRUJJVERBX09QRVIoQ0FMLDIwMTMp&amp;WINDOW=FIRST_POPUP&amp;HEIGHT=450&amp;WIDTH=450&amp;START_MAXIMI","ZED=FALSE&amp;VAR:CALENDAR=US&amp;VAR:SYMBOL=00128210&amp;VAR:INDEX=0"}</definedName>
    <definedName name="_1135__FDSAUDITLINK__" hidden="1">{"fdsup://directions/FAT Viewer?action=UPDATE&amp;creator=factset&amp;DYN_ARGS=TRUE&amp;DOC_NAME=FAT:FQL_AUDITING_CLIENT_TEMPLATE.FAT&amp;display_string=Audit&amp;VAR:KEY=FAHYFYHKLU&amp;VAR:QUERY=RkZfRUJJVERBX09QRVIoQ0FMLDIwMTMp&amp;WINDOW=FIRST_POPUP&amp;HEIGHT=450&amp;WIDTH=450&amp;START_MAXIMI","ZED=FALSE&amp;VAR:CALENDAR=US&amp;VAR:SYMBOL=36734810&amp;VAR:INDEX=0"}</definedName>
    <definedName name="_1136__FDSAUDITLINK__" hidden="1">{"fdsup://directions/FAT Viewer?action=UPDATE&amp;creator=factset&amp;DYN_ARGS=TRUE&amp;DOC_NAME=FAT:FQL_AUDITING_CLIENT_TEMPLATE.FAT&amp;display_string=Audit&amp;VAR:KEY=EVOXOTSHWD&amp;VAR:QUERY=RkZfRUJJVERBX09QRVIoQ0FMLDIwMTMp&amp;WINDOW=FIRST_POPUP&amp;HEIGHT=450&amp;WIDTH=450&amp;START_MAXIMI","ZED=FALSE&amp;VAR:CALENDAR=US&amp;VAR:SYMBOL=52376810&amp;VAR:INDEX=0"}</definedName>
    <definedName name="_1137__FDSAUDITLINK__" hidden="1">{"fdsup://directions/FAT Viewer?action=UPDATE&amp;creator=factset&amp;DYN_ARGS=TRUE&amp;DOC_NAME=FAT:FQL_AUDITING_CLIENT_TEMPLATE.FAT&amp;display_string=Audit&amp;VAR:KEY=STETIPGDOP&amp;VAR:QUERY=RkZfRUJJVERBX09QRVIoQ0FMLDIwMDkp&amp;WINDOW=FIRST_POPUP&amp;HEIGHT=450&amp;WIDTH=450&amp;START_MAXIMI","ZED=FALSE&amp;VAR:CALENDAR=US&amp;VAR:SYMBOL=00128210&amp;VAR:INDEX=0"}</definedName>
    <definedName name="_1138__FDSAUDITLINK__" hidden="1">{"fdsup://directions/FAT Viewer?action=UPDATE&amp;creator=factset&amp;DYN_ARGS=TRUE&amp;DOC_NAME=FAT:FQL_AUDITING_CLIENT_TEMPLATE.FAT&amp;display_string=Audit&amp;VAR:KEY=AJCVUZOZIV&amp;VAR:QUERY=RkZfRUJJVERBX09QRVIoQ0FMLDIwMDkp&amp;WINDOW=FIRST_POPUP&amp;HEIGHT=450&amp;WIDTH=450&amp;START_MAXIMI","ZED=FALSE&amp;VAR:CALENDAR=US&amp;VAR:SYMBOL=36734810&amp;VAR:INDEX=0"}</definedName>
    <definedName name="_1139__FDSAUDITLINK__" hidden="1">{"fdsup://directions/FAT Viewer?action=UPDATE&amp;creator=factset&amp;DYN_ARGS=TRUE&amp;DOC_NAME=FAT:FQL_AUDITING_CLIENT_TEMPLATE.FAT&amp;display_string=Audit&amp;VAR:KEY=BOFETCJGTE&amp;VAR:QUERY=RkZfRUJJVERBX09QRVIoQ0FMLDIwMDkp&amp;WINDOW=FIRST_POPUP&amp;HEIGHT=450&amp;WIDTH=450&amp;START_MAXIMI","ZED=FALSE&amp;VAR:CALENDAR=US&amp;VAR:SYMBOL=52376810&amp;VAR:INDEX=0"}</definedName>
    <definedName name="_114__123Graph_XCHART_8" hidden="1">#REF!</definedName>
    <definedName name="_114__FDSAUDITLINK__" hidden="1">{"fdsup://IBCentral/FAT Viewer?action=UPDATE&amp;creator=factset&amp;DOC_NAME=fat:reuters_annual_source_window.fat&amp;display_string=Audit&amp;DYN_ARGS=TRUE&amp;VAR:ID1=682112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40__FDSAUDITLINK__" hidden="1">{"fdsup://directions/FAT Viewer?action=UPDATE&amp;creator=factset&amp;DYN_ARGS=TRUE&amp;DOC_NAME=FAT:FQL_AUDITING_CLIENT_TEMPLATE.FAT&amp;display_string=Audit&amp;VAR:KEY=FWZWTMNEFU&amp;VAR:QUERY=RkZfRUJJVERBX09QRVIoQ0FMLDIwMDkp&amp;WINDOW=FIRST_POPUP&amp;HEIGHT=450&amp;WIDTH=450&amp;START_MAXIMI","ZED=FALSE&amp;VAR:CALENDAR=US&amp;VAR:SYMBOL=93964010&amp;VAR:INDEX=0"}</definedName>
    <definedName name="_1141__FDSAUDITLINK__" hidden="1">{"fdsup://directions/FAT Viewer?action=UPDATE&amp;creator=factset&amp;DYN_ARGS=TRUE&amp;DOC_NAME=FAT:FQL_AUDITING_CLIENT_TEMPLATE.FAT&amp;display_string=Audit&amp;VAR:KEY=SLMDGRYZKR&amp;VAR:QUERY=RkZfRUJJVERBX09QRVIoQ0FMLDIwMTAp&amp;WINDOW=FIRST_POPUP&amp;HEIGHT=450&amp;WIDTH=450&amp;START_MAXIMI","ZED=FALSE&amp;VAR:CALENDAR=US&amp;VAR:SYMBOL=52376810&amp;VAR:INDEX=0"}</definedName>
    <definedName name="_1142__FDSAUDITLINK__" hidden="1">{"fdsup://directions/FAT Viewer?action=UPDATE&amp;creator=factset&amp;DYN_ARGS=TRUE&amp;DOC_NAME=FAT:FQL_AUDITING_CLIENT_TEMPLATE.FAT&amp;display_string=Audit&amp;VAR:KEY=AFMVITGXYN&amp;VAR:QUERY=RkZfRUJJVERBX09QRVIoQ0FMLDIwMTAp&amp;WINDOW=FIRST_POPUP&amp;HEIGHT=450&amp;WIDTH=450&amp;START_MAXIMI","ZED=FALSE&amp;VAR:CALENDAR=US&amp;VAR:SYMBOL=93964010&amp;VAR:INDEX=0"}</definedName>
    <definedName name="_1143__FDSAUDITLINK__" hidden="1">{"fdsup://directions/FAT Viewer?action=UPDATE&amp;creator=factset&amp;DYN_ARGS=TRUE&amp;DOC_NAME=FAT:FQL_AUDITING_CLIENT_TEMPLATE.FAT&amp;display_string=Audit&amp;VAR:KEY=DSVOZOHUFY&amp;VAR:QUERY=RkZfRUJJVERBX09QRVIoQ0FMLDIwMTAp&amp;WINDOW=FIRST_POPUP&amp;HEIGHT=450&amp;WIDTH=450&amp;START_MAXIMI","ZED=FALSE&amp;VAR:CALENDAR=US&amp;VAR:SYMBOL=36734810&amp;VAR:INDEX=0"}</definedName>
    <definedName name="_1144__FDSAUDITLINK__" hidden="1">{"fdsup://directions/FAT Viewer?action=UPDATE&amp;creator=factset&amp;DYN_ARGS=TRUE&amp;DOC_NAME=FAT:FQL_AUDITING_CLIENT_TEMPLATE.FAT&amp;display_string=Audit&amp;VAR:KEY=RSFMDEXMPA&amp;VAR:QUERY=RkZfRUJJVERBX09QRVIoQ0FMLDIwMTAp&amp;WINDOW=FIRST_POPUP&amp;HEIGHT=450&amp;WIDTH=450&amp;START_MAXIMI","ZED=FALSE&amp;VAR:CALENDAR=US&amp;VAR:SYMBOL=00128210&amp;VAR:INDEX=0"}</definedName>
    <definedName name="_1145__FDSAUDITLINK__" hidden="1">{"fdsup://directions/FAT Viewer?action=UPDATE&amp;creator=factset&amp;DYN_ARGS=TRUE&amp;DOC_NAME=FAT:FQL_AUDITING_CLIENT_TEMPLATE.FAT&amp;display_string=Audit&amp;VAR:KEY=SNCJOFKRQJ&amp;VAR:QUERY=RkZfRUJJVERBX09QRVIoQ0FMLDIwMTEp&amp;WINDOW=FIRST_POPUP&amp;HEIGHT=450&amp;WIDTH=450&amp;START_MAXIMI","ZED=FALSE&amp;VAR:CALENDAR=US&amp;VAR:SYMBOL=52376810&amp;VAR:INDEX=0"}</definedName>
    <definedName name="_1147__FDSAUDITLINK__" hidden="1">{"fdsup://directions/FAT Viewer?action=UPDATE&amp;creator=factset&amp;DYN_ARGS=TRUE&amp;DOC_NAME=FAT:FQL_AUDITING_CLIENT_TEMPLATE.FAT&amp;display_string=Audit&amp;VAR:KEY=XCHWVKTYJS&amp;VAR:QUERY=RkZfRUJJVERBX09QRVIoQ0FMLDIwMTEp&amp;WINDOW=FIRST_POPUP&amp;HEIGHT=450&amp;WIDTH=450&amp;START_MAXIMI","ZED=FALSE&amp;VAR:CALENDAR=US&amp;VAR:SYMBOL=36734810&amp;VAR:INDEX=0"}</definedName>
    <definedName name="_1148__FDSAUDITLINK__" hidden="1">{"fdsup://directions/FAT Viewer?action=UPDATE&amp;creator=factset&amp;DYN_ARGS=TRUE&amp;DOC_NAME=FAT:FQL_AUDITING_CLIENT_TEMPLATE.FAT&amp;display_string=Audit&amp;VAR:KEY=QJCFYBUPOR&amp;VAR:QUERY=RkZfRUJJVERBX09QRVIoQ0FMLDIwMTEp&amp;WINDOW=FIRST_POPUP&amp;HEIGHT=450&amp;WIDTH=450&amp;START_MAXIMI","ZED=FALSE&amp;VAR:CALENDAR=US&amp;VAR:SYMBOL=57948910&amp;VAR:INDEX=0"}</definedName>
    <definedName name="_1149__FDSAUDITLINK__" hidden="1">{"fdsup://directions/FAT Viewer?action=UPDATE&amp;creator=factset&amp;DYN_ARGS=TRUE&amp;DOC_NAME=FAT:FQL_AUDITING_CLIENT_TEMPLATE.FAT&amp;display_string=Audit&amp;VAR:KEY=HOZURUNKDQ&amp;VAR:QUERY=RkZfU0FMRVMoQ0FMLDIwMDgp&amp;WINDOW=FIRST_POPUP&amp;HEIGHT=450&amp;WIDTH=450&amp;START_MAXIMIZED=FALS","E&amp;VAR:CALENDAR=US&amp;VAR:SYMBOL=52376810&amp;VAR:INDEX=0"}</definedName>
    <definedName name="_115__FDSAUDITLINK__" hidden="1">{"fdsup://IBCentral/FAT Viewer?action=UPDATE&amp;creator=factset&amp;DOC_NAME=fat:reuters_annual_source_window.fat&amp;display_string=Audit&amp;DYN_ARGS=TRUE&amp;VAR:ID1=682112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50__FDSAUDITLINK__" hidden="1">{"fdsup://directions/FAT Viewer?action=UPDATE&amp;creator=factset&amp;DYN_ARGS=TRUE&amp;DOC_NAME=FAT:FQL_AUDITING_CLIENT_TEMPLATE.FAT&amp;display_string=Audit&amp;VAR:KEY=CLATUFWJQT&amp;VAR:QUERY=RkZfU0FMRVMoQ0FMLDIwMDgp&amp;WINDOW=FIRST_POPUP&amp;HEIGHT=450&amp;WIDTH=450&amp;START_MAXIMIZED=FALS","E&amp;VAR:CALENDAR=US&amp;VAR:SYMBOL=00128210&amp;VAR:INDEX=0"}</definedName>
    <definedName name="_1151__FDSAUDITLINK__" hidden="1">{"fdsup://directions/FAT Viewer?action=UPDATE&amp;creator=factset&amp;DYN_ARGS=TRUE&amp;DOC_NAME=FAT:FQL_AUDITING_CLIENT_TEMPLATE.FAT&amp;display_string=Audit&amp;VAR:KEY=EZMPWVEBMZ&amp;VAR:QUERY=RkZfU0FMRVMoQ0FMLDIwMDgp&amp;WINDOW=FIRST_POPUP&amp;HEIGHT=450&amp;WIDTH=450&amp;START_MAXIMIZED=FALS","E&amp;VAR:CALENDAR=US&amp;VAR:SYMBOL=36734810&amp;VAR:INDEX=0"}</definedName>
    <definedName name="_1152__FDSAUDITLINK__" hidden="1">{"fdsup://directions/FAT Viewer?action=UPDATE&amp;creator=factset&amp;DYN_ARGS=TRUE&amp;DOC_NAME=FAT:FQL_AUDITING_CLIENT_TEMPLATE.FAT&amp;display_string=Audit&amp;VAR:KEY=VGZYNSFSNK&amp;VAR:QUERY=RkZfU0FMRVMoQ0FMLDIwMDkp&amp;WINDOW=FIRST_POPUP&amp;HEIGHT=450&amp;WIDTH=450&amp;START_MAXIMIZED=FALS","E&amp;VAR:CALENDAR=US&amp;VAR:SYMBOL=36734810&amp;VAR:INDEX=0"}</definedName>
    <definedName name="_1153__FDSAUDITLINK__" hidden="1">{"fdsup://directions/FAT Viewer?action=UPDATE&amp;creator=factset&amp;DYN_ARGS=TRUE&amp;DOC_NAME=FAT:FQL_AUDITING_CLIENT_TEMPLATE.FAT&amp;display_string=Audit&amp;VAR:KEY=XOZYPEVOFI&amp;VAR:QUERY=RkZfU0FMRVMoQ0FMLDIwMDkp&amp;WINDOW=FIRST_POPUP&amp;HEIGHT=450&amp;WIDTH=450&amp;START_MAXIMIZED=FALS","E&amp;VAR:CALENDAR=US&amp;VAR:SYMBOL=00128210&amp;VAR:INDEX=0"}</definedName>
    <definedName name="_1154__FDSAUDITLINK__" hidden="1">{"fdsup://directions/FAT Viewer?action=UPDATE&amp;creator=factset&amp;DYN_ARGS=TRUE&amp;DOC_NAME=FAT:FQL_AUDITING_CLIENT_TEMPLATE.FAT&amp;display_string=Audit&amp;VAR:KEY=CTKJQPYRKZ&amp;VAR:QUERY=RkZfU0FMRVMoQ0FMLDIwMDkp&amp;WINDOW=FIRST_POPUP&amp;HEIGHT=450&amp;WIDTH=450&amp;START_MAXIMIZED=FALS","E&amp;VAR:CALENDAR=US&amp;VAR:SYMBOL=52376810&amp;VAR:INDEX=0"}</definedName>
    <definedName name="_1155__FDSAUDITLINK__" hidden="1">{"fdsup://directions/FAT Viewer?action=UPDATE&amp;creator=factset&amp;DYN_ARGS=TRUE&amp;DOC_NAME=FAT:FQL_AUDITING_CLIENT_TEMPLATE.FAT&amp;display_string=Audit&amp;VAR:KEY=OZSNAHUHCJ&amp;VAR:QUERY=RkZfU0FMRVMoQ0FMLDIwMTAp&amp;WINDOW=FIRST_POPUP&amp;HEIGHT=450&amp;WIDTH=450&amp;START_MAXIMIZED=FALS","E&amp;VAR:CALENDAR=US&amp;VAR:SYMBOL=00128210&amp;VAR:INDEX=0"}</definedName>
    <definedName name="_1156__FDSAUDITLINK__" hidden="1">{"fdsup://directions/FAT Viewer?action=UPDATE&amp;creator=factset&amp;DYN_ARGS=TRUE&amp;DOC_NAME=FAT:FQL_AUDITING_CLIENT_TEMPLATE.FAT&amp;display_string=Audit&amp;VAR:KEY=RAZQFGRURA&amp;VAR:QUERY=RkZfU0FMRVMoQ0FMLDIwMTAp&amp;WINDOW=FIRST_POPUP&amp;HEIGHT=450&amp;WIDTH=450&amp;START_MAXIMIZED=FALS","E&amp;VAR:CALENDAR=US&amp;VAR:SYMBOL=52376810&amp;VAR:INDEX=0"}</definedName>
    <definedName name="_1157__FDSAUDITLINK__" hidden="1">{"fdsup://directions/FAT Viewer?action=UPDATE&amp;creator=factset&amp;DYN_ARGS=TRUE&amp;DOC_NAME=FAT:FQL_AUDITING_CLIENT_TEMPLATE.FAT&amp;display_string=Audit&amp;VAR:KEY=YZYJCHUHGF&amp;VAR:QUERY=RkZfU0FMRVMoQ0FMLDIwMTAp&amp;WINDOW=FIRST_POPUP&amp;HEIGHT=450&amp;WIDTH=450&amp;START_MAXIMIZED=FALS","E&amp;VAR:CALENDAR=US&amp;VAR:SYMBOL=36734810&amp;VAR:INDEX=0"}</definedName>
    <definedName name="_1158__FDSAUDITLINK__" hidden="1">{"fdsup://directions/FAT Viewer?action=UPDATE&amp;creator=factset&amp;DYN_ARGS=TRUE&amp;DOC_NAME=FAT:FQL_AUDITING_CLIENT_TEMPLATE.FAT&amp;display_string=Audit&amp;VAR:KEY=FAPCDSVYFC&amp;VAR:QUERY=RkZfU0FMRVMoQ0FMLDIwMTIp&amp;WINDOW=FIRST_POPUP&amp;HEIGHT=450&amp;WIDTH=450&amp;START_MAXIMIZED=FALS","E&amp;VAR:CALENDAR=US&amp;VAR:SYMBOL=52376810&amp;VAR:INDEX=0"}</definedName>
    <definedName name="_1159__FDSAUDITLINK__" hidden="1">{"fdsup://directions/FAT Viewer?action=UPDATE&amp;creator=factset&amp;DYN_ARGS=TRUE&amp;DOC_NAME=FAT:FQL_AUDITING_CLIENT_TEMPLATE.FAT&amp;display_string=Audit&amp;VAR:KEY=ANUDGNIJGH&amp;VAR:QUERY=RkZfRUJJVERBX09QRVIoQ0FMLDIwMDkp&amp;WINDOW=FIRST_POPUP&amp;HEIGHT=450&amp;WIDTH=450&amp;START_MAXIMI","ZED=FALSE&amp;VAR:CALENDAR=US&amp;VAR:SYMBOL=NRCI&amp;VAR:INDEX=0"}</definedName>
    <definedName name="_116__FDSAUDITLINK__" hidden="1">{"fdsup://IBCentral/FAT Viewer?action=UPDATE&amp;creator=factset&amp;DOC_NAME=fat:reuters_annual_source_window.fat&amp;display_string=Audit&amp;DYN_ARGS=TRUE&amp;VAR:ID1=092232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60__FDSAUDITLINK__" hidden="1">{"fdsup://directions/FAT Viewer?action=UPDATE&amp;creator=factset&amp;DYN_ARGS=TRUE&amp;DOC_NAME=FAT:FQL_AUDITING_CLIENT_TEMPLATE.FAT&amp;display_string=Audit&amp;VAR:KEY=SJWVORUBQT&amp;VAR:QUERY=RkZfRUJJVERBX09QRVIoQ0FMLDIwMTQp&amp;WINDOW=FIRST_POPUP&amp;HEIGHT=450&amp;WIDTH=450&amp;START_MAXIMI","ZED=FALSE&amp;VAR:CALENDAR=US&amp;VAR:SYMBOL=EHTH&amp;VAR:INDEX=0"}</definedName>
    <definedName name="_1161__FDSAUDITLINK__" hidden="1">{"fdsup://directions/FAT Viewer?action=UPDATE&amp;creator=factset&amp;DYN_ARGS=TRUE&amp;DOC_NAME=FAT:FQL_AUDITING_CLIENT_TEMPLATE.FAT&amp;display_string=Audit&amp;VAR:KEY=QXSDATGBOV&amp;VAR:QUERY=RkZfRUJJVERBX09QRVIoQ0FMLDIwMTQp&amp;WINDOW=FIRST_POPUP&amp;HEIGHT=450&amp;WIDTH=450&amp;START_MAXIMI","ZED=FALSE&amp;VAR:CALENDAR=US&amp;VAR:SYMBOL=NRCI&amp;VAR:INDEX=0"}</definedName>
    <definedName name="_1162__FDSAUDITLINK__" hidden="1">{"fdsup://directions/FAT Viewer?action=UPDATE&amp;creator=factset&amp;DYN_ARGS=TRUE&amp;DOC_NAME=FAT:FQL_AUDITING_CLIENT_TEMPLATE.FAT&amp;display_string=Audit&amp;VAR:KEY=WRSFKPKNWZ&amp;VAR:QUERY=RkZfRUJJVERBX09QRVIoQ0FMLDIwMTQp&amp;WINDOW=FIRST_POPUP&amp;HEIGHT=450&amp;WIDTH=450&amp;START_MAXIMI","ZED=FALSE&amp;VAR:CALENDAR=US&amp;VAR:SYMBOL=ERT&amp;VAR:INDEX=0"}</definedName>
    <definedName name="_1163__FDSAUDITLINK__" hidden="1">{"fdsup://directions/FAT Viewer?action=UPDATE&amp;creator=factset&amp;DYN_ARGS=TRUE&amp;DOC_NAME=FAT:FQL_AUDITING_CLIENT_TEMPLATE.FAT&amp;display_string=Audit&amp;VAR:KEY=OVEHSZSLUN&amp;VAR:QUERY=RkZfRUJJVERBX09QRVIoQ0FMLDIwMTAp&amp;WINDOW=FIRST_POPUP&amp;HEIGHT=450&amp;WIDTH=450&amp;START_MAXIMI","ZED=FALSE&amp;VAR:CALENDAR=US&amp;VAR:SYMBOL=NRCI&amp;VAR:INDEX=0"}</definedName>
    <definedName name="_1164__FDSAUDITLINK__" hidden="1">{"fdsup://directions/FAT Viewer?action=UPDATE&amp;creator=factset&amp;DYN_ARGS=TRUE&amp;DOC_NAME=FAT:FQL_AUDITING_CLIENT_TEMPLATE.FAT&amp;display_string=Audit&amp;VAR:KEY=CVKRIXILEH&amp;VAR:QUERY=RkZfRUJJVERBX09QRVIoQ0FMLDIwMTAp&amp;WINDOW=FIRST_POPUP&amp;HEIGHT=450&amp;WIDTH=450&amp;START_MAXIMI","ZED=FALSE&amp;VAR:CALENDAR=US&amp;VAR:SYMBOL=MDRX&amp;VAR:INDEX=0"}</definedName>
    <definedName name="_1165__FDSAUDITLINK__" hidden="1">{"fdsup://directions/FAT Viewer?action=UPDATE&amp;creator=factset&amp;DYN_ARGS=TRUE&amp;DOC_NAME=FAT:FQL_AUDITING_CLIENT_TEMPLATE.FAT&amp;display_string=Audit&amp;VAR:KEY=QNYTSLAPGN&amp;VAR:QUERY=RkZfRUJJVERBX09QRVIoQ0FMLDIwMTIp&amp;WINDOW=FIRST_POPUP&amp;HEIGHT=450&amp;WIDTH=450&amp;START_MAXIMI","ZED=FALSE&amp;VAR:CALENDAR=US&amp;VAR:SYMBOL=ERT&amp;VAR:INDEX=0"}</definedName>
    <definedName name="_1166__FDSAUDITLINK__" hidden="1">{"fdsup://directions/FAT Viewer?action=UPDATE&amp;creator=factset&amp;DYN_ARGS=TRUE&amp;DOC_NAME=FAT:FQL_AUDITING_CLIENT_TEMPLATE.FAT&amp;display_string=Audit&amp;VAR:KEY=YXMDATSFIB&amp;VAR:QUERY=RkZfRUJJVERBX09QRVIoQ0FMLDIwMTIp&amp;WINDOW=FIRST_POPUP&amp;HEIGHT=450&amp;WIDTH=450&amp;START_MAXIMI","ZED=FALSE&amp;VAR:CALENDAR=US&amp;VAR:SYMBOL=MCK&amp;VAR:INDEX=0"}</definedName>
    <definedName name="_1167__FDSAUDITLINK__" hidden="1">{"fdsup://directions/FAT Viewer?action=UPDATE&amp;creator=factset&amp;DYN_ARGS=TRUE&amp;DOC_NAME=FAT:FQL_AUDITING_CLIENT_TEMPLATE.FAT&amp;display_string=Audit&amp;VAR:KEY=YVUFOPGLOZ&amp;VAR:QUERY=RkZfRUJJVERBX09QRVIoQ0FMLDIwMDgp&amp;WINDOW=FIRST_POPUP&amp;HEIGHT=450&amp;WIDTH=450&amp;START_MAXIMI","ZED=FALSE&amp;VAR:CALENDAR=US&amp;VAR:SYMBOL=CERN&amp;VAR:INDEX=0"}</definedName>
    <definedName name="_1168__FDSAUDITLINK__" hidden="1">{"fdsup://directions/FAT Viewer?action=UPDATE&amp;creator=factset&amp;DYN_ARGS=TRUE&amp;DOC_NAME=FAT:FQL_AUDITING_CLIENT_TEMPLATE.FAT&amp;display_string=Audit&amp;VAR:KEY=ELYNOBGFYR&amp;VAR:QUERY=RkZfRUJJVERBX09QRVIoQ0FMLDIwMTMp&amp;WINDOW=FIRST_POPUP&amp;HEIGHT=450&amp;WIDTH=450&amp;START_MAXIMI","ZED=FALSE&amp;VAR:CALENDAR=US&amp;VAR:SYMBOL=ERT&amp;VAR:INDEX=0"}</definedName>
    <definedName name="_1169__FDSAUDITLINK__" hidden="1">{"fdsup://directions/FAT Viewer?action=UPDATE&amp;creator=factset&amp;DYN_ARGS=TRUE&amp;DOC_NAME=FAT:FQL_AUDITING_CLIENT_TEMPLATE.FAT&amp;display_string=Audit&amp;VAR:KEY=YBMRQRULCF&amp;VAR:QUERY=RkZfRUJJVERBX09QRVIoQ0FMLDIwMTEp&amp;WINDOW=FIRST_POPUP&amp;HEIGHT=450&amp;WIDTH=450&amp;START_MAXIMI","ZED=FALSE&amp;VAR:CALENDAR=US&amp;VAR:SYMBOL=NRCI&amp;VAR:INDEX=0"}</definedName>
    <definedName name="_117__123Graph_XCHART_9" hidden="1">#REF!</definedName>
    <definedName name="_117__FDSAUDITLINK__" hidden="1">{"fdsup://IBCentral/FAT Viewer?action=UPDATE&amp;creator=factset&amp;DOC_NAME=fat:reuters_annual_source_window.fat&amp;display_string=Audit&amp;DYN_ARGS=TRUE&amp;VAR:ID1=092232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70__FDSAUDITLINK__" hidden="1">{"fdsup://directions/FAT Viewer?action=UPDATE&amp;creator=factset&amp;DYN_ARGS=TRUE&amp;DOC_NAME=FAT:FQL_AUDITING_CLIENT_TEMPLATE.FAT&amp;display_string=Audit&amp;VAR:KEY=EFWZMNSVGZ&amp;VAR:QUERY=RkZfRUJJVERBX09QRVIoQ0FMLDIwMTEp&amp;WINDOW=FIRST_POPUP&amp;HEIGHT=450&amp;WIDTH=450&amp;START_MAXIMI","ZED=FALSE&amp;VAR:CALENDAR=US&amp;VAR:SYMBOL=ERT&amp;VAR:INDEX=0"}</definedName>
    <definedName name="_1171__FDSAUDITLINK__" hidden="1">{"fdsup://directions/FAT Viewer?action=UPDATE&amp;creator=factset&amp;DYN_ARGS=TRUE&amp;DOC_NAME=FAT:FQL_AUDITING_CLIENT_TEMPLATE.FAT&amp;display_string=Audit&amp;VAR:KEY=YFKNOVAZWP&amp;VAR:QUERY=RkZfRUJJVERBX09QRVIoQ0FMLDIwMTEp&amp;WINDOW=FIRST_POPUP&amp;HEIGHT=450&amp;WIDTH=450&amp;START_MAXIMI","ZED=FALSE&amp;VAR:CALENDAR=US&amp;VAR:SYMBOL=MCK&amp;VAR:INDEX=0"}</definedName>
    <definedName name="_1172__FDSAUDITLINK__" hidden="1">{"fdsup://directions/FAT Viewer?action=UPDATE&amp;creator=factset&amp;DYN_ARGS=TRUE&amp;DOC_NAME=FAT:FQL_AUDITING_CLIENT_TEMPLATE.FAT&amp;display_string=Audit&amp;VAR:KEY=MBSJINQFEF&amp;VAR:QUERY=RkZfU0FMRVMoQ0FMLDIwMTAp&amp;WINDOW=FIRST_POPUP&amp;HEIGHT=450&amp;WIDTH=450&amp;START_MAXIMIZED=FALS","E&amp;VAR:CALENDAR=US&amp;VAR:SYMBOL=MDRX&amp;VAR:INDEX=0"}</definedName>
    <definedName name="_1173__FDSAUDITLINK__" hidden="1">{"fdsup://directions/FAT Viewer?action=UPDATE&amp;creator=factset&amp;DYN_ARGS=TRUE&amp;DOC_NAME=FAT:FQL_AUDITING_CLIENT_TEMPLATE.FAT&amp;display_string=Audit&amp;VAR:KEY=ANGPIJMHAH&amp;VAR:QUERY=RkZfRUJJVERBX09QRVIoQ0FMLDIwMDgp&amp;WINDOW=FIRST_POPUP&amp;HEIGHT=450&amp;WIDTH=450&amp;START_MAXIMI","ZED=FALSE&amp;VAR:CALENDAR=US&amp;VAR:SYMBOL=BAH&amp;VAR:INDEX=0"}</definedName>
    <definedName name="_1174__FDSAUDITLINK__" hidden="1">{"fdsup://directions/FAT Viewer?action=UPDATE&amp;creator=factset&amp;DYN_ARGS=TRUE&amp;DOC_NAME=FAT:FQL_AUDITING_CLIENT_TEMPLATE.FAT&amp;display_string=Audit&amp;VAR:KEY=GHANWJGVGZ&amp;VAR:QUERY=RkZfRUJJVERBX09QRVIoQ0FMLDIwMDkp&amp;WINDOW=FIRST_POPUP&amp;HEIGHT=450&amp;WIDTH=450&amp;START_MAXIMI","ZED=FALSE&amp;VAR:CALENDAR=US&amp;VAR:SYMBOL=BAH&amp;VAR:INDEX=0"}</definedName>
    <definedName name="_1175__FDSAUDITLINK__" hidden="1">{"fdsup://directions/FAT Viewer?action=UPDATE&amp;creator=factset&amp;DYN_ARGS=TRUE&amp;DOC_NAME=FAT:FQL_AUDITING_CLIENT_TEMPLATE.FAT&amp;display_string=Audit&amp;VAR:KEY=UVOPEFSBWL&amp;VAR:QUERY=RkZfRUJJVERBX09QRVIoQ0FMLDIwMTQp&amp;WINDOW=FIRST_POPUP&amp;HEIGHT=450&amp;WIDTH=450&amp;START_MAXIMI","ZED=FALSE&amp;VAR:CALENDAR=US&amp;VAR:SYMBOL=B01TR8&amp;VAR:INDEX=0"}</definedName>
    <definedName name="_1176__FDSAUDITLINK__" hidden="1">{"fdsup://directions/FAT Viewer?action=UPDATE&amp;creator=factset&amp;DYN_ARGS=TRUE&amp;DOC_NAME=FAT:FQL_AUDITING_CLIENT_TEMPLATE.FAT&amp;display_string=Audit&amp;VAR:KEY=FWPMNGVOPS&amp;VAR:QUERY=RkZfRUJJVERBX09QRVIoQ0FMLDIwMTIp&amp;WINDOW=FIRST_POPUP&amp;HEIGHT=450&amp;WIDTH=450&amp;START_MAXIMI","ZED=FALSE&amp;VAR:CALENDAR=US&amp;VAR:SYMBOL=B01TR8&amp;VAR:INDEX=0"}</definedName>
    <definedName name="_1177__FDSAUDITLINK__" hidden="1">{"fdsup://directions/FAT Viewer?action=UPDATE&amp;creator=factset&amp;DYN_ARGS=TRUE&amp;DOC_NAME=FAT:FQL_AUDITING_CLIENT_TEMPLATE.FAT&amp;display_string=Audit&amp;VAR:KEY=KVINEZWTCJ&amp;VAR:QUERY=RkZfRUJJVERBX09QRVIoQ0FMLDIwMTEp&amp;WINDOW=FIRST_POPUP&amp;HEIGHT=450&amp;WIDTH=450&amp;START_MAXIMI","ZED=FALSE&amp;VAR:CALENDAR=US&amp;VAR:SYMBOL=B01TR8&amp;VAR:INDEX=0"}</definedName>
    <definedName name="_1178__FDSAUDITLINK__" hidden="1">{"fdsup://directions/FAT Viewer?action=UPDATE&amp;creator=factset&amp;DYN_ARGS=TRUE&amp;DOC_NAME=FAT:FQL_AUDITING_CLIENT_TEMPLATE.FAT&amp;display_string=Audit&amp;VAR:KEY=RCNSBOXKZA&amp;VAR:QUERY=RkZfU0FMRVMoQ0FMLDIwMDkp&amp;WINDOW=FIRST_POPUP&amp;HEIGHT=450&amp;WIDTH=450&amp;START_MAXIMIZED=FALS","E&amp;VAR:CALENDAR=US&amp;VAR:SYMBOL=BAH&amp;VAR:INDEX=0"}</definedName>
    <definedName name="_1179__FDSAUDITLINK__" hidden="1">{"fdsup://directions/FAT Viewer?action=UPDATE&amp;creator=factset&amp;DYN_ARGS=TRUE&amp;DOC_NAME=FAT:FQL_AUDITING_CLIENT_TEMPLATE.FAT&amp;display_string=Audit&amp;VAR:KEY=FEPQDWRQPU&amp;VAR:QUERY=RkZfU0FMRVMoQ0FMLDIwMTAp&amp;WINDOW=FIRST_POPUP&amp;HEIGHT=450&amp;WIDTH=450&amp;START_MAXIMIZED=FALS","E&amp;VAR:CALENDAR=US&amp;VAR:SYMBOL=BAH&amp;VAR:INDEX=0"}</definedName>
    <definedName name="_118__FDSAUDITLINK__" hidden="1">{"fdsup://IBCentral/FAT Viewer?action=UPDATE&amp;creator=factset&amp;DOC_NAME=fat:reuters_annual_source_window.fat&amp;display_string=Audit&amp;DYN_ARGS=TRUE&amp;VAR:ID1=092232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80__FDSAUDITLINK__" hidden="1">{"fdsup://directions/FAT Viewer?action=UPDATE&amp;creator=factset&amp;DYN_ARGS=TRUE&amp;DOC_NAME=FAT:FQL_AUDITING_CLIENT_TEMPLATE.FAT&amp;display_string=Audit&amp;VAR:KEY=JIRANOTEHY&amp;VAR:QUERY=RkZfU0FMRVMoQ0FMLDIwMDgp&amp;WINDOW=FIRST_POPUP&amp;HEIGHT=450&amp;WIDTH=450&amp;START_MAXIMIZED=FALS","E&amp;VAR:CALENDAR=US&amp;VAR:SYMBOL=BAH&amp;VAR:INDEX=0"}</definedName>
    <definedName name="_1181__FDSAUDITLINK__" hidden="1">{"fdsup://directions/FAT Viewer?action=UPDATE&amp;creator=factset&amp;DYN_ARGS=TRUE&amp;DOC_NAME=FAT:FQL_AUDITING_CLIENT_TEMPLATE.FAT&amp;display_string=Audit&amp;VAR:KEY=GDCRIHYRKR&amp;VAR:QUERY=RkZfU0FMRVMoQ0FMLDIwMTEp&amp;WINDOW=FIRST_POPUP&amp;HEIGHT=450&amp;WIDTH=450&amp;START_MAXIMIZED=FALS","E&amp;VAR:CALENDAR=US&amp;VAR:SYMBOL=86459610&amp;VAR:INDEX=0"}</definedName>
    <definedName name="_1182__FDSAUDITLINK__" hidden="1">{"fdsup://directions/FAT Viewer?action=UPDATE&amp;creator=factset&amp;DYN_ARGS=TRUE&amp;DOC_NAME=FAT:FQL_AUDITING_CLIENT_TEMPLATE.FAT&amp;display_string=Audit&amp;VAR:KEY=IJYNIPKLSJ&amp;VAR:QUERY=RkZfU0FMRVMoQ0FMLDIwMTEp&amp;WINDOW=FIRST_POPUP&amp;HEIGHT=450&amp;WIDTH=450&amp;START_MAXIMIZED=FALS","E&amp;VAR:CALENDAR=US&amp;VAR:SYMBOL=87424N10&amp;VAR:INDEX=0"}</definedName>
    <definedName name="_1183__FDSAUDITLINK__" hidden="1">{"fdsup://directions/FAT Viewer?action=UPDATE&amp;creator=factset&amp;DYN_ARGS=TRUE&amp;DOC_NAME=FAT:FQL_AUDITING_CLIENT_TEMPLATE.FAT&amp;display_string=Audit&amp;VAR:KEY=INAFMLCLUZ&amp;VAR:QUERY=RkZfU0FMRVMoQ0FMLDIwMTEp&amp;WINDOW=FIRST_POPUP&amp;HEIGHT=450&amp;WIDTH=450&amp;START_MAXIMIZED=FALS","E&amp;VAR:CALENDAR=US&amp;VAR:SYMBOL=80876010&amp;VAR:INDEX=0"}</definedName>
    <definedName name="_1184__FDSAUDITLINK__" hidden="1">{"fdsup://directions/FAT Viewer?action=UPDATE&amp;creator=factset&amp;DYN_ARGS=TRUE&amp;DOC_NAME=FAT:FQL_AUDITING_CLIENT_TEMPLATE.FAT&amp;display_string=Audit&amp;VAR:KEY=BODWJANUTI&amp;VAR:QUERY=RkZfU0FMRVMoQ0FMLDIwMTEp&amp;WINDOW=FIRST_POPUP&amp;HEIGHT=450&amp;WIDTH=450&amp;START_MAXIMIZED=FALS","E&amp;VAR:CALENDAR=US&amp;VAR:SYMBOL=00128210&amp;VAR:INDEX=0"}</definedName>
    <definedName name="_1185__FDSAUDITLINK__" hidden="1">{"fdsup://directions/FAT Viewer?action=UPDATE&amp;creator=factset&amp;DYN_ARGS=TRUE&amp;DOC_NAME=FAT:FQL_AUDITING_CLIENT_TEMPLATE.FAT&amp;display_string=Audit&amp;VAR:KEY=OJKLSHOLWJ&amp;VAR:QUERY=RkZfU0FMRVMoQ0FMLDIwMTEp&amp;WINDOW=FIRST_POPUP&amp;HEIGHT=450&amp;WIDTH=450&amp;START_MAXIMIZED=FALS","E&amp;VAR:CALENDAR=US&amp;VAR:SYMBOL=52376810&amp;VAR:INDEX=0"}</definedName>
    <definedName name="_1186__FDSAUDITLINK__" hidden="1">{"fdsup://directions/FAT Viewer?action=UPDATE&amp;creator=factset&amp;DYN_ARGS=TRUE&amp;DOC_NAME=FAT:FQL_AUDITING_CLIENT_TEMPLATE.FAT&amp;display_string=Audit&amp;VAR:KEY=FINYPODMDO&amp;VAR:QUERY=RkZfU0FMRVMoQ0FMLDIwMTEp&amp;WINDOW=FIRST_POPUP&amp;HEIGHT=450&amp;WIDTH=450&amp;START_MAXIMIZED=FALS","E&amp;VAR:CALENDAR=US&amp;VAR:SYMBOL=36734810&amp;VAR:INDEX=0"}</definedName>
    <definedName name="_1187__FDSAUDITLINK__" hidden="1">{"fdsup://directions/FAT Viewer?action=UPDATE&amp;creator=factset&amp;DYN_ARGS=TRUE&amp;DOC_NAME=FAT:FQL_AUDITING_CLIENT_TEMPLATE.FAT&amp;display_string=Audit&amp;VAR:KEY=FIXWJGNCDQ&amp;VAR:QUERY=RkZfU0FMRVMoQ0FMLDIwMTEp&amp;WINDOW=FIRST_POPUP&amp;HEIGHT=450&amp;WIDTH=450&amp;START_MAXIMIZED=FALS","E&amp;VAR:CALENDAR=US&amp;VAR:SYMBOL=74235210&amp;VAR:INDEX=0"}</definedName>
    <definedName name="_1188__FDSAUDITLINK__" hidden="1">{"fdsup://directions/FAT Viewer?action=UPDATE&amp;creator=factset&amp;DYN_ARGS=TRUE&amp;DOC_NAME=FAT:FQL_AUDITING_CLIENT_TEMPLATE.FAT&amp;display_string=Audit&amp;VAR:KEY=BGNGFWVOTW&amp;VAR:QUERY=KEZGX0VCSVREQV9JQihMVE1TLDAsLCwsKUBGRl9FQklUREFfSUIoQU5OLDAsLCwsKSk=&amp;WINDOW=FIRST_POP","UP&amp;HEIGHT=450&amp;WIDTH=450&amp;START_MAXIMIZED=FALSE&amp;VAR:CALENDAR=US&amp;VAR:SYMBOL=02581610&amp;VAR:INDEX=0"}</definedName>
    <definedName name="_1189__FDSAUDITLINK__" hidden="1">{"fdsup://directions/FAT Viewer?action=UPDATE&amp;creator=factset&amp;DYN_ARGS=TRUE&amp;DOC_NAME=FAT:FQL_AUDITING_CLIENT_TEMPLATE.FAT&amp;display_string=Audit&amp;VAR:KEY=VYBWHMJAHM&amp;VAR:QUERY=KEZGX0VCSVREQV9JQihMVE1TLDAsLCwsKUBGRl9FQklUREFfSUIoQU5OLDAsLCwsKSk=&amp;WINDOW=FIRST_POP","UP&amp;HEIGHT=450&amp;WIDTH=450&amp;START_MAXIMIZED=FALSE&amp;VAR:CALENDAR=US&amp;VAR:SYMBOL=B60B6S&amp;VAR:INDEX=0"}</definedName>
    <definedName name="_119__FDSAUDITLINK__" hidden="1">{"fdsup://IBCentral/FAT Viewer?action=UPDATE&amp;creator=factset&amp;DOC_NAME=fat:reuters_annual_source_window.fat&amp;display_string=Audit&amp;DYN_ARGS=TRUE&amp;VAR:ID1=567173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90__FDSAUDITLINK__" hidden="1">{"fdsup://directions/FAT Viewer?action=UPDATE&amp;creator=factset&amp;DYN_ARGS=TRUE&amp;DOC_NAME=FAT:FQL_AUDITING_CLIENT_TEMPLATE.FAT&amp;display_string=Audit&amp;VAR:KEY=MPKNCXMDWX&amp;VAR:QUERY=KEZGX0VCSVREQV9JQihMVE1TLDAsLCwsKUBGRl9FQklUREFfSUIoQU5OLDAsLCwsKSk=&amp;WINDOW=FIRST_POP","UP&amp;HEIGHT=450&amp;WIDTH=450&amp;START_MAXIMIZED=FALSE&amp;VAR:CALENDAR=US&amp;VAR:SYMBOL=094573&amp;VAR:INDEX=0"}</definedName>
    <definedName name="_1191__FDSAUDITLINK__" hidden="1">{"fdsup://directions/FAT Viewer?action=UPDATE&amp;creator=factset&amp;DYN_ARGS=TRUE&amp;DOC_NAME=FAT:FQL_AUDITING_CLIENT_TEMPLATE.FAT&amp;display_string=Audit&amp;VAR:KEY=KHOZGZULKJ&amp;VAR:QUERY=KEZGX0VCSVREQV9JQihMVE1TLDAsLCwsKUBGRl9FQklUREFfSUIoQU5OLDAsLCwsKSk=&amp;WINDOW=FIRST_POP","UP&amp;HEIGHT=450&amp;WIDTH=450&amp;START_MAXIMIZED=FALSE&amp;VAR:CALENDAR=US&amp;VAR:SYMBOL=342914&amp;VAR:INDEX=0"}</definedName>
    <definedName name="_1192__FDSAUDITLINK__" hidden="1">{"fdsup://directions/FAT Viewer?action=UPDATE&amp;creator=factset&amp;DYN_ARGS=TRUE&amp;DOC_NAME=FAT:FQL_AUDITING_CLIENT_TEMPLATE.FAT&amp;display_string=Audit&amp;VAR:KEY=ZSZWXINUTS&amp;VAR:QUERY=KEZGX0VCSVREQV9JQihMVE1TLDAsLCwsKUBGRl9FQklUREFfSUIoQU5OLDAsLCwsKSk=&amp;WINDOW=FIRST_POP","UP&amp;HEIGHT=450&amp;WIDTH=450&amp;START_MAXIMIZED=FALSE&amp;VAR:CALENDAR=US&amp;VAR:SYMBOL=B3DG93&amp;VAR:INDEX=0"}</definedName>
    <definedName name="_1193__FDSAUDITLINK__" hidden="1">{"fdsup://directions/FAT Viewer?action=UPDATE&amp;creator=factset&amp;DYN_ARGS=TRUE&amp;DOC_NAME=FAT:FQL_AUDITING_CLIENT_TEMPLATE.FAT&amp;display_string=Audit&amp;VAR:KEY=OJQLINKXWF&amp;VAR:QUERY=KEZGX0VCSVREQV9JQihMVE1TLDAsLCwsKUBGRl9FQklUREFfSUIoQU5OLDAsLCwsKSk=&amp;WINDOW=FIRST_POP","UP&amp;HEIGHT=450&amp;WIDTH=450&amp;START_MAXIMIZED=FALSE&amp;VAR:CALENDAR=US&amp;VAR:SYMBOL=068866&amp;VAR:INDEX=0"}</definedName>
    <definedName name="_1194__FDSAUDITLINK__" hidden="1">{"fdsup://directions/FAT Viewer?action=UPDATE&amp;creator=factset&amp;DYN_ARGS=TRUE&amp;DOC_NAME=FAT:FQL_AUDITING_CLIENT_TEMPLATE.FAT&amp;display_string=Audit&amp;VAR:KEY=RSHOXMHONA&amp;VAR:QUERY=KEZGX0VCSVREQV9JQihMVE1TLDAsLCwsKUBGRl9FQklUREFfSUIoQU5OLDAsLCwsKSk=&amp;WINDOW=FIRST_POP","UP&amp;HEIGHT=450&amp;WIDTH=450&amp;START_MAXIMIZED=FALSE&amp;VAR:CALENDAR=US&amp;VAR:SYMBOL=CPRT&amp;VAR:INDEX=0"}</definedName>
    <definedName name="_1195__FDSAUDITLINK__" hidden="1">{"fdsup://directions/FAT Viewer?action=UPDATE&amp;creator=factset&amp;DYN_ARGS=TRUE&amp;DOC_NAME=FAT:FQL_AUDITING_CLIENT_TEMPLATE.FAT&amp;display_string=Audit&amp;VAR:KEY=XMVSNCPKDG&amp;VAR:QUERY=KEZGX0VCSVREQV9JQihMVE1TLDAsLCwsKUBGRl9FQklUREFfSUIoQU5OLDAsLCwsKSk=&amp;WINDOW=FIRST_POP","UP&amp;HEIGHT=450&amp;WIDTH=450&amp;START_MAXIMIZED=FALSE&amp;VAR:CALENDAR=US&amp;VAR:SYMBOL=567151&amp;VAR:INDEX=0"}</definedName>
    <definedName name="_119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197__FDSAUDITLINK__" hidden="1">{"fdsup://directions/FAT Viewer?action=UPDATE&amp;creator=factset&amp;DYN_ARGS=TRUE&amp;DOC_NAME=FAT:FQL_AUDITING_CLIENT_TEMPLATE.FAT&amp;display_string=Audit&amp;VAR:KEY=IHOPYPKFYV&amp;VAR:QUERY=KEZGX0VCSVREQV9JQihMVE1TLDAsLCwsKUBGRl9FQklUREFfSUIoQU5OLDAsLCwsKSk=&amp;WINDOW=FIRST_POP","UP&amp;HEIGHT=450&amp;WIDTH=450&amp;START_MAXIMIZED=FALSE&amp;VAR:CALENDAR=US&amp;VAR:SYMBOL=096923&amp;VAR:INDEX=0"}</definedName>
    <definedName name="_1198__FDSAUDITLINK__" hidden="1">{"fdsup://directions/FAT Viewer?action=UPDATE&amp;creator=factset&amp;DYN_ARGS=TRUE&amp;DOC_NAME=FAT:FQL_AUDITING_CLIENT_TEMPLATE.FAT&amp;display_string=Audit&amp;VAR:KEY=WNAJYJWBCZ&amp;VAR:QUERY=KEZGX0VCSVREQV9JQihMVE1TLDAsLCwsKUBGRl9FQklUREFfSUIoQU5OLDAsLCwsKSk=&amp;WINDOW=FIRST_POP","UP&amp;HEIGHT=450&amp;WIDTH=450&amp;START_MAXIMIZED=FALSE&amp;VAR:CALENDAR=US&amp;VAR:SYMBOL=067760&amp;VAR:INDEX=0"}</definedName>
    <definedName name="_1199__FDSAUDITLINK__" hidden="1">{"fdsup://directions/FAT Viewer?action=UPDATE&amp;creator=factset&amp;DYN_ARGS=TRUE&amp;DOC_NAME=FAT:FQL_AUDITING_CLIENT_TEMPLATE.FAT&amp;display_string=Audit&amp;VAR:KEY=DWFWZCRUVW&amp;VAR:QUERY=KEZGX0VCSVREQV9JQihMVE1TLDAsLCwsKUBGRl9FQklUREFfSUIoQU5OLDAsLCwsKSk=&amp;WINDOW=FIRST_POP","UP&amp;HEIGHT=450&amp;WIDTH=450&amp;START_MAXIMIZED=FALSE&amp;VAR:CALENDAR=US&amp;VAR:SYMBOL=B19NLV&amp;VAR:INDEX=0"}</definedName>
    <definedName name="_12" hidden="1">{"PVGraph2",#N/A,FALSE,"PV Data"}</definedName>
    <definedName name="_12_______123Graph_BCHART_4" hidden="1">#REF!</definedName>
    <definedName name="_12__123Graph_ACHART_10" hidden="1">#REF!</definedName>
    <definedName name="_12__123Graph_ACHART_12" hidden="1">#REF!</definedName>
    <definedName name="_12__123Graph_ACHART_3" hidden="1">#REF!</definedName>
    <definedName name="_12__123Graph_ACHART_4" hidden="1">#REF!</definedName>
    <definedName name="_12__123Graph_BChart_58B" hidden="1">#REF!</definedName>
    <definedName name="_12__123Graph_CCHART_1" hidden="1">#REF!</definedName>
    <definedName name="_12__123Graph_CChart_1A" hidden="1">#REF!</definedName>
    <definedName name="_12__123Graph_CCHART_4" hidden="1">#REF!</definedName>
    <definedName name="_12__123Graph_DCHART_11" hidden="1">#REF!</definedName>
    <definedName name="_12__123Graph_ECHART_9" hidden="1">#REF!</definedName>
    <definedName name="_12__123Graph_XChart_58B" hidden="1">#REF!</definedName>
    <definedName name="_12__123Graph_Xｸﾞﾗﾌ_1" hidden="1">#REF!</definedName>
    <definedName name="_12__FDSAUDITLINK__" hidden="1">{"fdsup://IBCentral/FAT Viewer?action=UPDATE&amp;creator=factset&amp;DOC_NAME=fat:reuters_semi_source_window.fat&amp;display_string=Audit&amp;DYN_ARGS=TRUE&amp;VAR:ID1=B0WHW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12_0__123Graph_BCHAR" hidden="1">#REF!</definedName>
    <definedName name="_120__123Graph_LBL_ACHART_7" hidden="1">#REF!</definedName>
    <definedName name="_120__FDSAUDITLINK__" hidden="1">{"fdsup://IBCentral/FAT Viewer?action=UPDATE&amp;creator=factset&amp;DOC_NAME=fat:reuters_annual_source_window.fat&amp;display_string=Audit&amp;DYN_ARGS=TRUE&amp;VAR:ID1=567173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00__FDSAUDITLINK__" hidden="1">{"fdsup://directions/FAT Viewer?action=UPDATE&amp;creator=factset&amp;DYN_ARGS=TRUE&amp;DOC_NAME=FAT:FQL_AUDITING_CLIENT_TEMPLATE.FAT&amp;display_string=Audit&amp;VAR:KEY=ANWTGDYDAH&amp;VAR:QUERY=KEZGX0VCSVREQV9JQihMVE1TLDAsLCwsKUBGRl9FQklUREFfSUIoQU5OLDAsLCwsKSk=&amp;WINDOW=FIRST_POP","UP&amp;HEIGHT=450&amp;WIDTH=450&amp;START_MAXIMIZED=FALSE&amp;VAR:CALENDAR=US&amp;VAR:SYMBOL=416343&amp;VAR:INDEX=0"}</definedName>
    <definedName name="_1201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02__FDSAUDITLINK__" hidden="1">{"fdsup://directions/FAT Viewer?action=UPDATE&amp;creator=factset&amp;DYN_ARGS=TRUE&amp;DOC_NAME=FAT:FQL_AUDITING_CLIENT_TEMPLATE.FAT&amp;display_string=Audit&amp;VAR:KEY=QJALGLIXMR&amp;VAR:QUERY=KEZGX0VCSVREQV9JQihMVE1TLDAsLCwsKUBGRl9FQklUREFfSUIoQU5OLDAsLCwsKSk=&amp;WINDOW=FIRST_POP","UP&amp;HEIGHT=450&amp;WIDTH=450&amp;START_MAXIMIZED=FALSE&amp;VAR:CALENDAR=US&amp;VAR:SYMBOL=52376810&amp;VAR:INDEX=0"}</definedName>
    <definedName name="_1203__FDSAUDITLINK__" hidden="1">{"fdsup://directions/FAT Viewer?action=UPDATE&amp;creator=factset&amp;DYN_ARGS=TRUE&amp;DOC_NAME=FAT:FQL_AUDITING_CLIENT_TEMPLATE.FAT&amp;display_string=Audit&amp;VAR:KEY=BALORYHGVY&amp;VAR:QUERY=KEZGX0VCSVREQV9JQihMVE1TLDAsLCwsKUBGRl9FQklUREFfSUIoQU5OLDAsLCwsKSk=&amp;WINDOW=FIRST_POP","UP&amp;HEIGHT=450&amp;WIDTH=450&amp;START_MAXIMIZED=FALSE&amp;VAR:CALENDAR=US&amp;VAR:SYMBOL=B3WJHK&amp;VAR:INDEX=0"}</definedName>
    <definedName name="_1204__FDSAUDITLINK__" hidden="1">{"fdsup://directions/FAT Viewer?action=UPDATE&amp;creator=factset&amp;DYN_ARGS=TRUE&amp;DOC_NAME=FAT:FQL_AUDITING_CLIENT_TEMPLATE.FAT&amp;display_string=Audit&amp;VAR:KEY=XGBEZOPUNU&amp;VAR:QUERY=KEZGX0VCSVREQV9JQihMVE1TLDAsLCwsKUBGRl9FQklUREFfSUIoQU5OLDAsLCwsKSk=&amp;WINDOW=FIRST_POP","UP&amp;HEIGHT=450&amp;WIDTH=450&amp;START_MAXIMIZED=FALSE&amp;VAR:CALENDAR=US&amp;VAR:SYMBOL=671695&amp;VAR:INDEX=0"}</definedName>
    <definedName name="_1205__FDSAUDITLINK__" hidden="1">{"fdsup://directions/FAT Viewer?action=UPDATE&amp;creator=factset&amp;DYN_ARGS=TRUE&amp;DOC_NAME=FAT:FQL_AUDITING_CLIENT_TEMPLATE.FAT&amp;display_string=Audit&amp;VAR:KEY=MDCTATAVAR&amp;VAR:QUERY=KEZGX0VCSVREQV9JQihMVE1TLDAsLCwsKUBGRl9FQklUREFfSUIoQU5OLDAsLCwsKSk=&amp;WINDOW=FIRST_POP","UP&amp;HEIGHT=450&amp;WIDTH=450&amp;START_MAXIMIZED=FALSE&amp;VAR:CALENDAR=US&amp;VAR:SYMBOL=MORN&amp;VAR:INDEX=0"}</definedName>
    <definedName name="_1206__FDSAUDITLINK__" hidden="1">{"fdsup://directions/FAT Viewer?action=UPDATE&amp;creator=factset&amp;DYN_ARGS=TRUE&amp;DOC_NAME=FAT:FQL_AUDITING_CLIENT_TEMPLATE.FAT&amp;display_string=Audit&amp;VAR:KEY=WFOROJCZGJ&amp;VAR:QUERY=KEZGX0VCSVREQV9JQihMVE1TLDAsLCwsKUBGRl9FQklUREFfSUIoQU5OLDAsLCwsKSk=&amp;WINDOW=FIRST_POP","UP&amp;HEIGHT=450&amp;WIDTH=450&amp;START_MAXIMIZED=FALSE&amp;VAR:CALENDAR=US&amp;VAR:SYMBOL=B0767Y&amp;VAR:INDEX=0"}</definedName>
    <definedName name="_1207__FDSAUDITLINK__" hidden="1">{"fdsup://directions/FAT Viewer?action=UPDATE&amp;creator=factset&amp;DYN_ARGS=TRUE&amp;DOC_NAME=FAT:FQL_AUDITING_CLIENT_TEMPLATE.FAT&amp;display_string=Audit&amp;VAR:KEY=PATSVETCRY&amp;VAR:QUERY=KEZGX0VCSVREQV9JQihMVE1TLDAsLCwsKUBGRl9FQklUREFfSUIoQU5OLDAsLCwsKSk=&amp;WINDOW=FIRST_POP","UP&amp;HEIGHT=450&amp;WIDTH=450&amp;START_MAXIMIZED=FALSE&amp;VAR:CALENDAR=US&amp;VAR:SYMBOL=689702&amp;VAR:INDEX=0"}</definedName>
    <definedName name="_1208__FDSAUDITLINK__" hidden="1">{"fdsup://directions/FAT Viewer?action=UPDATE&amp;creator=factset&amp;DYN_ARGS=TRUE&amp;DOC_NAME=FAT:FQL_AUDITING_CLIENT_TEMPLATE.FAT&amp;display_string=Audit&amp;VAR:KEY=BGTAPMBSNC&amp;VAR:QUERY=KEZGX0VCSVREQV9JQihMVE1TLDAsLCwsKUBGRl9FQklUREFfSUIoQU5OLDAsLCwsKSk=&amp;WINDOW=FIRST_POP","UP&amp;HEIGHT=450&amp;WIDTH=450&amp;START_MAXIMIZED=FALSE&amp;VAR:CALENDAR=US&amp;VAR:SYMBOL=80706610&amp;VAR:INDEX=0"}</definedName>
    <definedName name="_1209__FDSAUDITLINK__" hidden="1">{"fdsup://directions/FAT Viewer?action=UPDATE&amp;creator=factset&amp;DYN_ARGS=TRUE&amp;DOC_NAME=FAT:FQL_AUDITING_CLIENT_TEMPLATE.FAT&amp;display_string=Audit&amp;VAR:KEY=NIZORCFINE&amp;VAR:QUERY=KEZGX0VCSVREQV9JQihMVE1TLDAsLCwsKUBGRl9FQklUREFfSUIoQU5OLDAsLCwsKSk=&amp;WINDOW=FIRST_POP","UP&amp;HEIGHT=450&amp;WIDTH=450&amp;START_MAXIMIZED=FALSE&amp;VAR:CALENDAR=US&amp;VAR:SYMBOL=B7D7CX&amp;VAR:INDEX=0"}</definedName>
    <definedName name="_121__123Graph_ACHART_9" hidden="1">#REF!</definedName>
    <definedName name="_121__FDSAUDITLINK__" hidden="1">{"fdsup://IBCentral/FAT Viewer?action=UPDATE&amp;creator=factset&amp;DOC_NAME=fat:reuters_annual_source_window.fat&amp;display_string=Audit&amp;DYN_ARGS=TRUE&amp;VAR:ID1=711038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10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11__FDSAUDITLINK__" hidden="1">{"fdsup://directions/FAT Viewer?action=UPDATE&amp;creator=factset&amp;DYN_ARGS=TRUE&amp;DOC_NAME=FAT:FQL_AUDITING_CLIENT_TEMPLATE.FAT&amp;display_string=Audit&amp;VAR:KEY=SBAVYRUVMT&amp;VAR:QUERY=KEZGX0VCSVREQV9JQihMVE1TLDAsLCwsKUBGRl9FQklUREFfSUIoQU5OLDAsLCwsKSk=&amp;WINDOW=FIRST_POP","UP&amp;HEIGHT=450&amp;WIDTH=450&amp;START_MAXIMIZED=FALSE&amp;VAR:CALENDAR=US&amp;VAR:SYMBOL=414881&amp;VAR:INDEX=0"}</definedName>
    <definedName name="_1212" hidden="1">#REF!</definedName>
    <definedName name="_1212__FDSAUDITLINK__" hidden="1">{"fdsup://directions/FAT Viewer?action=UPDATE&amp;creator=factset&amp;DYN_ARGS=TRUE&amp;DOC_NAME=FAT:FQL_AUDITING_CLIENT_TEMPLATE.FAT&amp;display_string=Audit&amp;VAR:KEY=PIBITATAHW&amp;VAR:QUERY=KEZGX0VCSVREQV9JQihMVE1TLDAsLCwsKUBGRl9FQklUREFfSUIoQU5OLDAsLCwsKSk=&amp;WINDOW=FIRST_POP","UP&amp;HEIGHT=450&amp;WIDTH=450&amp;START_MAXIMIZED=FALSE&amp;VAR:CALENDAR=US&amp;VAR:SYMBOL=80876010&amp;VAR:INDEX=0"}</definedName>
    <definedName name="_1213__FDSAUDITLINK__" hidden="1">{"fdsup://directions/FAT Viewer?action=UPDATE&amp;creator=factset&amp;DYN_ARGS=TRUE&amp;DOC_NAME=FAT:FQL_AUDITING_CLIENT_TEMPLATE.FAT&amp;display_string=Audit&amp;VAR:KEY=OTMNEVYVUL&amp;VAR:QUERY=KEZGX0VCSVREQV9JQihMVE1TLDAsLCwsKUBGRl9FQklUREFfSUIoQU5OLDAsLCwsKSk=&amp;WINDOW=FIRST_POP","UP&amp;HEIGHT=450&amp;WIDTH=450&amp;START_MAXIMIZED=FALSE&amp;VAR:CALENDAR=US&amp;VAR:SYMBOL=57948910&amp;VAR:INDEX=0"}</definedName>
    <definedName name="_1214__FDSAUDITLINK__" hidden="1">{"fdsup://directions/FAT Viewer?action=UPDATE&amp;creator=factset&amp;DYN_ARGS=TRUE&amp;DOC_NAME=FAT:FQL_AUDITING_CLIENT_TEMPLATE.FAT&amp;display_string=Audit&amp;VAR:KEY=LSTQNITUFQ&amp;VAR:QUERY=KEZGX0VCSVREQV9JQihMVE1TLDAsLCwsKUBGRl9FQklUREFfSUIoQU5OLDAsLCwsKSk=&amp;WINDOW=FIRST_POP","UP&amp;HEIGHT=450&amp;WIDTH=450&amp;START_MAXIMIZED=FALSE&amp;VAR:CALENDAR=US&amp;VAR:SYMBOL=B4JV1B&amp;VAR:INDEX=0"}</definedName>
    <definedName name="_1215__FDSAUDITLINK__" hidden="1">{"fdsup://directions/FAT Viewer?action=UPDATE&amp;creator=factset&amp;DYN_ARGS=TRUE&amp;DOC_NAME=FAT:FQL_AUDITING_CLIENT_TEMPLATE.FAT&amp;display_string=Audit&amp;VAR:KEY=BUBUVEDQVG&amp;VAR:QUERY=KEZGX0VCSVREQV9JQihMVE1TLDAsLCwsKUBGRl9FQklUREFfSUIoQU5OLDAsLCwsKSk=&amp;WINDOW=FIRST_POP","UP&amp;HEIGHT=450&amp;WIDTH=450&amp;START_MAXIMIZED=FALSE&amp;VAR:CALENDAR=US&amp;VAR:SYMBOL=85388710&amp;VAR:INDEX=0"}</definedName>
    <definedName name="_121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217__FDSAUDITLINK__" hidden="1">{"fdsup://directions/FAT Viewer?action=UPDATE&amp;creator=factset&amp;DYN_ARGS=TRUE&amp;DOC_NAME=FAT:FQL_AUDITING_CLIENT_TEMPLATE.FAT&amp;display_string=Audit&amp;VAR:KEY=AVGNCZAXWV&amp;VAR:QUERY=KEZGX0VCSVREQV9JQihMVE1TLDAsLCwsKUBGRl9FQklUREFfSUIoQU5OLDAsLCwsKSk=&amp;WINDOW=FIRST_POP","UP&amp;HEIGHT=450&amp;WIDTH=450&amp;START_MAXIMIZED=FALSE&amp;VAR:CALENDAR=US&amp;VAR:SYMBOL=NRCI&amp;VAR:INDEX=0"}</definedName>
    <definedName name="_1218__FDSAUDITLINK__" hidden="1">{"fdsup://directions/FAT Viewer?action=UPDATE&amp;creator=factset&amp;DYN_ARGS=TRUE&amp;DOC_NAME=FAT:FQL_AUDITING_CLIENT_TEMPLATE.FAT&amp;display_string=Audit&amp;VAR:KEY=UHIPCRELMT&amp;VAR:QUERY=KEZGX0VCSVREQV9JQihMVE1TLDAsLCwsKUBGRl9FQklUREFfSUIoQU5OLDAsLCwsKSk=&amp;WINDOW=FIRST_POP","UP&amp;HEIGHT=450&amp;WIDTH=450&amp;START_MAXIMIZED=FALSE&amp;VAR:CALENDAR=US&amp;VAR:SYMBOL=31682710&amp;VAR:INDEX=0"}</definedName>
    <definedName name="_1219__FDSAUDITLINK__" hidden="1">{"fdsup://directions/FAT Viewer?action=UPDATE&amp;creator=factset&amp;DYN_ARGS=TRUE&amp;DOC_NAME=FAT:FQL_AUDITING_CLIENT_TEMPLATE.FAT&amp;display_string=Audit&amp;VAR:KEY=VYZIPGLAFG&amp;VAR:QUERY=KEZGX0VCSVREQV9JQihMVE1TLDAsLCwsKUBGRl9FQklUREFfSUIoQU5OLDAsLCwsKSk=&amp;WINDOW=FIRST_POP","UP&amp;HEIGHT=450&amp;WIDTH=450&amp;START_MAXIMIZED=FALSE&amp;VAR:CALENDAR=US&amp;VAR:SYMBOL=58440410&amp;VAR:INDEX=0"}</definedName>
    <definedName name="_122__FDSAUDITLINK__" hidden="1">{"fdsup://IBCentral/FAT Viewer?action=UPDATE&amp;creator=factset&amp;DOC_NAME=fat:reuters_annual_source_window.fat&amp;display_string=Audit&amp;DYN_ARGS=TRUE&amp;VAR:ID1=711038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20__FDSAUDITLINK__" hidden="1">{"fdsup://directions/FAT Viewer?action=UPDATE&amp;creator=factset&amp;DYN_ARGS=TRUE&amp;DOC_NAME=FAT:FQL_AUDITING_CLIENT_TEMPLATE.FAT&amp;display_string=Audit&amp;VAR:KEY=DCXQJIDWPQ&amp;VAR:QUERY=KEZGX0VCSVREQV9JQihMVE1TLDAsLCwsKUBGRl9FQklUREFfSUIoQU5OLDAsLCwsKSk=&amp;WINDOW=FIRST_POP","UP&amp;HEIGHT=450&amp;WIDTH=450&amp;START_MAXIMIZED=FALSE&amp;VAR:CALENDAR=US&amp;VAR:SYMBOL=B3DMTY&amp;VAR:INDEX=0"}</definedName>
    <definedName name="_1221__FDSAUDITLINK__" hidden="1">{"fdsup://directions/FAT Viewer?action=UPDATE&amp;creator=factset&amp;DYN_ARGS=TRUE&amp;DOC_NAME=FAT:FQL_AUDITING_CLIENT_TEMPLATE.FAT&amp;display_string=Audit&amp;VAR:KEY=SXQZUDIHQF&amp;VAR:QUERY=RkZfQ09NX1NIU19PVVRfRVBTX0JBU0lDKENBTCxOT1cp&amp;WINDOW=FIRST_POPUP&amp;HEIGHT=450&amp;WIDTH=450&amp;","START_MAXIMIZED=FALSE&amp;VAR:CALENDAR=US&amp;VAR:SYMBOL=86459610&amp;VAR:INDEX=0"}</definedName>
    <definedName name="_1222__FDSAUDITLINK__" hidden="1">{"fdsup://directions/FAT Viewer?action=UPDATE&amp;creator=factset&amp;DYN_ARGS=TRUE&amp;DOC_NAME=FAT:FQL_AUDITING_CLIENT_TEMPLATE.FAT&amp;display_string=Audit&amp;VAR:KEY=DSPIVYNCNU&amp;VAR:QUERY=KEZGX0VCSVREQV9JQihMVE1TLDAsLCwsKUBGRl9FQklUREFfSUIoQU5OLDAsLCwsKSk=&amp;WINDOW=FIRST_POP","UP&amp;HEIGHT=450&amp;WIDTH=450&amp;START_MAXIMIZED=FALSE&amp;VAR:CALENDAR=US&amp;VAR:SYMBOL=625090&amp;VAR:INDEX=0"}</definedName>
    <definedName name="_1223__FDSAUDITLINK__" hidden="1">{"fdsup://directions/FAT Viewer?action=UPDATE&amp;creator=factset&amp;DYN_ARGS=TRUE&amp;DOC_NAME=FAT:FQL_AUDITING_CLIENT_TEMPLATE.FAT&amp;display_string=Audit&amp;VAR:KEY=EPCBCRUXAB&amp;VAR:QUERY=KEZGX0VCSVREQV9JQihMVE1TLDAsLCwsKUBGRl9FQklUREFfSUIoQU5OLDAsLCwsKSk=&amp;WINDOW=FIRST_POP","UP&amp;HEIGHT=450&amp;WIDTH=450&amp;START_MAXIMIZED=FALSE&amp;VAR:CALENDAR=US&amp;VAR:SYMBOL=65487R30&amp;VAR:INDEX=0"}</definedName>
    <definedName name="_1224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5__FDSAUDITLINK__" hidden="1">{"fdsup://directions/FAT Viewer?action=UPDATE&amp;creator=factset&amp;DYN_ARGS=TRUE&amp;DOC_NAME=FAT:FQL_AUDITING_CLIENT_TEMPLATE.FAT&amp;display_string=Audit&amp;VAR:KEY=NMJSLOPIDY&amp;VAR:QUERY=KEZGX0VCSVREQV9JQihMVE1TLDAsLCwsKUBGRl9FQklUREFfSUIoQU5OLDAsLCwsKSk=&amp;WINDOW=FIRST_POP","UP&amp;HEIGHT=450&amp;WIDTH=450&amp;START_MAXIMIZED=FALSE&amp;VAR:CALENDAR=US&amp;VAR:SYMBOL=577434&amp;VAR:INDEX=0"}</definedName>
    <definedName name="_1226__FDSAUDITLINK__" hidden="1">{"fdsup://directions/FAT Viewer?action=UPDATE&amp;creator=factset&amp;DYN_ARGS=TRUE&amp;DOC_NAME=FAT:FQL_AUDITING_CLIENT_TEMPLATE.FAT&amp;display_string=Audit&amp;VAR:KEY=QFMXEFMXOP&amp;VAR:QUERY=KEZGX0VCSVREQV9JQihMVE1TLDAsLCwsKUBGRl9FQklUREFfSUIoQU5OLDAsLCwsKSk=&amp;WINDOW=FIRST_POP","UP&amp;HEIGHT=450&amp;WIDTH=450&amp;START_MAXIMIZED=FALSE&amp;VAR:CALENDAR=US&amp;VAR:SYMBOL=75968L10&amp;VAR:INDEX=0"}</definedName>
    <definedName name="_1227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8__FDSAUDITLINK__" hidden="1">{"fdsup://directions/FAT Viewer?action=UPDATE&amp;creator=factset&amp;DYN_ARGS=TRUE&amp;DOC_NAME=FAT:FQL_AUDITING_CLIENT_TEMPLATE.FAT&amp;display_string=Audit&amp;VAR:KEY=QXYTCPEJAR&amp;VAR:QUERY=KEZGX0VCSVREQV9JQihMVE1TLDAsLCwsKUBGRl9FQklUREFfSUIoQU5OLDAsLCwsKSk=&amp;WINDOW=FIRST_POP","UP&amp;HEIGHT=450&amp;WIDTH=450&amp;START_MAXIMIZED=FALSE&amp;VAR:CALENDAR=US&amp;VAR:SYMBOL=B188NJ&amp;VAR:INDEX=0"}</definedName>
    <definedName name="_1229__FDSAUDITLINK__" hidden="1">{"fdsup://directions/FAT Viewer?action=UPDATE&amp;creator=factset&amp;DYN_ARGS=TRUE&amp;DOC_NAME=FAT:FQL_AUDITING_CLIENT_TEMPLATE.FAT&amp;display_string=Audit&amp;VAR:KEY=JORSPUNWBG&amp;VAR:QUERY=KEZGX0VCSVREQV9JQihMVE1TLDAsLCwsKUBGRl9FQklUREFfSUIoQU5OLDAsLCwsKSk=&amp;WINDOW=FIRST_POP","UP&amp;HEIGHT=450&amp;WIDTH=450&amp;START_MAXIMIZED=FALSE&amp;VAR:CALENDAR=US&amp;VAR:SYMBOL=80786310&amp;VAR:INDEX=0"}</definedName>
    <definedName name="_123" hidden="1">#REF!</definedName>
    <definedName name="_123__FDSAUDITLINK__" hidden="1">{"fdsup://IBCentral/FAT Viewer?action=UPDATE&amp;creator=factset&amp;DOC_NAME=fat:reuters_annual_source_window.fat&amp;display_string=Audit&amp;DYN_ARGS=TRUE&amp;VAR:ID1=711038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30__FDSAUDITLINK__" hidden="1">{"fdsup://directions/FAT Viewer?action=UPDATE&amp;creator=factset&amp;DYN_ARGS=TRUE&amp;DOC_NAME=FAT:FQL_AUDITING_CLIENT_TEMPLATE.FAT&amp;display_string=Audit&amp;VAR:KEY=LSXMDWLQNE&amp;VAR:QUERY=KEZGX0VCSVREQV9JQihMVE1TLDAsLCwsKUBGRl9FQklUREFfSUIoQU5OLDAsLCwsKSk=&amp;WINDOW=FIRST_POP","UP&amp;HEIGHT=450&amp;WIDTH=450&amp;START_MAXIMIZED=FALSE&amp;VAR:CALENDAR=US&amp;VAR:SYMBOL=74235210&amp;VAR:INDEX=0"}</definedName>
    <definedName name="_1231__FDSAUDITLINK__" hidden="1">{"fdsup://Directions/FactSet Auditing Viewer?action=AUDIT_VALUE&amp;DB=129&amp;ID1=75968L10&amp;VALUEID=02003&amp;SDATE=201102&amp;PERIODTYPE=QTR_STD&amp;SCFT=3&amp;window=popup_no_bar&amp;width=385&amp;height=120&amp;START_MAXIMIZED=FALSE&amp;creator=factset&amp;display_string=Audit"}</definedName>
    <definedName name="_1232__FDSAUDITLINK__" hidden="1">{"fdsup://Directions/FactSet Auditing Viewer?action=AUDIT_VALUE&amp;DB=129&amp;ID1=31620R10&amp;VALUEID=02003&amp;SDATE=201201&amp;PERIODTYPE=QTR_STD&amp;SCFT=3&amp;window=popup_no_bar&amp;width=385&amp;height=120&amp;START_MAXIMIZED=FALSE&amp;creator=factset&amp;display_string=Audit"}</definedName>
    <definedName name="_1233__FDSAUDITLINK__" hidden="1">{"fdsup://directions/FAT Viewer?action=UPDATE&amp;creator=factset&amp;DYN_ARGS=TRUE&amp;DOC_NAME=FAT:FQL_AUDITING_CLIENT_TEMPLATE.FAT&amp;display_string=Audit&amp;VAR:KEY=XMFQTWTMXS&amp;VAR:QUERY=KEZGX0VCSVREQV9JQihMVE1TLDAsLCwsKUBGRl9FQklUREFfSUIoQU5OLDAsLCwsKSk=&amp;WINDOW=FIRST_POP","UP&amp;HEIGHT=450&amp;WIDTH=450&amp;START_MAXIMIZED=FALSE&amp;VAR:CALENDAR=US&amp;VAR:SYMBOL=DSCM&amp;VAR:INDEX=0"}</definedName>
    <definedName name="_1235__FDSAUDITLINK__" hidden="1">{"fdsup://directions/FAT Viewer?action=UPDATE&amp;creator=factset&amp;DYN_ARGS=TRUE&amp;DOC_NAME=FAT:FQL_AUDITING_CLIENT_TEMPLATE.FAT&amp;display_string=Audit&amp;VAR:KEY=ZKRUNWHILQ&amp;VAR:QUERY=RkZfR1JPU1NfTUdOKEFOTiwyMDExLCwsUkYp&amp;WINDOW=FIRST_POPUP&amp;HEIGHT=450&amp;WIDTH=450&amp;START_MA","XIMIZED=FALSE&amp;VAR:CALENDAR=US&amp;VAR:SYMBOL=STC&amp;VAR:INDEX=0"}</definedName>
    <definedName name="_1236__FDSAUDITLINK__" hidden="1">{"fdsup://directions/FAT Viewer?action=UPDATE&amp;creator=factset&amp;DYN_ARGS=TRUE&amp;DOC_NAME=FAT:FQL_AUDITING_CLIENT_TEMPLATE.FAT&amp;display_string=Audit&amp;VAR:KEY=NALIHQZUJE&amp;VAR:QUERY=RkZfR1JPU1NfTUdOKEFOTiwyMDExLCwsUkYp&amp;WINDOW=FIRST_POPUP&amp;HEIGHT=450&amp;WIDTH=450&amp;START_MA","XIMIZED=FALSE&amp;VAR:CALENDAR=US&amp;VAR:SYMBOL=LEDR&amp;VAR:INDEX=0"}</definedName>
    <definedName name="_1237__FDSAUDITLINK__" hidden="1">{"fdsup://directions/FAT Viewer?action=UPDATE&amp;creator=factset&amp;DYN_ARGS=TRUE&amp;DOC_NAME=FAT:FQL_AUDITING_CLIENT_TEMPLATE.FAT&amp;display_string=Audit&amp;VAR:KEY=BIJUDWPANI&amp;VAR:QUERY=RkZfRUJJVERBX09QRVIoQ0FMLDIwMDgp&amp;WINDOW=FIRST_POPUP&amp;HEIGHT=450&amp;WIDTH=450&amp;START_MAXIMI","ZED=FALSE&amp;VAR:CALENDAR=US&amp;VAR:SYMBOL=REIS&amp;VAR:INDEX=0"}</definedName>
    <definedName name="_1238__FDSAUDITLINK__" hidden="1">{"fdsup://directions/FAT Viewer?action=UPDATE&amp;creator=factset&amp;DYN_ARGS=TRUE&amp;DOC_NAME=FAT:FQL_AUDITING_CLIENT_TEMPLATE.FAT&amp;display_string=Audit&amp;VAR:KEY=TENQBOTIFK&amp;VAR:QUERY=RkZfRUJJVERBX09QRVIoQ0FMLDIwMDgp&amp;WINDOW=FIRST_POPUP&amp;HEIGHT=450&amp;WIDTH=450&amp;START_MAXIMI","ZED=FALSE&amp;VAR:CALENDAR=US&amp;VAR:SYMBOL=STC&amp;VAR:INDEX=0"}</definedName>
    <definedName name="_1239__FDSAUDITLINK__" hidden="1">{"fdsup://directions/FAT Viewer?action=UPDATE&amp;creator=factset&amp;DYN_ARGS=TRUE&amp;DOC_NAME=FAT:FQL_AUDITING_CLIENT_TEMPLATE.FAT&amp;display_string=Audit&amp;VAR:KEY=BYZORMPCHQ&amp;VAR:QUERY=RkZfRUJJVERBX09QRVIoQ0FMLDIwMDgp&amp;WINDOW=FIRST_POPUP&amp;HEIGHT=450&amp;WIDTH=450&amp;START_MAXIMI","ZED=FALSE&amp;VAR:CALENDAR=US&amp;VAR:SYMBOL=LEDR&amp;VAR:INDEX=0"}</definedName>
    <definedName name="_123Graph_A" hidden="1">#REF!</definedName>
    <definedName name="_123Graph_AGRAPH2">#REF!</definedName>
    <definedName name="_123Graph_b" hidden="1">#REF!</definedName>
    <definedName name="_123Graph_BCD" hidden="1">#REF!</definedName>
    <definedName name="_123Graph_BINCOME2" hidden="1">#N/A</definedName>
    <definedName name="_124__FDSAUDITLINK__" hidden="1">{"fdsup://IBCentral/FAT Viewer?action=UPDATE&amp;creator=factset&amp;DOC_NAME=fat:reuters_annual_source_window.fat&amp;display_string=Audit&amp;DYN_ARGS=TRUE&amp;VAR:ID1=471762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40__FDSAUDITLINK__" hidden="1">{"fdsup://directions/FAT Viewer?action=UPDATE&amp;creator=factset&amp;DYN_ARGS=TRUE&amp;DOC_NAME=FAT:FQL_AUDITING_CLIENT_TEMPLATE.FAT&amp;display_string=Audit&amp;VAR:KEY=ZWDYLGNOZS&amp;VAR:QUERY=RkZfRUJJVERBX09QRVIoQ0FMLDIwMDkp&amp;WINDOW=FIRST_POPUP&amp;HEIGHT=450&amp;WIDTH=450&amp;START_MAXIMI","ZED=FALSE&amp;VAR:CALENDAR=US&amp;VAR:SYMBOL=REIS&amp;VAR:INDEX=0"}</definedName>
    <definedName name="_1241__FDSAUDITLINK__" hidden="1">{"fdsup://directions/FAT Viewer?action=UPDATE&amp;creator=factset&amp;DYN_ARGS=TRUE&amp;DOC_NAME=FAT:FQL_AUDITING_CLIENT_TEMPLATE.FAT&amp;display_string=Audit&amp;VAR:KEY=FCXYFCHWXA&amp;VAR:QUERY=RkZfRUJJVERBX09QRVIoQ0FMLDIwMDkp&amp;WINDOW=FIRST_POPUP&amp;HEIGHT=450&amp;WIDTH=450&amp;START_MAXIMI","ZED=FALSE&amp;VAR:CALENDAR=US&amp;VAR:SYMBOL=STC&amp;VAR:INDEX=0"}</definedName>
    <definedName name="_1242__FDSAUDITLINK__" hidden="1">{"fdsup://directions/FAT Viewer?action=UPDATE&amp;creator=factset&amp;DYN_ARGS=TRUE&amp;DOC_NAME=FAT:FQL_AUDITING_CLIENT_TEMPLATE.FAT&amp;display_string=Audit&amp;VAR:KEY=ZCBIPGHWJS&amp;VAR:QUERY=RkZfRUJJVERBX09QRVIoQ0FMLDIwMDkp&amp;WINDOW=FIRST_POPUP&amp;HEIGHT=450&amp;WIDTH=450&amp;START_MAXIMI","ZED=FALSE&amp;VAR:CALENDAR=US&amp;VAR:SYMBOL=LEDR&amp;VAR:INDEX=0"}</definedName>
    <definedName name="_1243__FDSAUDITLINK__" hidden="1">{"fdsup://directions/FAT Viewer?action=UPDATE&amp;creator=factset&amp;DYN_ARGS=TRUE&amp;DOC_NAME=FAT:FQL_AUDITING_CLIENT_TEMPLATE.FAT&amp;display_string=Audit&amp;VAR:KEY=ZAXQFKXWZO&amp;VAR:QUERY=RkZfRUJJVERBX09QRVIoQ0FMLDIwMTMp&amp;WINDOW=FIRST_POPUP&amp;HEIGHT=450&amp;WIDTH=450&amp;START_MAXIMI","ZED=FALSE&amp;VAR:CALENDAR=US&amp;VAR:SYMBOL=REIS&amp;VAR:INDEX=0"}</definedName>
    <definedName name="_1244__FDSAUDITLINK__" hidden="1">{"fdsup://directions/FAT Viewer?action=UPDATE&amp;creator=factset&amp;DYN_ARGS=TRUE&amp;DOC_NAME=FAT:FQL_AUDITING_CLIENT_TEMPLATE.FAT&amp;display_string=Audit&amp;VAR:KEY=LUHMTOTKJQ&amp;VAR:QUERY=RkZfRUJJVERBX09QRVIoQ0FMLDIwMTMp&amp;WINDOW=FIRST_POPUP&amp;HEIGHT=450&amp;WIDTH=450&amp;START_MAXIMI","ZED=FALSE&amp;VAR:CALENDAR=US&amp;VAR:SYMBOL=STC&amp;VAR:INDEX=0"}</definedName>
    <definedName name="_1245__FDSAUDITLINK__" hidden="1">{"fdsup://directions/FAT Viewer?action=UPDATE&amp;creator=factset&amp;DYN_ARGS=TRUE&amp;DOC_NAME=FAT:FQL_AUDITING_CLIENT_TEMPLATE.FAT&amp;display_string=Audit&amp;VAR:KEY=DEXEBOJUDW&amp;VAR:QUERY=RkZfRUJJVERBX09QRVIoQ0FMLDIwMTMp&amp;WINDOW=FIRST_POPUP&amp;HEIGHT=450&amp;WIDTH=450&amp;START_MAXIMI","ZED=FALSE&amp;VAR:CALENDAR=US&amp;VAR:SYMBOL=LEDR&amp;VAR:INDEX=0"}</definedName>
    <definedName name="_1246__FDSAUDITLINK__" hidden="1">{"fdsup://directions/FAT Viewer?action=UPDATE&amp;creator=factset&amp;DYN_ARGS=TRUE&amp;DOC_NAME=FAT:FQL_AUDITING_CLIENT_TEMPLATE.FAT&amp;display_string=Audit&amp;VAR:KEY=ZMNYNKLQHA&amp;VAR:QUERY=RkZfRUJJVERBX09QRVIoQ0FMLDIwMTIp&amp;WINDOW=FIRST_POPUP&amp;HEIGHT=450&amp;WIDTH=450&amp;START_MAXIMI","ZED=FALSE&amp;VAR:CALENDAR=US&amp;VAR:SYMBOL=REIS&amp;VAR:INDEX=0"}</definedName>
    <definedName name="_1247__FDSAUDITLINK__" hidden="1">{"fdsup://directions/FAT Viewer?action=UPDATE&amp;creator=factset&amp;DYN_ARGS=TRUE&amp;DOC_NAME=FAT:FQL_AUDITING_CLIENT_TEMPLATE.FAT&amp;display_string=Audit&amp;VAR:KEY=LGVKJWJQBM&amp;VAR:QUERY=RkZfRUJJVERBX09QRVIoQ0FMLDIwMTIp&amp;WINDOW=FIRST_POPUP&amp;HEIGHT=450&amp;WIDTH=450&amp;START_MAXIMI","ZED=FALSE&amp;VAR:CALENDAR=US&amp;VAR:SYMBOL=STC&amp;VAR:INDEX=0"}</definedName>
    <definedName name="_1248__FDSAUDITLINK__" hidden="1">{"fdsup://directions/FAT Viewer?action=UPDATE&amp;creator=factset&amp;DYN_ARGS=TRUE&amp;DOC_NAME=FAT:FQL_AUDITING_CLIENT_TEMPLATE.FAT&amp;display_string=Audit&amp;VAR:KEY=JYLOROZAZK&amp;VAR:QUERY=RkZfRUJJVERBX09QRVIoQ0FMLDIwMTIp&amp;WINDOW=FIRST_POPUP&amp;HEIGHT=450&amp;WIDTH=450&amp;START_MAXIMI","ZED=FALSE&amp;VAR:CALENDAR=US&amp;VAR:SYMBOL=LEDR&amp;VAR:INDEX=0"}</definedName>
    <definedName name="_1249__FDSAUDITLINK__" hidden="1">{"fdsup://directions/FAT Viewer?action=UPDATE&amp;creator=factset&amp;DYN_ARGS=TRUE&amp;DOC_NAME=FAT:FQL_AUDITING_CLIENT_TEMPLATE.FAT&amp;display_string=Audit&amp;VAR:KEY=JOVEDIXWLO&amp;VAR:QUERY=RkZfRUJJVERBX09QRVIoQ0FMLDIwMTEp&amp;WINDOW=FIRST_POPUP&amp;HEIGHT=450&amp;WIDTH=450&amp;START_MAXIMI","ZED=FALSE&amp;VAR:CALENDAR=US&amp;VAR:SYMBOL=REIS&amp;VAR:INDEX=0"}</definedName>
    <definedName name="_125__FDSAUDITLINK__" hidden="1">{"fdsup://IBCentral/FAT Viewer?action=UPDATE&amp;creator=factset&amp;DOC_NAME=fat:reuters_annual_source_window.fat&amp;display_string=Audit&amp;DYN_ARGS=TRUE&amp;VAR:ID1=471762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50__FDSAUDITLINK__" hidden="1">{"fdsup://directions/FAT Viewer?action=UPDATE&amp;creator=factset&amp;DYN_ARGS=TRUE&amp;DOC_NAME=FAT:FQL_AUDITING_CLIENT_TEMPLATE.FAT&amp;display_string=Audit&amp;VAR:KEY=XABUVSHULA&amp;VAR:QUERY=RkZfRUJJVERBX09QRVIoQ0FMLDIwMTEp&amp;WINDOW=FIRST_POPUP&amp;HEIGHT=450&amp;WIDTH=450&amp;START_MAXIMI","ZED=FALSE&amp;VAR:CALENDAR=US&amp;VAR:SYMBOL=STC&amp;VAR:INDEX=0"}</definedName>
    <definedName name="_1251__FDSAUDITLINK__" hidden="1">{"fdsup://directions/FAT Viewer?action=UPDATE&amp;creator=factset&amp;DYN_ARGS=TRUE&amp;DOC_NAME=FAT:FQL_AUDITING_CLIENT_TEMPLATE.FAT&amp;display_string=Audit&amp;VAR:KEY=DEDIRKRYZG&amp;VAR:QUERY=RkZfRUJJVERBX09QRVIoQ0FMLDIwMTEp&amp;WINDOW=FIRST_POPUP&amp;HEIGHT=450&amp;WIDTH=450&amp;START_MAXIMI","ZED=FALSE&amp;VAR:CALENDAR=US&amp;VAR:SYMBOL=LEDR&amp;VAR:INDEX=0"}</definedName>
    <definedName name="_1252__FDSAUDITLINK__" hidden="1">{"fdsup://directions/FAT Viewer?action=UPDATE&amp;creator=factset&amp;DYN_ARGS=TRUE&amp;DOC_NAME=FAT:FQL_AUDITING_CLIENT_TEMPLATE.FAT&amp;display_string=Audit&amp;VAR:KEY=BQZIVMXMXW&amp;VAR:QUERY=RkZfRUJJVERBX09QRVIoQ0FMLDIwMTAp&amp;WINDOW=FIRST_POPUP&amp;HEIGHT=450&amp;WIDTH=450&amp;START_MAXIMI","ZED=FALSE&amp;VAR:CALENDAR=US&amp;VAR:SYMBOL=REIS&amp;VAR:INDEX=0"}</definedName>
    <definedName name="_1253__FDSAUDITLINK__" hidden="1">{"fdsup://directions/FAT Viewer?action=UPDATE&amp;creator=factset&amp;DYN_ARGS=TRUE&amp;DOC_NAME=FAT:FQL_AUDITING_CLIENT_TEMPLATE.FAT&amp;display_string=Audit&amp;VAR:KEY=ZMFWXSLOFK&amp;VAR:QUERY=RkZfRUJJVERBX09QRVIoQ0FMLDIwMTAp&amp;WINDOW=FIRST_POPUP&amp;HEIGHT=450&amp;WIDTH=450&amp;START_MAXIMI","ZED=FALSE&amp;VAR:CALENDAR=US&amp;VAR:SYMBOL=STC&amp;VAR:INDEX=0"}</definedName>
    <definedName name="_1254__FDSAUDITLINK__" hidden="1">{"fdsup://directions/FAT Viewer?action=UPDATE&amp;creator=factset&amp;DYN_ARGS=TRUE&amp;DOC_NAME=FAT:FQL_AUDITING_CLIENT_TEMPLATE.FAT&amp;display_string=Audit&amp;VAR:KEY=ZWVYBSLCDE&amp;VAR:QUERY=RkZfRUJJVERBX09QRVIoQ0FMLDIwMTAp&amp;WINDOW=FIRST_POPUP&amp;HEIGHT=450&amp;WIDTH=450&amp;START_MAXIMI","ZED=FALSE&amp;VAR:CALENDAR=US&amp;VAR:SYMBOL=LEDR&amp;VAR:INDEX=0"}</definedName>
    <definedName name="_1255__FDSAUDITLINK__" hidden="1">{"fdsup://directions/FAT Viewer?action=UPDATE&amp;creator=factset&amp;DYN_ARGS=TRUE&amp;DOC_NAME=FAT:FQL_AUDITING_CLIENT_TEMPLATE.FAT&amp;display_string=Audit&amp;VAR:KEY=ZWBGXGFWLC&amp;VAR:QUERY=RkZfRUJJVERBX09QRVIoQ0FMLDIwMTQp&amp;WINDOW=FIRST_POPUP&amp;HEIGHT=450&amp;WIDTH=450&amp;START_MAXIMI","ZED=FALSE&amp;VAR:CALENDAR=US&amp;VAR:SYMBOL=REIS&amp;VAR:INDEX=0"}</definedName>
    <definedName name="_1256__FDSAUDITLINK__" hidden="1">{"fdsup://directions/FAT Viewer?action=UPDATE&amp;creator=factset&amp;DYN_ARGS=TRUE&amp;DOC_NAME=FAT:FQL_AUDITING_CLIENT_TEMPLATE.FAT&amp;display_string=Audit&amp;VAR:KEY=ZEBGRMLSVG&amp;VAR:QUERY=RkZfRUJJVERBX09QRVIoQ0FMLDIwMTQp&amp;WINDOW=FIRST_POPUP&amp;HEIGHT=450&amp;WIDTH=450&amp;START_MAXIMI","ZED=FALSE&amp;VAR:CALENDAR=US&amp;VAR:SYMBOL=STC&amp;VAR:INDEX=0"}</definedName>
    <definedName name="_1257__FDSAUDITLINK__" hidden="1">{"fdsup://directions/FAT Viewer?action=UPDATE&amp;creator=factset&amp;DYN_ARGS=TRUE&amp;DOC_NAME=FAT:FQL_AUDITING_CLIENT_TEMPLATE.FAT&amp;display_string=Audit&amp;VAR:KEY=FMPYZQPUJG&amp;VAR:QUERY=RkZfRUJJVERBX09QRVIoQ0FMLDIwMTQp&amp;WINDOW=FIRST_POPUP&amp;HEIGHT=450&amp;WIDTH=450&amp;START_MAXIMI","ZED=FALSE&amp;VAR:CALENDAR=US&amp;VAR:SYMBOL=LEDR&amp;VAR:INDEX=0"}</definedName>
    <definedName name="_1258__FDSAUDITLINK__" hidden="1">{"fdsup://directions/FAT Viewer?action=UPDATE&amp;creator=factset&amp;DYN_ARGS=TRUE&amp;DOC_NAME=FAT:FQL_AUDITING_CLIENT_TEMPLATE.FAT&amp;display_string=Audit&amp;VAR:KEY=TQLCLGJUJU&amp;VAR:QUERY=RkZfU0FMRVMoQ0FMLDIwMDgp&amp;WINDOW=FIRST_POPUP&amp;HEIGHT=450&amp;WIDTH=450&amp;START_MAXIMIZED=FALS","E&amp;VAR:CALENDAR=US&amp;VAR:SYMBOL=REIS&amp;VAR:INDEX=0"}</definedName>
    <definedName name="_1259__FDSAUDITLINK__" hidden="1">{"fdsup://directions/FAT Viewer?action=UPDATE&amp;creator=factset&amp;DYN_ARGS=TRUE&amp;DOC_NAME=FAT:FQL_AUDITING_CLIENT_TEMPLATE.FAT&amp;display_string=Audit&amp;VAR:KEY=RIVODUVABY&amp;VAR:QUERY=RkZfU0FMRVMoQ0FMLDIwMDkp&amp;WINDOW=FIRST_POPUP&amp;HEIGHT=450&amp;WIDTH=450&amp;START_MAXIMIZED=FALS","E&amp;VAR:CALENDAR=US&amp;VAR:SYMBOL=REIS&amp;VAR:INDEX=0"}</definedName>
    <definedName name="_126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60__FDSAUDITLINK__" hidden="1">{"fdsup://directions/FAT Viewer?action=UPDATE&amp;creator=factset&amp;DYN_ARGS=TRUE&amp;DOC_NAME=FAT:FQL_AUDITING_CLIENT_TEMPLATE.FAT&amp;display_string=Audit&amp;VAR:KEY=RGRCNQPWVG&amp;VAR:QUERY=RkZfU0FMRVMoQ0FMLDIwMDkp&amp;WINDOW=FIRST_POPUP&amp;HEIGHT=450&amp;WIDTH=450&amp;START_MAXIMIZED=FALS","E&amp;VAR:CALENDAR=US&amp;VAR:SYMBOL=LEDR&amp;VAR:INDEX=0"}</definedName>
    <definedName name="_1261__FDSAUDITLINK__" hidden="1">{"fdsup://directions/FAT Viewer?action=UPDATE&amp;creator=factset&amp;DYN_ARGS=TRUE&amp;DOC_NAME=FAT:FQL_AUDITING_CLIENT_TEMPLATE.FAT&amp;display_string=Audit&amp;VAR:KEY=NSBMVWPMXC&amp;VAR:QUERY=RkZfU0FMRVMoQ0FMLDIwMTAp&amp;WINDOW=FIRST_POPUP&amp;HEIGHT=450&amp;WIDTH=450&amp;START_MAXIMIZED=FALS","E&amp;VAR:CALENDAR=US&amp;VAR:SYMBOL=REIS&amp;VAR:INDEX=0"}</definedName>
    <definedName name="_1262__FDSAUDITLINK__" hidden="1">{"fdsup://directions/FAT Viewer?action=UPDATE&amp;creator=factset&amp;DYN_ARGS=TRUE&amp;DOC_NAME=FAT:FQL_AUDITING_CLIENT_TEMPLATE.FAT&amp;display_string=Audit&amp;VAR:KEY=NYZOXGHULC&amp;VAR:QUERY=RkZfU0FMRVMoQ0FMLDIwMTEp&amp;WINDOW=FIRST_POPUP&amp;HEIGHT=450&amp;WIDTH=450&amp;START_MAXIMIZED=FALS","E&amp;VAR:CALENDAR=US&amp;VAR:SYMBOL=REIS&amp;VAR:INDEX=0"}</definedName>
    <definedName name="_1263__FDSAUDITLINK__" hidden="1">{"fdsup://Directions/FactSet Auditing Viewer?action=AUDIT_VALUE&amp;DB=129&amp;ID1=86037210&amp;VALUEID=02003&amp;SDATE=201201&amp;PERIODTYPE=QTR_STD&amp;SCFT=3&amp;window=popup_no_bar&amp;width=385&amp;height=120&amp;START_MAXIMIZED=FALSE&amp;creator=factset&amp;display_string=Audit"}</definedName>
    <definedName name="_1264__FDSAUDITLINK__" hidden="1">{"fdsup://directions/FAT Viewer?action=UPDATE&amp;creator=factset&amp;DYN_ARGS=TRUE&amp;DOC_NAME=FAT:FQL_AUDITING_CLIENT_TEMPLATE.FAT&amp;display_string=Audit&amp;VAR:KEY=QREZCXYBEV&amp;VAR:QUERY=KEZGX0VCSVREQV9JQihMVE1TLDAsLCwsKUBGRl9FQklUREFfSUIoQU5OLDAsLCwsKSk=&amp;WINDOW=FIRST_POP","UP&amp;HEIGHT=450&amp;WIDTH=450&amp;START_MAXIMIZED=FALSE&amp;VAR:CALENDAR=US&amp;VAR:SYMBOL=619857&amp;VAR:INDEX=0"}</definedName>
    <definedName name="_1265__FDSAUDITLINK__" hidden="1">{"fdsup://directions/FAT Viewer?action=UPDATE&amp;creator=factset&amp;DYN_ARGS=TRUE&amp;DOC_NAME=FAT:FQL_AUDITING_CLIENT_TEMPLATE.FAT&amp;display_string=Audit&amp;VAR:KEY=NKLOFQVUZM&amp;VAR:QUERY=RkZfU0FMRVMoQ0FMLDIwMTAp&amp;WINDOW=FIRST_POPUP&amp;HEIGHT=450&amp;WIDTH=450&amp;START_MAXIMIZED=FALS","E&amp;VAR:CALENDAR=US&amp;VAR:SYMBOL=YELP&amp;VAR:INDEX=0"}</definedName>
    <definedName name="_1266__FDSAUDITLINK__" hidden="1">{"fdsup://directions/FAT Viewer?action=UPDATE&amp;creator=factset&amp;DYN_ARGS=TRUE&amp;DOC_NAME=FAT:FQL_AUDITING_CLIENT_TEMPLATE.FAT&amp;display_string=Audit&amp;VAR:KEY=JMPMHUVCTQ&amp;VAR:QUERY=RkZfRUJJVERBX09QRVIoQ0FMLDIwMTAp&amp;WINDOW=FIRST_POPUP&amp;HEIGHT=450&amp;WIDTH=450&amp;START_MAXIMI","ZED=FALSE&amp;VAR:CALENDAR=US&amp;VAR:SYMBOL=YELP&amp;VAR:INDEX=0"}</definedName>
    <definedName name="_1267__FDSAUDITLINK__" hidden="1">{"fdsup://directions/FAT Viewer?action=UPDATE&amp;creator=factset&amp;DYN_ARGS=TRUE&amp;DOC_NAME=FAT:FQL_AUDITING_CLIENT_TEMPLATE.FAT&amp;display_string=Audit&amp;VAR:KEY=FWZKVQTCLE&amp;VAR:QUERY=RkZfRUJJVERBX09QRVIoQ0FMLDIwMDkp&amp;WINDOW=FIRST_POPUP&amp;HEIGHT=450&amp;WIDTH=450&amp;START_MAXIMI","ZED=FALSE&amp;VAR:CALENDAR=US&amp;VAR:SYMBOL=YELP&amp;VAR:INDEX=0"}</definedName>
    <definedName name="_1268__FDSAUDITLINK__" hidden="1">{"fdsup://directions/FAT Viewer?action=UPDATE&amp;creator=factset&amp;DYN_ARGS=TRUE&amp;DOC_NAME=FAT:FQL_AUDITING_CLIENT_TEMPLATE.FAT&amp;display_string=Audit&amp;VAR:KEY=POZCRUXOVW&amp;VAR:QUERY=RkZfRUJJVERBX09QRVIoQ0FMLDIwMDgp&amp;WINDOW=FIRST_POPUP&amp;HEIGHT=450&amp;WIDTH=450&amp;START_MAXIMI","ZED=FALSE&amp;VAR:CALENDAR=US&amp;VAR:SYMBOL=YELP&amp;VAR:INDEX=0"}</definedName>
    <definedName name="_1269__FDSAUDITLINK__" hidden="1">{"fdsup://directions/FAT Viewer?action=UPDATE&amp;creator=factset&amp;DYN_ARGS=TRUE&amp;DOC_NAME=FAT:FQL_AUDITING_CLIENT_TEMPLATE.FAT&amp;display_string=Audit&amp;VAR:KEY=JEXERCDQNM&amp;VAR:QUERY=RkZfU0FMRVMoQ0FMLDIwMTEp&amp;WINDOW=FIRST_POPUP&amp;HEIGHT=450&amp;WIDTH=450&amp;START_MAXIMIZED=FALS","E&amp;VAR:CALENDAR=US&amp;VAR:SYMBOL=YELP&amp;VAR:INDEX=0"}</definedName>
    <definedName name="_127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70__FDSAUDITLINK__" hidden="1">{"fdsup://directions/FAT Viewer?action=UPDATE&amp;creator=factset&amp;DYN_ARGS=TRUE&amp;DOC_NAME=FAT:FQL_AUDITING_CLIENT_TEMPLATE.FAT&amp;display_string=Audit&amp;VAR:KEY=DADYXKZULQ&amp;VAR:QUERY=RkZfU0FMRVMoQ0FMLDIwMDkp&amp;WINDOW=FIRST_POPUP&amp;HEIGHT=450&amp;WIDTH=450&amp;START_MAXIMIZED=FALS","E&amp;VAR:CALENDAR=US&amp;VAR:SYMBOL=YELP&amp;VAR:INDEX=0"}</definedName>
    <definedName name="_1271__FDSAUDITLINK__" hidden="1">{"fdsup://directions/FAT Viewer?action=UPDATE&amp;creator=factset&amp;DYN_ARGS=TRUE&amp;DOC_NAME=FAT:FQL_AUDITING_CLIENT_TEMPLATE.FAT&amp;display_string=Audit&amp;VAR:KEY=ZYNOHUXKRE&amp;VAR:QUERY=RkZfU0FMRVMoQ0FMLDIwMDgp&amp;WINDOW=FIRST_POPUP&amp;HEIGHT=450&amp;WIDTH=450&amp;START_MAXIMIZED=FALS","E&amp;VAR:CALENDAR=US&amp;VAR:SYMBOL=YELP&amp;VAR:INDEX=0"}</definedName>
    <definedName name="_1272__FDSAUDITLINK__" hidden="1">{"fdsup://directions/FAT Viewer?action=UPDATE&amp;creator=factset&amp;DYN_ARGS=TRUE&amp;DOC_NAME=FAT:FQL_AUDITING_CLIENT_TEMPLATE.FAT&amp;display_string=Audit&amp;VAR:KEY=REHCVALQJM&amp;VAR:QUERY=RkZfR1JPU1NfTUdOKEFOTiwyMDExLCwsUkYp&amp;WINDOW=FIRST_POPUP&amp;HEIGHT=450&amp;WIDTH=450&amp;START_MA","XIMIZED=FALSE&amp;VAR:CALENDAR=US&amp;VAR:SYMBOL=YELP&amp;VAR:INDEX=0"}</definedName>
    <definedName name="_128__FDSAUDITLINK__" hidden="1">{"fdsup://IBCentral/FAT Viewer?action=UPDATE&amp;creator=factset&amp;DOC_NAME=fat:reuters_annual_source_window.fat&amp;display_string=Audit&amp;DYN_ARGS=TRUE&amp;VAR:ID1=604199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9__FDSAUDITLINK__" hidden="1">{"fdsup://IBCentral/FAT Viewer?action=UPDATE&amp;creator=factset&amp;DOC_NAME=fat:reuters_annual_source_window.fat&amp;display_string=Audit&amp;DYN_ARGS=TRUE&amp;VAR:ID1=604199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_______123Graph_BCHART_5" hidden="1">#REF!</definedName>
    <definedName name="_13__123Graph_ACHART_1" hidden="1">#REF!</definedName>
    <definedName name="_13__123Graph_ACHART_3" hidden="1">#REF!</definedName>
    <definedName name="_13__123Graph_ACHART_4" hidden="1">#REF!</definedName>
    <definedName name="_13__123Graph_ECHART_6" hidden="1">#REF!</definedName>
    <definedName name="_13__123Graph_LBL_ACHART_10" hidden="1">#REF!</definedName>
    <definedName name="_13__123Graph_LBL_ACHART_3" hidden="1">#REF!</definedName>
    <definedName name="_13__123Graph_XCHART_1" hidden="1">#REF!</definedName>
    <definedName name="_13__123Graph_XCHART_2" hidden="1">#REF!</definedName>
    <definedName name="_13__FDSAUDITLINK__" hidden="1">{"fdsup://IBCentral/FAT Viewer?action=UPDATE&amp;creator=factset&amp;DOC_NAME=fat:reuters_qtrly_source_window.fat&amp;display_string=Audit&amp;DYN_ARGS=TRUE&amp;VAR:ID1=50187A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0__FDSAUDITLINK__" hidden="1">{"fdsup://IBCentral/FAT Viewer?action=UPDATE&amp;creator=factset&amp;DOC_NAME=fat:reuters_annual_source_window.fat&amp;display_string=Audit&amp;DYN_ARGS=TRUE&amp;VAR:ID1=604199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1__FDSAUDITLINK__" hidden="1">{"fdsup://IBCentral/FAT Viewer?action=UPDATE&amp;creator=factset&amp;DOC_NAME=fat:reuters_annual_source_window.fat&amp;display_string=Audit&amp;DYN_ARGS=TRUE&amp;VAR:ID1=604199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11__FDSAUDITLINK__" hidden="1">{"fdsup://directions/FAT Viewer?action=UPDATE&amp;creator=factset&amp;DYN_ARGS=TRUE&amp;DOC_NAME=FAT:FQL_AUDITING_CLIENT_TEMPLATE.FAT&amp;display_string=Audit&amp;VAR:KEY=LYBSVYLETS&amp;VAR:QUERY=RkZfRUJJVERBX09QRVIoQ0FMLDIwMTQp&amp;WINDOW=FIRST_POPUP&amp;HEIGHT=450&amp;WIDTH=450&amp;START_MAXIMI","ZED=FALSE&amp;VAR:CALENDAR=US&amp;VAR:SYMBOL=CSTR&amp;VAR:INDEX=0"}</definedName>
    <definedName name="_1312__FDSAUDITLINK__" hidden="1">{"fdsup://directions/FAT Viewer?action=UPDATE&amp;creator=factset&amp;DYN_ARGS=TRUE&amp;DOC_NAME=FAT:FQL_AUDITING_CLIENT_TEMPLATE.FAT&amp;display_string=Audit&amp;VAR:KEY=DEVCHWRWBU&amp;VAR:QUERY=RkZfRUJJVERBX09QRVIoQ0FMLDIwMTQp&amp;WINDOW=FIRST_POPUP&amp;HEIGHT=450&amp;WIDTH=450&amp;START_MAXIMI","ZED=FALSE&amp;VAR:CALENDAR=US&amp;VAR:SYMBOL=INSP&amp;VAR:INDEX=0"}</definedName>
    <definedName name="_1313__FDSAUDITLINK__" hidden="1">{"fdsup://directions/FAT Viewer?action=UPDATE&amp;creator=factset&amp;DYN_ARGS=TRUE&amp;DOC_NAME=FAT:FQL_AUDITING_CLIENT_TEMPLATE.FAT&amp;display_string=Audit&amp;VAR:KEY=ZMPKHGVOTC&amp;VAR:QUERY=RkZfRUJJVERBX09QRVIoQ0FMLDIwMTQp&amp;WINDOW=FIRST_POPUP&amp;HEIGHT=450&amp;WIDTH=450&amp;START_MAXIMI","ZED=FALSE&amp;VAR:CALENDAR=US&amp;VAR:SYMBOL=05275N10&amp;VAR:INDEX=0"}</definedName>
    <definedName name="_1314__FDSAUDITLINK__" hidden="1">{"fdsup://directions/FAT Viewer?action=UPDATE&amp;creator=factset&amp;DYN_ARGS=TRUE&amp;DOC_NAME=FAT:FQL_AUDITING_CLIENT_TEMPLATE.FAT&amp;display_string=Audit&amp;VAR:KEY=GREFGJMNOH&amp;VAR:QUERY=RkZfRUJJVERBX09QRVIoQ0FMLDIwMTQp&amp;WINDOW=FIRST_POPUP&amp;HEIGHT=450&amp;WIDTH=450&amp;START_MAXIMI","ZED=FALSE&amp;VAR:CALENDAR=US&amp;VAR:SYMBOL=LOOP&amp;VAR:INDEX=0"}</definedName>
    <definedName name="_1315__FDSAUDITLINK__" hidden="1">{"fdsup://directions/FAT Viewer?action=UPDATE&amp;creator=factset&amp;DYN_ARGS=TRUE&amp;DOC_NAME=FAT:FQL_AUDITING_CLIENT_TEMPLATE.FAT&amp;display_string=Audit&amp;VAR:KEY=CBKDUFWXOT&amp;VAR:QUERY=RkZfRUJJVERBX09QRVIoQ0FMLDIwMTQp&amp;WINDOW=FIRST_POPUP&amp;HEIGHT=450&amp;WIDTH=450&amp;START_MAXIMI","ZED=FALSE&amp;VAR:CALENDAR=US&amp;VAR:SYMBOL=88368Q10&amp;VAR:INDEX=0"}</definedName>
    <definedName name="_1316__FDSAUDITLINK__" hidden="1">{"fdsup://directions/FAT Viewer?action=UPDATE&amp;creator=factset&amp;DYN_ARGS=TRUE&amp;DOC_NAME=FAT:FQL_AUDITING_CLIENT_TEMPLATE.FAT&amp;display_string=Audit&amp;VAR:KEY=DAJWLWNQLC&amp;VAR:QUERY=RkZfRUJJVERBX09QRVIoQ0FMLDIwMTQp&amp;WINDOW=FIRST_POPUP&amp;HEIGHT=450&amp;WIDTH=450&amp;START_MAXIMI","ZED=FALSE&amp;VAR:CALENDAR=US&amp;VAR:SYMBOL=87874R10&amp;VAR:INDEX=0"}</definedName>
    <definedName name="_1317__FDSAUDITLINK__" hidden="1">{"fdsup://directions/FAT Viewer?action=UPDATE&amp;creator=factset&amp;DYN_ARGS=TRUE&amp;DOC_NAME=FAT:FQL_AUDITING_CLIENT_TEMPLATE.FAT&amp;display_string=Audit&amp;VAR:KEY=UTGNGHYBOP&amp;VAR:QUERY=RkZfRUJJVERBX09QRVIoQ0FMLDIwMTMp&amp;WINDOW=FIRST_POPUP&amp;HEIGHT=450&amp;WIDTH=450&amp;START_MAXIMI","ZED=FALSE&amp;VAR:CALENDAR=US&amp;VAR:SYMBOL=LOOP&amp;VAR:INDEX=0"}</definedName>
    <definedName name="_1318__FDSAUDITLINK__" hidden="1">{"fdsup://directions/FAT Viewer?action=UPDATE&amp;creator=factset&amp;DYN_ARGS=TRUE&amp;DOC_NAME=FAT:FQL_AUDITING_CLIENT_TEMPLATE.FAT&amp;display_string=Audit&amp;VAR:KEY=SNSZYBCXUV&amp;VAR:QUERY=RkZfRUJJVERBX09QRVIoQ0FMLDIwMTMp&amp;WINDOW=FIRST_POPUP&amp;HEIGHT=450&amp;WIDTH=450&amp;START_MAXIMI","ZED=FALSE&amp;VAR:CALENDAR=US&amp;VAR:SYMBOL=88368Q10&amp;VAR:INDEX=0"}</definedName>
    <definedName name="_1319__FDSAUDITLINK__" hidden="1">{"fdsup://directions/FAT Viewer?action=UPDATE&amp;creator=factset&amp;DYN_ARGS=TRUE&amp;DOC_NAME=FAT:FQL_AUDITING_CLIENT_TEMPLATE.FAT&amp;display_string=Audit&amp;VAR:KEY=PCZABEFULI&amp;VAR:QUERY=RkZfRUJJVERBX09QRVIoQ0FMLDIwMTIp&amp;WINDOW=FIRST_POPUP&amp;HEIGHT=450&amp;WIDTH=450&amp;START_MAXIMI","ZED=FALSE&amp;VAR:CALENDAR=US&amp;VAR:SYMBOL=LOOP&amp;VAR:INDEX=0"}</definedName>
    <definedName name="_132__FDSAUDITLINK__" hidden="1">{"fdsup://IBCentral/FAT Viewer?action=UPDATE&amp;creator=factset&amp;DOC_NAME=fat:reuters_annual_source_window.fat&amp;display_string=Audit&amp;DYN_ARGS=TRUE&amp;VAR:ID1=604199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23__FDSAUDITLINK__" hidden="1">{"fdsup://directions/FAT Viewer?action=UPDATE&amp;creator=factset&amp;DYN_ARGS=TRUE&amp;DOC_NAME=FAT:FQL_AUDITING_CLIENT_TEMPLATE.FAT&amp;display_string=Audit&amp;VAR:KEY=FUPWFGRGDE&amp;VAR:QUERY=RkZfRUJJVERBX09QRVIoQ0FMLDIwMTEp&amp;WINDOW=FIRST_POPUP&amp;HEIGHT=450&amp;WIDTH=450&amp;START_MAXIMI","ZED=FALSE&amp;VAR:CALENDAR=US&amp;VAR:SYMBOL=YELP&amp;VAR:INDEX=0"}</definedName>
    <definedName name="_1324__FDSAUDITLINK__" hidden="1">{"fdsup://directions/FAT Viewer?action=UPDATE&amp;creator=factset&amp;DYN_ARGS=TRUE&amp;DOC_NAME=FAT:FQL_AUDITING_CLIENT_TEMPLATE.FAT&amp;display_string=Audit&amp;VAR:KEY=DQBSRARGDY&amp;VAR:QUERY=RkZfRUJJVERBX09QRVIoQ0FMLDIwMTEp&amp;WINDOW=FIRST_POPUP&amp;HEIGHT=450&amp;WIDTH=450&amp;START_MAXIMI","ZED=FALSE&amp;VAR:CALENDAR=US&amp;VAR:SYMBOL=INSP&amp;VAR:INDEX=0"}</definedName>
    <definedName name="_1325__FDSAUDITLINK__" hidden="1">{"fdsup://directions/FAT Viewer?action=UPDATE&amp;creator=factset&amp;DYN_ARGS=TRUE&amp;DOC_NAME=FAT:FQL_AUDITING_CLIENT_TEMPLATE.FAT&amp;display_string=Audit&amp;VAR:KEY=NMVMXCHAPW&amp;VAR:QUERY=RkZfRUJJVERBX09QRVIoQ0FMLDIwMTEp&amp;WINDOW=FIRST_POPUP&amp;HEIGHT=450&amp;WIDTH=450&amp;START_MAXIMI","ZED=FALSE&amp;VAR:CALENDAR=US&amp;VAR:SYMBOL=LOOP&amp;VAR:INDEX=0"}</definedName>
    <definedName name="_1326__FDSAUDITLINK__" hidden="1">{"fdsup://directions/FAT Viewer?action=UPDATE&amp;creator=factset&amp;DYN_ARGS=TRUE&amp;DOC_NAME=FAT:FQL_AUDITING_CLIENT_TEMPLATE.FAT&amp;display_string=Audit&amp;VAR:KEY=HMHAVWJGVI&amp;VAR:QUERY=RkZfRUJJVERBX09QRVIoQ0FMLDIwMTEp&amp;WINDOW=FIRST_POPUP&amp;HEIGHT=450&amp;WIDTH=450&amp;START_MAXIMI","ZED=FALSE&amp;VAR:CALENDAR=US&amp;VAR:SYMBOL=P&amp;VAR:INDEX=0"}</definedName>
    <definedName name="_1327__FDSAUDITLINK__" hidden="1">{"fdsup://directions/FAT Viewer?action=UPDATE&amp;creator=factset&amp;DYN_ARGS=TRUE&amp;DOC_NAME=FAT:FQL_AUDITING_CLIENT_TEMPLATE.FAT&amp;display_string=Audit&amp;VAR:KEY=VGLYXAZGRC&amp;VAR:QUERY=RkZfRUJJVERBX09QRVIoQ0FMLDIwMTEp&amp;WINDOW=FIRST_POPUP&amp;HEIGHT=450&amp;WIDTH=450&amp;START_MAXIMI","ZED=FALSE&amp;VAR:CALENDAR=US&amp;VAR:SYMBOL=GRPN&amp;VAR:INDEX=0"}</definedName>
    <definedName name="_1328__FDSAUDITLINK__" hidden="1">{"fdsup://directions/FAT Viewer?action=UPDATE&amp;creator=factset&amp;DYN_ARGS=TRUE&amp;DOC_NAME=FAT:FQL_AUDITING_CLIENT_TEMPLATE.FAT&amp;display_string=Audit&amp;VAR:KEY=DQFCHMBIFM&amp;VAR:QUERY=RkZfRUJJVERBX09QRVIoQ0FMLDIwMTEp&amp;WINDOW=FIRST_POPUP&amp;HEIGHT=450&amp;WIDTH=450&amp;START_MAXIMI","ZED=FALSE&amp;VAR:CALENDAR=US&amp;VAR:SYMBOL=88368Q10&amp;VAR:INDEX=0"}</definedName>
    <definedName name="_1329__FDSAUDITLINK__" hidden="1">{"fdsup://directions/FAT Viewer?action=UPDATE&amp;creator=factset&amp;DYN_ARGS=TRUE&amp;DOC_NAME=FAT:FQL_AUDITING_CLIENT_TEMPLATE.FAT&amp;display_string=Audit&amp;VAR:KEY=KHWFIXYBQB&amp;VAR:QUERY=RkZfRUJJVERBX09QRVIoQ0FMLDIwMTEp&amp;WINDOW=FIRST_POPUP&amp;HEIGHT=450&amp;WIDTH=450&amp;START_MAXIMI","ZED=FALSE&amp;VAR:CALENDAR=US&amp;VAR:SYMBOL=98377210&amp;VAR:INDEX=0"}</definedName>
    <definedName name="_133__FDSAUDITLINK__" hidden="1">{"fdsup://IBCentral/FAT Viewer?action=UPDATE&amp;creator=factset&amp;DOC_NAME=fat:reuters_annual_source_window.fat&amp;display_string=Audit&amp;DYN_ARGS=TRUE&amp;VAR:ID1=604199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30__FDSAUDITLINK__" hidden="1">{"fdsup://directions/FAT Viewer?action=UPDATE&amp;creator=factset&amp;DYN_ARGS=TRUE&amp;DOC_NAME=FAT:FQL_AUDITING_CLIENT_TEMPLATE.FAT&amp;display_string=Audit&amp;VAR:KEY=NYNAZSBYPI&amp;VAR:QUERY=RkZfRUJJVERBX09QRVIoQ0FMLDIwMTAp&amp;WINDOW=FIRST_POPUP&amp;HEIGHT=450&amp;WIDTH=450&amp;START_MAXIMI","ZED=FALSE&amp;VAR:CALENDAR=US&amp;VAR:SYMBOL=YELP&amp;VAR:INDEX=0"}</definedName>
    <definedName name="_1331__FDSAUDITLINK__" hidden="1">{"fdsup://directions/FAT Viewer?action=UPDATE&amp;creator=factset&amp;DYN_ARGS=TRUE&amp;DOC_NAME=FAT:FQL_AUDITING_CLIENT_TEMPLATE.FAT&amp;display_string=Audit&amp;VAR:KEY=JQTCPOJILQ&amp;VAR:QUERY=RkZfRUJJVERBX09QRVIoQ0FMLDIwMTAp&amp;WINDOW=FIRST_POPUP&amp;HEIGHT=450&amp;WIDTH=450&amp;START_MAXIMI","ZED=FALSE&amp;VAR:CALENDAR=US&amp;VAR:SYMBOL=YNDX&amp;VAR:INDEX=0"}</definedName>
    <definedName name="_1332__FDSAUDITLINK__" hidden="1">{"fdsup://directions/FAT Viewer?action=UPDATE&amp;creator=factset&amp;DYN_ARGS=TRUE&amp;DOC_NAME=FAT:FQL_AUDITING_CLIENT_TEMPLATE.FAT&amp;display_string=Audit&amp;VAR:KEY=FITMJSTELE&amp;VAR:QUERY=RkZfRUJJVERBX09QRVIoQ0FMLDIwMTAp&amp;WINDOW=FIRST_POPUP&amp;HEIGHT=450&amp;WIDTH=450&amp;START_MAXIMI","ZED=FALSE&amp;VAR:CALENDAR=US&amp;VAR:SYMBOL=VELT&amp;VAR:INDEX=0"}</definedName>
    <definedName name="_1334__FDSAUDITLINK__" hidden="1">{"fdsup://directions/FAT Viewer?action=UPDATE&amp;creator=factset&amp;DYN_ARGS=TRUE&amp;DOC_NAME=FAT:FQL_AUDITING_CLIENT_TEMPLATE.FAT&amp;display_string=Audit&amp;VAR:KEY=FAPSZQRCTO&amp;VAR:QUERY=RkZfRUJJVERBX09QRVIoQ0FMLDIwMTAp&amp;WINDOW=FIRST_POPUP&amp;HEIGHT=450&amp;WIDTH=450&amp;START_MAXIMI","ZED=FALSE&amp;VAR:CALENDAR=US&amp;VAR:SYMBOL=ZNGA&amp;VAR:INDEX=0"}</definedName>
    <definedName name="_1335__FDSAUDITLINK__" hidden="1">{"fdsup://directions/FAT Viewer?action=UPDATE&amp;creator=factset&amp;DYN_ARGS=TRUE&amp;DOC_NAME=FAT:FQL_AUDITING_CLIENT_TEMPLATE.FAT&amp;display_string=Audit&amp;VAR:KEY=BMXGLUVGJS&amp;VAR:QUERY=RkZfRUJJVERBX09QRVIoQ0FMLDIwMTAp&amp;WINDOW=FIRST_POPUP&amp;HEIGHT=450&amp;WIDTH=450&amp;START_MAXIMI","ZED=FALSE&amp;VAR:CALENDAR=US&amp;VAR:SYMBOL=Z&amp;VAR:INDEX=0"}</definedName>
    <definedName name="_1336__FDSAUDITLINK__" hidden="1">{"fdsup://directions/FAT Viewer?action=UPDATE&amp;creator=factset&amp;DYN_ARGS=TRUE&amp;DOC_NAME=FAT:FQL_AUDITING_CLIENT_TEMPLATE.FAT&amp;display_string=Audit&amp;VAR:KEY=XUNMDCBAPU&amp;VAR:QUERY=RkZfRUJJVERBX09QRVIoQ0FMLDIwMTAp&amp;WINDOW=FIRST_POPUP&amp;HEIGHT=450&amp;WIDTH=450&amp;START_MAXIMI","ZED=FALSE&amp;VAR:CALENDAR=US&amp;VAR:SYMBOL=TZOO&amp;VAR:INDEX=0"}</definedName>
    <definedName name="_1337__FDSAUDITLINK__" hidden="1">{"fdsup://directions/FAT Viewer?action=UPDATE&amp;creator=factset&amp;DYN_ARGS=TRUE&amp;DOC_NAME=FAT:FQL_AUDITING_CLIENT_TEMPLATE.FAT&amp;display_string=Audit&amp;VAR:KEY=JKZSZETSRW&amp;VAR:QUERY=RkZfRUJJVERBX09QRVIoQ0FMLDIwMTAp&amp;WINDOW=FIRST_POPUP&amp;HEIGHT=450&amp;WIDTH=450&amp;START_MAXIMI","ZED=FALSE&amp;VAR:CALENDAR=US&amp;VAR:SYMBOL=DMD&amp;VAR:INDEX=0"}</definedName>
    <definedName name="_1338__FDSAUDITLINK__" hidden="1">{"fdsup://directions/FAT Viewer?action=UPDATE&amp;creator=factset&amp;DYN_ARGS=TRUE&amp;DOC_NAME=FAT:FQL_AUDITING_CLIENT_TEMPLATE.FAT&amp;display_string=Audit&amp;VAR:KEY=TOVYFUBKRE&amp;VAR:QUERY=RkZfRUJJVERBX09QRVIoQ0FMLDIwMTAp&amp;WINDOW=FIRST_POPUP&amp;HEIGHT=450&amp;WIDTH=450&amp;START_MAXIMI","ZED=FALSE&amp;VAR:CALENDAR=US&amp;VAR:SYMBOL=LOOP&amp;VAR:INDEX=0"}</definedName>
    <definedName name="_1339__FDSAUDITLINK__" hidden="1">{"fdsup://directions/FAT Viewer?action=UPDATE&amp;creator=factset&amp;DYN_ARGS=TRUE&amp;DOC_NAME=FAT:FQL_AUDITING_CLIENT_TEMPLATE.FAT&amp;display_string=Audit&amp;VAR:KEY=LKTARSJSHS&amp;VAR:QUERY=RkZfRUJJVERBX09QRVIoQ0FMLDIwMTAp&amp;WINDOW=FIRST_POPUP&amp;HEIGHT=450&amp;WIDTH=450&amp;START_MAXIMI","ZED=FALSE&amp;VAR:CALENDAR=US&amp;VAR:SYMBOL=P&amp;VAR:INDEX=0"}</definedName>
    <definedName name="_134__123Graph_BChart_1A" hidden="1">#REF!</definedName>
    <definedName name="_134__FDSAUDITLINK__" hidden="1">{"fdsup://IBCentral/FAT Viewer?action=UPDATE&amp;creator=factset&amp;DOC_NAME=fat:reuters_annual_source_window.fat&amp;display_string=Audit&amp;DYN_ARGS=TRUE&amp;VAR:ID1=85915210&amp;VAR:RCODE=FEDEP&amp;VAR:SDATE=20090399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40__FDSAUDITLINK__" hidden="1">{"fdsup://directions/FAT Viewer?action=UPDATE&amp;creator=factset&amp;DYN_ARGS=TRUE&amp;DOC_NAME=FAT:FQL_AUDITING_CLIENT_TEMPLATE.FAT&amp;display_string=Audit&amp;VAR:KEY=ZYFQTYTONQ&amp;VAR:QUERY=RkZfRUJJVERBX09QRVIoQ0FMLDIwMTAp&amp;WINDOW=FIRST_POPUP&amp;HEIGHT=450&amp;WIDTH=450&amp;START_MAXIMI","ZED=FALSE&amp;VAR:CALENDAR=US&amp;VAR:SYMBOL=AWAY&amp;VAR:INDEX=0"}</definedName>
    <definedName name="_1341__FDSAUDITLINK__" hidden="1">{"fdsup://directions/FAT Viewer?action=UPDATE&amp;creator=factset&amp;DYN_ARGS=TRUE&amp;DOC_NAME=FAT:FQL_AUDITING_CLIENT_TEMPLATE.FAT&amp;display_string=Audit&amp;VAR:KEY=HOLGNGPKPQ&amp;VAR:QUERY=RkZfRUJJVERBX09QRVIoQ0FMLDIwMTAp&amp;WINDOW=FIRST_POPUP&amp;HEIGHT=450&amp;WIDTH=450&amp;START_MAXIMI","ZED=FALSE&amp;VAR:CALENDAR=US&amp;VAR:SYMBOL=GRPN&amp;VAR:INDEX=0"}</definedName>
    <definedName name="_1342__FDSAUDITLINK__" hidden="1">{"fdsup://directions/FAT Viewer?action=UPDATE&amp;creator=factset&amp;DYN_ARGS=TRUE&amp;DOC_NAME=FAT:FQL_AUDITING_CLIENT_TEMPLATE.FAT&amp;display_string=Audit&amp;VAR:KEY=JINCHITMHY&amp;VAR:QUERY=RkZfRUJJVERBX09QRVIoQ0FMLDIwMTAp&amp;WINDOW=FIRST_POPUP&amp;HEIGHT=450&amp;WIDTH=450&amp;START_MAXIMI","ZED=FALSE&amp;VAR:CALENDAR=US&amp;VAR:SYMBOL=88368Q10&amp;VAR:INDEX=0"}</definedName>
    <definedName name="_1343__FDSAUDITLINK__" hidden="1">{"fdsup://directions/FAT Viewer?action=UPDATE&amp;creator=factset&amp;DYN_ARGS=TRUE&amp;DOC_NAME=FAT:FQL_AUDITING_CLIENT_TEMPLATE.FAT&amp;display_string=Audit&amp;VAR:KEY=YLGNKTKLOL&amp;VAR:QUERY=RkZfRUJJVERBX09QRVIoQ0FMLDIwMTAp&amp;WINDOW=FIRST_POPUP&amp;HEIGHT=450&amp;WIDTH=450&amp;START_MAXIMI","ZED=FALSE&amp;VAR:CALENDAR=US&amp;VAR:SYMBOL=94770V10&amp;VAR:INDEX=0"}</definedName>
    <definedName name="_1344__FDSAUDITLINK__" hidden="1">{"fdsup://directions/FAT Viewer?action=UPDATE&amp;creator=factset&amp;DYN_ARGS=TRUE&amp;DOC_NAME=FAT:FQL_AUDITING_CLIENT_TEMPLATE.FAT&amp;display_string=Audit&amp;VAR:KEY=VWVGTONALK&amp;VAR:QUERY=RkZfRUJJVERBX09QRVIoQ0FMLDIwMDkp&amp;WINDOW=FIRST_POPUP&amp;HEIGHT=450&amp;WIDTH=450&amp;START_MAXIMI","ZED=FALSE&amp;VAR:CALENDAR=US&amp;VAR:SYMBOL=YELP&amp;VAR:INDEX=0"}</definedName>
    <definedName name="_1345__FDSAUDITLINK__" hidden="1">{"fdsup://directions/FAT Viewer?action=UPDATE&amp;creator=factset&amp;DYN_ARGS=TRUE&amp;DOC_NAME=FAT:FQL_AUDITING_CLIENT_TEMPLATE.FAT&amp;display_string=Audit&amp;VAR:KEY=LGHSBYRCBA&amp;VAR:QUERY=RkZfRUJJVERBX09QRVIoQ0FMLDIwMDkp&amp;WINDOW=FIRST_POPUP&amp;HEIGHT=450&amp;WIDTH=450&amp;START_MAXIMI","ZED=FALSE&amp;VAR:CALENDAR=US&amp;VAR:SYMBOL=YNDX&amp;VAR:INDEX=0"}</definedName>
    <definedName name="_1346__FDSAUDITLINK__" hidden="1">{"fdsup://directions/FAT Viewer?action=UPDATE&amp;creator=factset&amp;DYN_ARGS=TRUE&amp;DOC_NAME=FAT:FQL_AUDITING_CLIENT_TEMPLATE.FAT&amp;display_string=Audit&amp;VAR:KEY=DWRCLWHIVE&amp;VAR:QUERY=RkZfRUJJVERBX09QRVIoQ0FMLDIwMDkp&amp;WINDOW=FIRST_POPUP&amp;HEIGHT=450&amp;WIDTH=450&amp;START_MAXIMI","ZED=FALSE&amp;VAR:CALENDAR=US&amp;VAR:SYMBOL=VELT&amp;VAR:INDEX=0"}</definedName>
    <definedName name="_1347__FDSAUDITLINK__" hidden="1">{"fdsup://directions/FAT Viewer?action=UPDATE&amp;creator=factset&amp;DYN_ARGS=TRUE&amp;DOC_NAME=FAT:FQL_AUDITING_CLIENT_TEMPLATE.FAT&amp;display_string=Audit&amp;VAR:KEY=BORKVWNEBM&amp;VAR:QUERY=RkZfRUJJVERBX09QRVIoQ0FMLDIwMDkp&amp;WINDOW=FIRST_POPUP&amp;HEIGHT=450&amp;WIDTH=450&amp;START_MAXIMI","ZED=FALSE&amp;VAR:CALENDAR=US&amp;VAR:SYMBOL=ZNGA&amp;VAR:INDEX=0"}</definedName>
    <definedName name="_1348__FDSAUDITLINK__" hidden="1">{"fdsup://directions/FAT Viewer?action=UPDATE&amp;creator=factset&amp;DYN_ARGS=TRUE&amp;DOC_NAME=FAT:FQL_AUDITING_CLIENT_TEMPLATE.FAT&amp;display_string=Audit&amp;VAR:KEY=HMPSLOHGXY&amp;VAR:QUERY=RkZfRUJJVERBX09QRVIoQ0FMLDIwMDkp&amp;WINDOW=FIRST_POPUP&amp;HEIGHT=450&amp;WIDTH=450&amp;START_MAXIMI","ZED=FALSE&amp;VAR:CALENDAR=US&amp;VAR:SYMBOL=05275N10&amp;VAR:INDEX=0"}</definedName>
    <definedName name="_1349__FDSAUDITLINK__" hidden="1">{"fdsup://directions/FAT Viewer?action=UPDATE&amp;creator=factset&amp;DYN_ARGS=TRUE&amp;DOC_NAME=FAT:FQL_AUDITING_CLIENT_TEMPLATE.FAT&amp;display_string=Audit&amp;VAR:KEY=OBMZSBQJKZ&amp;VAR:QUERY=RkZfRUJJVERBX09QRVIoQ0FMLDIwMDkp&amp;WINDOW=FIRST_POPUP&amp;HEIGHT=450&amp;WIDTH=450&amp;START_MAXIMI","ZED=FALSE&amp;VAR:CALENDAR=US&amp;VAR:SYMBOL=Z&amp;VAR:INDEX=0"}</definedName>
    <definedName name="_135__FDSAUDITLINK__" hidden="1">{"fdsup://IBCentral/FAT Viewer?action=UPDATE&amp;creator=factset&amp;DOC_NAME=fat:reuters_annual_source_window.fat&amp;display_string=Audit&amp;DYN_ARGS=TRUE&amp;VAR:ID1=85915210&amp;VAR:RCODE=FEDEP&amp;VAR:SDATE=20080399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50__FDSAUDITLINK__" hidden="1">{"fdsup://directions/FAT Viewer?action=UPDATE&amp;creator=factset&amp;DYN_ARGS=TRUE&amp;DOC_NAME=FAT:FQL_AUDITING_CLIENT_TEMPLATE.FAT&amp;display_string=Audit&amp;VAR:KEY=QTKVWXYBQN&amp;VAR:QUERY=RkZfRUJJVERBX09QRVIoQ0FMLDIwMDkp&amp;WINDOW=FIRST_POPUP&amp;HEIGHT=450&amp;WIDTH=450&amp;START_MAXIMI","ZED=FALSE&amp;VAR:CALENDAR=US&amp;VAR:SYMBOL=TZOO&amp;VAR:INDEX=0"}</definedName>
    <definedName name="_1351__FDSAUDITLINK__" hidden="1">{"fdsup://directions/FAT Viewer?action=UPDATE&amp;creator=factset&amp;DYN_ARGS=TRUE&amp;DOC_NAME=FAT:FQL_AUDITING_CLIENT_TEMPLATE.FAT&amp;display_string=Audit&amp;VAR:KEY=ULKDADELAV&amp;VAR:QUERY=RkZfRUJJVERBX09QRVIoQ0FMLDIwMDkp&amp;WINDOW=FIRST_POPUP&amp;HEIGHT=450&amp;WIDTH=450&amp;START_MAXIMI","ZED=FALSE&amp;VAR:CALENDAR=US&amp;VAR:SYMBOL=DMD&amp;VAR:INDEX=0"}</definedName>
    <definedName name="_1352__FDSAUDITLINK__" hidden="1">{"fdsup://directions/FAT Viewer?action=UPDATE&amp;creator=factset&amp;DYN_ARGS=TRUE&amp;DOC_NAME=FAT:FQL_AUDITING_CLIENT_TEMPLATE.FAT&amp;display_string=Audit&amp;VAR:KEY=YJYVSTOHGN&amp;VAR:QUERY=RkZfRUJJVERBX09QRVIoQ0FMLDIwMDkp&amp;WINDOW=FIRST_POPUP&amp;HEIGHT=450&amp;WIDTH=450&amp;START_MAXIMI","ZED=FALSE&amp;VAR:CALENDAR=US&amp;VAR:SYMBOL=LOOP&amp;VAR:INDEX=0"}</definedName>
    <definedName name="_1353__FDSAUDITLINK__" hidden="1">{"fdsup://directions/FAT Viewer?action=UPDATE&amp;creator=factset&amp;DYN_ARGS=TRUE&amp;DOC_NAME=FAT:FQL_AUDITING_CLIENT_TEMPLATE.FAT&amp;display_string=Audit&amp;VAR:KEY=GFMFYZOJEB&amp;VAR:QUERY=RkZfRUJJVERBX09QRVIoQ0FMLDIwMDkp&amp;WINDOW=FIRST_POPUP&amp;HEIGHT=450&amp;WIDTH=450&amp;START_MAXIMI","ZED=FALSE&amp;VAR:CALENDAR=US&amp;VAR:SYMBOL=P&amp;VAR:INDEX=0"}</definedName>
    <definedName name="_1354__FDSAUDITLINK__" hidden="1">{"fdsup://directions/FAT Viewer?action=UPDATE&amp;creator=factset&amp;DYN_ARGS=TRUE&amp;DOC_NAME=FAT:FQL_AUDITING_CLIENT_TEMPLATE.FAT&amp;display_string=Audit&amp;VAR:KEY=ONQRGJGJQD&amp;VAR:QUERY=RkZfRUJJVERBX09QRVIoQ0FMLDIwMDkp&amp;WINDOW=FIRST_POPUP&amp;HEIGHT=450&amp;WIDTH=450&amp;START_MAXIMI","ZED=FALSE&amp;VAR:CALENDAR=US&amp;VAR:SYMBOL=AWAY&amp;VAR:INDEX=0"}</definedName>
    <definedName name="_1355__FDSAUDITLINK__" hidden="1">{"fdsup://directions/FAT Viewer?action=UPDATE&amp;creator=factset&amp;DYN_ARGS=TRUE&amp;DOC_NAME=FAT:FQL_AUDITING_CLIENT_TEMPLATE.FAT&amp;display_string=Audit&amp;VAR:KEY=WFQVIFCZAB&amp;VAR:QUERY=RkZfRUJJVERBX09QRVIoQ0FMLDIwMDkp&amp;WINDOW=FIRST_POPUP&amp;HEIGHT=450&amp;WIDTH=450&amp;START_MAXIMI","ZED=FALSE&amp;VAR:CALENDAR=US&amp;VAR:SYMBOL=GRPN&amp;VAR:INDEX=0"}</definedName>
    <definedName name="_1356__FDSAUDITLINK__" hidden="1">{"fdsup://directions/FAT Viewer?action=UPDATE&amp;creator=factset&amp;DYN_ARGS=TRUE&amp;DOC_NAME=FAT:FQL_AUDITING_CLIENT_TEMPLATE.FAT&amp;display_string=Audit&amp;VAR:KEY=CBUZOXYHCT&amp;VAR:QUERY=RkZfRUJJVERBX09QRVIoQ0FMLDIwMDgp&amp;WINDOW=FIRST_POPUP&amp;HEIGHT=450&amp;WIDTH=450&amp;START_MAXIMI","ZED=FALSE&amp;VAR:CALENDAR=US&amp;VAR:SYMBOL=YELP&amp;VAR:INDEX=0"}</definedName>
    <definedName name="_1357__FDSAUDITLINK__" hidden="1">{"fdsup://directions/FAT Viewer?action=UPDATE&amp;creator=factset&amp;DYN_ARGS=TRUE&amp;DOC_NAME=FAT:FQL_AUDITING_CLIENT_TEMPLATE.FAT&amp;display_string=Audit&amp;VAR:KEY=YPAZIRGDCH&amp;VAR:QUERY=RkZfRUJJVERBX09QRVIoQ0FMLDIwMDgp&amp;WINDOW=FIRST_POPUP&amp;HEIGHT=450&amp;WIDTH=450&amp;START_MAXIMI","ZED=FALSE&amp;VAR:CALENDAR=US&amp;VAR:SYMBOL=YNDX&amp;VAR:INDEX=0"}</definedName>
    <definedName name="_1358__FDSAUDITLINK__" hidden="1">{"fdsup://directions/FAT Viewer?action=UPDATE&amp;creator=factset&amp;DYN_ARGS=TRUE&amp;DOC_NAME=FAT:FQL_AUDITING_CLIENT_TEMPLATE.FAT&amp;display_string=Audit&amp;VAR:KEY=KLUPOLIHUR&amp;VAR:QUERY=RkZfRUJJVERBX09QRVIoQ0FMLDIwMDgp&amp;WINDOW=FIRST_POPUP&amp;HEIGHT=450&amp;WIDTH=450&amp;START_MAXIMI","ZED=FALSE&amp;VAR:CALENDAR=US&amp;VAR:SYMBOL=VELT&amp;VAR:INDEX=0"}</definedName>
    <definedName name="_1359__FDSAUDITLINK__" hidden="1">{"fdsup://directions/FAT Viewer?action=UPDATE&amp;creator=factset&amp;DYN_ARGS=TRUE&amp;DOC_NAME=FAT:FQL_AUDITING_CLIENT_TEMPLATE.FAT&amp;display_string=Audit&amp;VAR:KEY=UFYDATWPKN&amp;VAR:QUERY=RkZfRUJJVERBX09QRVIoQ0FMLDIwMDgp&amp;WINDOW=FIRST_POPUP&amp;HEIGHT=450&amp;WIDTH=450&amp;START_MAXIMI","ZED=FALSE&amp;VAR:CALENDAR=US&amp;VAR:SYMBOL=ZNGA&amp;VAR:INDEX=0"}</definedName>
    <definedName name="_136__FDSAUDITLINK__" hidden="1">{"fdsup://IBCentral/FAT Viewer?action=UPDATE&amp;creator=factset&amp;DOC_NAME=fat:reuters_annual_source_window.fat&amp;display_string=Audit&amp;DYN_ARGS=TRUE&amp;VAR:ID1=85915210&amp;VAR:RCODE=FEDEP&amp;VAR:SDATE=20070399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60__FDSAUDITLINK__" hidden="1">{"fdsup://directions/FAT Viewer?action=UPDATE&amp;creator=factset&amp;DYN_ARGS=TRUE&amp;DOC_NAME=FAT:FQL_AUDITING_CLIENT_TEMPLATE.FAT&amp;display_string=Audit&amp;VAR:KEY=WHWDCXCHQD&amp;VAR:QUERY=RkZfRUJJVERBX09QRVIoQ0FMLDIwMDgp&amp;WINDOW=FIRST_POPUP&amp;HEIGHT=450&amp;WIDTH=450&amp;START_MAXIMI","ZED=FALSE&amp;VAR:CALENDAR=US&amp;VAR:SYMBOL=Z&amp;VAR:INDEX=0"}</definedName>
    <definedName name="_1361__FDSAUDITLINK__" hidden="1">{"fdsup://directions/FAT Viewer?action=UPDATE&amp;creator=factset&amp;DYN_ARGS=TRUE&amp;DOC_NAME=FAT:FQL_AUDITING_CLIENT_TEMPLATE.FAT&amp;display_string=Audit&amp;VAR:KEY=OPQDWHYRKR&amp;VAR:QUERY=RkZfRUJJVERBX09QRVIoQ0FMLDIwMDgp&amp;WINDOW=FIRST_POPUP&amp;HEIGHT=450&amp;WIDTH=450&amp;START_MAXIMI","ZED=FALSE&amp;VAR:CALENDAR=US&amp;VAR:SYMBOL=DMD&amp;VAR:INDEX=0"}</definedName>
    <definedName name="_1362__FDSAUDITLINK__" hidden="1">{"fdsup://directions/FAT Viewer?action=UPDATE&amp;creator=factset&amp;DYN_ARGS=TRUE&amp;DOC_NAME=FAT:FQL_AUDITING_CLIENT_TEMPLATE.FAT&amp;display_string=Audit&amp;VAR:KEY=KFALSTCFYB&amp;VAR:QUERY=RkZfRUJJVERBX09QRVIoQ0FMLDIwMDgp&amp;WINDOW=FIRST_POPUP&amp;HEIGHT=450&amp;WIDTH=450&amp;START_MAXIMI","ZED=FALSE&amp;VAR:CALENDAR=US&amp;VAR:SYMBOL=LOOP&amp;VAR:INDEX=0"}</definedName>
    <definedName name="_1363__FDSAUDITLINK__" hidden="1">{"fdsup://directions/FAT Viewer?action=UPDATE&amp;creator=factset&amp;DYN_ARGS=TRUE&amp;DOC_NAME=FAT:FQL_AUDITING_CLIENT_TEMPLATE.FAT&amp;display_string=Audit&amp;VAR:KEY=EVIBIFYFOH&amp;VAR:QUERY=RkZfRUJJVERBX09QRVIoQ0FMLDIwMDgp&amp;WINDOW=FIRST_POPUP&amp;HEIGHT=450&amp;WIDTH=450&amp;START_MAXIMI","ZED=FALSE&amp;VAR:CALENDAR=US&amp;VAR:SYMBOL=P&amp;VAR:INDEX=0"}</definedName>
    <definedName name="_1364__FDSAUDITLINK__" hidden="1">{"fdsup://directions/FAT Viewer?action=UPDATE&amp;creator=factset&amp;DYN_ARGS=TRUE&amp;DOC_NAME=FAT:FQL_AUDITING_CLIENT_TEMPLATE.FAT&amp;display_string=Audit&amp;VAR:KEY=GDINKPWLED&amp;VAR:QUERY=RkZfRUJJVERBX09QRVIoQ0FMLDIwMDgp&amp;WINDOW=FIRST_POPUP&amp;HEIGHT=450&amp;WIDTH=450&amp;START_MAXIMI","ZED=FALSE&amp;VAR:CALENDAR=US&amp;VAR:SYMBOL=AWAY&amp;VAR:INDEX=0"}</definedName>
    <definedName name="_1365__FDSAUDITLINK__" hidden="1">{"fdsup://directions/FAT Viewer?action=UPDATE&amp;creator=factset&amp;DYN_ARGS=TRUE&amp;DOC_NAME=FAT:FQL_AUDITING_CLIENT_TEMPLATE.FAT&amp;display_string=Audit&amp;VAR:KEY=GNSPQLUHEP&amp;VAR:QUERY=RkZfRUJJVERBX09QRVIoQ0FMLDIwMDgp&amp;WINDOW=FIRST_POPUP&amp;HEIGHT=450&amp;WIDTH=450&amp;START_MAXIMI","ZED=FALSE&amp;VAR:CALENDAR=US&amp;VAR:SYMBOL=GRPN&amp;VAR:INDEX=0"}</definedName>
    <definedName name="_1366__FDSAUDITLINK__" hidden="1">{"fdsup://directions/FAT Viewer?action=UPDATE&amp;creator=factset&amp;DYN_ARGS=TRUE&amp;DOC_NAME=FAT:FQL_AUDITING_CLIENT_TEMPLATE.FAT&amp;display_string=Audit&amp;VAR:KEY=CJQHETCRQB&amp;VAR:QUERY=RkZfRUJJVERBX09QRVIoQ0FMLDIwMDgp&amp;WINDOW=FIRST_POPUP&amp;HEIGHT=450&amp;WIDTH=450&amp;START_MAXIMI","ZED=FALSE&amp;VAR:CALENDAR=US&amp;VAR:SYMBOL=03280310&amp;VAR:INDEX=0"}</definedName>
    <definedName name="_1367__FDSAUDITLINK__" hidden="1">{"fdsup://directions/FAT Viewer?action=UPDATE&amp;creator=factset&amp;DYN_ARGS=TRUE&amp;DOC_NAME=FAT:FQL_AUDITING_CLIENT_TEMPLATE.FAT&amp;display_string=Audit&amp;VAR:KEY=XEBEPSBSHW&amp;VAR:QUERY=RkZfRUJJVERBX09QRVIoQ0FMLDIwMDgp&amp;WINDOW=FIRST_POPUP&amp;HEIGHT=450&amp;WIDTH=450&amp;START_MAXIMI","ZED=FALSE&amp;VAR:CALENDAR=US&amp;VAR:SYMBOL=00184X10&amp;VAR:INDEX=0"}</definedName>
    <definedName name="_1368__FDSAUDITLINK__" hidden="1">{"fdsup://directions/FAT Viewer?action=UPDATE&amp;creator=factset&amp;DYN_ARGS=TRUE&amp;DOC_NAME=FAT:FQL_AUDITING_CLIENT_TEMPLATE.FAT&amp;display_string=Audit&amp;VAR:KEY=AXQZWBOLGN&amp;VAR:QUERY=RkZfRUJJVERBX09QRVIoQ0FMLDIwMDgp&amp;WINDOW=FIRST_POPUP&amp;HEIGHT=450&amp;WIDTH=450&amp;START_MAXIMI","ZED=FALSE&amp;VAR:CALENDAR=US&amp;VAR:SYMBOL=94770V10&amp;VAR:INDEX=0"}</definedName>
    <definedName name="_1369__FDSAUDITLINK__" hidden="1">{"fdsup://directions/FAT Viewer?action=UPDATE&amp;creator=factset&amp;DYN_ARGS=TRUE&amp;DOC_NAME=FAT:FQL_AUDITING_CLIENT_TEMPLATE.FAT&amp;display_string=Audit&amp;VAR:KEY=QBUFIZUTOX&amp;VAR:QUERY=RkZfU0FMRVMoQ0FMLDIwMTEp&amp;WINDOW=FIRST_POPUP&amp;HEIGHT=450&amp;WIDTH=450&amp;START_MAXIMIZED=FALS","E&amp;VAR:CALENDAR=US&amp;VAR:SYMBOL=YELP&amp;VAR:INDEX=0"}</definedName>
    <definedName name="_137__FDSAUDITLINK__" hidden="1">{"fdsup://IBCentral/FAT Viewer?action=UPDATE&amp;creator=factset&amp;DOC_NAME=fat:reuters_annual_source_window.fat&amp;display_string=Audit&amp;DYN_ARGS=TRUE&amp;VAR:ID1=85915210&amp;VAR:RCODE=FEDEP&amp;VAR:SDATE=20060399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70__FDSAUDITLINK__" hidden="1">{"fdsup://directions/FAT Viewer?action=UPDATE&amp;creator=factset&amp;DYN_ARGS=TRUE&amp;DOC_NAME=FAT:FQL_AUDITING_CLIENT_TEMPLATE.FAT&amp;display_string=Audit&amp;VAR:KEY=AFUVCRUZET&amp;VAR:QUERY=RkZfU0FMRVMoQ0FMLDIwMTEp&amp;WINDOW=FIRST_POPUP&amp;HEIGHT=450&amp;WIDTH=450&amp;START_MAXIMIZED=FALS","E&amp;VAR:CALENDAR=US&amp;VAR:SYMBOL=LOOP&amp;VAR:INDEX=0"}</definedName>
    <definedName name="_1371__FDSAUDITLINK__" hidden="1">{"fdsup://directions/FAT Viewer?action=UPDATE&amp;creator=factset&amp;DYN_ARGS=TRUE&amp;DOC_NAME=FAT:FQL_AUDITING_CLIENT_TEMPLATE.FAT&amp;display_string=Audit&amp;VAR:KEY=OTCLGRGLWZ&amp;VAR:QUERY=RkZfU0FMRVMoQ0FMLDIwMTEp&amp;WINDOW=FIRST_POPUP&amp;HEIGHT=450&amp;WIDTH=450&amp;START_MAXIMIZED=FALS","E&amp;VAR:CALENDAR=US&amp;VAR:SYMBOL=P&amp;VAR:INDEX=0"}</definedName>
    <definedName name="_1372__FDSAUDITLINK__" hidden="1">{"fdsup://directions/FAT Viewer?action=UPDATE&amp;creator=factset&amp;DYN_ARGS=TRUE&amp;DOC_NAME=FAT:FQL_AUDITING_CLIENT_TEMPLATE.FAT&amp;display_string=Audit&amp;VAR:KEY=QJURQZCRUR&amp;VAR:QUERY=RkZfU0FMRVMoQ0FMLDIwMTEp&amp;WINDOW=FIRST_POPUP&amp;HEIGHT=450&amp;WIDTH=450&amp;START_MAXIMIZED=FALS","E&amp;VAR:CALENDAR=US&amp;VAR:SYMBOL=88368Q10&amp;VAR:INDEX=0"}</definedName>
    <definedName name="_1373__FDSAUDITLINK__" hidden="1">{"fdsup://directions/FAT Viewer?action=UPDATE&amp;creator=factset&amp;DYN_ARGS=TRUE&amp;DOC_NAME=FAT:FQL_AUDITING_CLIENT_TEMPLATE.FAT&amp;display_string=Audit&amp;VAR:KEY=VILGLOPQHW&amp;VAR:QUERY=RkZfU0FMRVMoQ0FMLDIwMTAp&amp;WINDOW=FIRST_POPUP&amp;HEIGHT=450&amp;WIDTH=450&amp;START_MAXIMIZED=FALS","E&amp;VAR:CALENDAR=US&amp;VAR:SYMBOL=YELP&amp;VAR:INDEX=0"}</definedName>
    <definedName name="_1374__FDSAUDITLINK__" hidden="1">{"fdsup://directions/FAT Viewer?action=UPDATE&amp;creator=factset&amp;DYN_ARGS=TRUE&amp;DOC_NAME=FAT:FQL_AUDITING_CLIENT_TEMPLATE.FAT&amp;display_string=Audit&amp;VAR:KEY=ZQHWLIDUBC&amp;VAR:QUERY=RkZfU0FMRVMoQ0FMLDIwMTAp&amp;WINDOW=FIRST_POPUP&amp;HEIGHT=450&amp;WIDTH=450&amp;START_MAXIMIZED=FALS","E&amp;VAR:CALENDAR=US&amp;VAR:SYMBOL=YNDX&amp;VAR:INDEX=0"}</definedName>
    <definedName name="_1375__FDSAUDITLINK__" hidden="1">{"fdsup://directions/FAT Viewer?action=UPDATE&amp;creator=factset&amp;DYN_ARGS=TRUE&amp;DOC_NAME=FAT:FQL_AUDITING_CLIENT_TEMPLATE.FAT&amp;display_string=Audit&amp;VAR:KEY=JAVIPOTARM&amp;VAR:QUERY=RkZfU0FMRVMoQ0FMLDIwMTAp&amp;WINDOW=FIRST_POPUP&amp;HEIGHT=450&amp;WIDTH=450&amp;START_MAXIMIZED=FALS","E&amp;VAR:CALENDAR=US&amp;VAR:SYMBOL=VELT&amp;VAR:INDEX=0"}</definedName>
    <definedName name="_1376__FDSAUDITLINK__" hidden="1">{"fdsup://directions/FAT Viewer?action=UPDATE&amp;creator=factset&amp;DYN_ARGS=TRUE&amp;DOC_NAME=FAT:FQL_AUDITING_CLIENT_TEMPLATE.FAT&amp;display_string=Audit&amp;VAR:KEY=NCXCHUTMFK&amp;VAR:QUERY=RkZfU0FMRVMoQ0FMLDIwMTAp&amp;WINDOW=FIRST_POPUP&amp;HEIGHT=450&amp;WIDTH=450&amp;START_MAXIMIZED=FALS","E&amp;VAR:CALENDAR=US&amp;VAR:SYMBOL=ZNGA&amp;VAR:INDEX=0"}</definedName>
    <definedName name="_1377__FDSAUDITLINK__" hidden="1">{"fdsup://directions/FAT Viewer?action=UPDATE&amp;creator=factset&amp;DYN_ARGS=TRUE&amp;DOC_NAME=FAT:FQL_AUDITING_CLIENT_TEMPLATE.FAT&amp;display_string=Audit&amp;VAR:KEY=FCZCRYHQXK&amp;VAR:QUERY=RkZfU0FMRVMoQ0FMLDIwMTAp&amp;WINDOW=FIRST_POPUP&amp;HEIGHT=450&amp;WIDTH=450&amp;START_MAXIMIZED=FALS","E&amp;VAR:CALENDAR=US&amp;VAR:SYMBOL=Z&amp;VAR:INDEX=0"}</definedName>
    <definedName name="_1379__FDSAUDITLINK__" hidden="1">{"fdsup://directions/FAT Viewer?action=UPDATE&amp;creator=factset&amp;DYN_ARGS=TRUE&amp;DOC_NAME=FAT:FQL_AUDITING_CLIENT_TEMPLATE.FAT&amp;display_string=Audit&amp;VAR:KEY=ZMVUBIXAZO&amp;VAR:QUERY=RkZfU0FMRVMoQ0FMLDIwMTAp&amp;WINDOW=FIRST_POPUP&amp;HEIGHT=450&amp;WIDTH=450&amp;START_MAXIMIZED=FALS","E&amp;VAR:CALENDAR=US&amp;VAR:SYMBOL=LOOP&amp;VAR:INDEX=0"}</definedName>
    <definedName name="_138__FDSAUDITLINK__" hidden="1">{"fdsup://IBCentral/FAT Viewer?action=UPDATE&amp;creator=factset&amp;DOC_NAME=fat:reuters_annual_source_window.fat&amp;display_string=Audit&amp;DYN_ARGS=TRUE&amp;VAR:ID1=74439H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80__FDSAUDITLINK__" hidden="1">{"fdsup://directions/FAT Viewer?action=UPDATE&amp;creator=factset&amp;DYN_ARGS=TRUE&amp;DOC_NAME=FAT:FQL_AUDITING_CLIENT_TEMPLATE.FAT&amp;display_string=Audit&amp;VAR:KEY=RMRINUTGTO&amp;VAR:QUERY=RkZfU0FMRVMoQ0FMLDIwMTAp&amp;WINDOW=FIRST_POPUP&amp;HEIGHT=450&amp;WIDTH=450&amp;START_MAXIMIZED=FALS","E&amp;VAR:CALENDAR=US&amp;VAR:SYMBOL=P&amp;VAR:INDEX=0"}</definedName>
    <definedName name="_1381__FDSAUDITLINK__" hidden="1">{"fdsup://directions/FAT Viewer?action=UPDATE&amp;creator=factset&amp;DYN_ARGS=TRUE&amp;DOC_NAME=FAT:FQL_AUDITING_CLIENT_TEMPLATE.FAT&amp;display_string=Audit&amp;VAR:KEY=XULSVIJCVS&amp;VAR:QUERY=RkZfU0FMRVMoQ0FMLDIwMTAp&amp;WINDOW=FIRST_POPUP&amp;HEIGHT=450&amp;WIDTH=450&amp;START_MAXIMIZED=FALS","E&amp;VAR:CALENDAR=US&amp;VAR:SYMBOL=AWAY&amp;VAR:INDEX=0"}</definedName>
    <definedName name="_1382__FDSAUDITLINK__" hidden="1">{"fdsup://directions/FAT Viewer?action=UPDATE&amp;creator=factset&amp;DYN_ARGS=TRUE&amp;DOC_NAME=FAT:FQL_AUDITING_CLIENT_TEMPLATE.FAT&amp;display_string=Audit&amp;VAR:KEY=JITAZGJERE&amp;VAR:QUERY=RkZfU0FMRVMoQ0FMLDIwMTAp&amp;WINDOW=FIRST_POPUP&amp;HEIGHT=450&amp;WIDTH=450&amp;START_MAXIMIZED=FALS","E&amp;VAR:CALENDAR=US&amp;VAR:SYMBOL=GRPN&amp;VAR:INDEX=0"}</definedName>
    <definedName name="_1383__FDSAUDITLINK__" hidden="1">{"fdsup://directions/FAT Viewer?action=UPDATE&amp;creator=factset&amp;DYN_ARGS=TRUE&amp;DOC_NAME=FAT:FQL_AUDITING_CLIENT_TEMPLATE.FAT&amp;display_string=Audit&amp;VAR:KEY=HWJMLQBGVC&amp;VAR:QUERY=RkZfU0FMRVMoQ0FMLDIwMTAp&amp;WINDOW=FIRST_POPUP&amp;HEIGHT=450&amp;WIDTH=450&amp;START_MAXIMIZED=FALS","E&amp;VAR:CALENDAR=US&amp;VAR:SYMBOL=88368Q10&amp;VAR:INDEX=0"}</definedName>
    <definedName name="_1384__FDSAUDITLINK__" hidden="1">{"fdsup://directions/FAT Viewer?action=UPDATE&amp;creator=factset&amp;DYN_ARGS=TRUE&amp;DOC_NAME=FAT:FQL_AUDITING_CLIENT_TEMPLATE.FAT&amp;display_string=Audit&amp;VAR:KEY=SNMRSHYXED&amp;VAR:QUERY=RkZfU0FMRVMoQ0FMLDIwMDkp&amp;WINDOW=FIRST_POPUP&amp;HEIGHT=450&amp;WIDTH=450&amp;START_MAXIMIZED=FALS","E&amp;VAR:CALENDAR=US&amp;VAR:SYMBOL=YELP&amp;VAR:INDEX=0"}</definedName>
    <definedName name="_1385__FDSAUDITLINK__" hidden="1">{"fdsup://directions/FAT Viewer?action=UPDATE&amp;creator=factset&amp;DYN_ARGS=TRUE&amp;DOC_NAME=FAT:FQL_AUDITING_CLIENT_TEMPLATE.FAT&amp;display_string=Audit&amp;VAR:KEY=ENCDMNAPQD&amp;VAR:QUERY=RkZfU0FMRVMoQ0FMLDIwMDkp&amp;WINDOW=FIRST_POPUP&amp;HEIGHT=450&amp;WIDTH=450&amp;START_MAXIMIZED=FALS","E&amp;VAR:CALENDAR=US&amp;VAR:SYMBOL=YNDX&amp;VAR:INDEX=0"}</definedName>
    <definedName name="_1386__FDSAUDITLINK__" hidden="1">{"fdsup://directions/FAT Viewer?action=UPDATE&amp;creator=factset&amp;DYN_ARGS=TRUE&amp;DOC_NAME=FAT:FQL_AUDITING_CLIENT_TEMPLATE.FAT&amp;display_string=Audit&amp;VAR:KEY=EVSBIDOHKZ&amp;VAR:QUERY=RkZfU0FMRVMoQ0FMLDIwMDkp&amp;WINDOW=FIRST_POPUP&amp;HEIGHT=450&amp;WIDTH=450&amp;START_MAXIMIZED=FALS","E&amp;VAR:CALENDAR=US&amp;VAR:SYMBOL=VELT&amp;VAR:INDEX=0"}</definedName>
    <definedName name="_1387__FDSAUDITLINK__" hidden="1">{"fdsup://directions/FAT Viewer?action=UPDATE&amp;creator=factset&amp;DYN_ARGS=TRUE&amp;DOC_NAME=FAT:FQL_AUDITING_CLIENT_TEMPLATE.FAT&amp;display_string=Audit&amp;VAR:KEY=EHIRQLYDUH&amp;VAR:QUERY=RkZfU0FMRVMoQ0FMLDIwMDkp&amp;WINDOW=FIRST_POPUP&amp;HEIGHT=450&amp;WIDTH=450&amp;START_MAXIMIZED=FALS","E&amp;VAR:CALENDAR=US&amp;VAR:SYMBOL=ZNGA&amp;VAR:INDEX=0"}</definedName>
    <definedName name="_1388__FDSAUDITLINK__" hidden="1">{"fdsup://directions/FAT Viewer?action=UPDATE&amp;creator=factset&amp;DYN_ARGS=TRUE&amp;DOC_NAME=FAT:FQL_AUDITING_CLIENT_TEMPLATE.FAT&amp;display_string=Audit&amp;VAR:KEY=SDGTKZABCX&amp;VAR:QUERY=RkZfU0FMRVMoQ0FMLDIwMDkp&amp;WINDOW=FIRST_POPUP&amp;HEIGHT=450&amp;WIDTH=450&amp;START_MAXIMIZED=FALS","E&amp;VAR:CALENDAR=US&amp;VAR:SYMBOL=05275N10&amp;VAR:INDEX=0"}</definedName>
    <definedName name="_1389__FDSAUDITLINK__" hidden="1">{"fdsup://directions/FAT Viewer?action=UPDATE&amp;creator=factset&amp;DYN_ARGS=TRUE&amp;DOC_NAME=FAT:FQL_AUDITING_CLIENT_TEMPLATE.FAT&amp;display_string=Audit&amp;VAR:KEY=RODCVUJWZA&amp;VAR:QUERY=RkZfU0FMRVMoQ0FMLDIwMDkp&amp;WINDOW=FIRST_POPUP&amp;HEIGHT=450&amp;WIDTH=450&amp;START_MAXIMIZED=FALS","E&amp;VAR:CALENDAR=US&amp;VAR:SYMBOL=Z&amp;VAR:INDEX=0"}</definedName>
    <definedName name="_139__FDSAUDITLINK__" hidden="1">{"fdsup://IBCentral/FAT Viewer?action=UPDATE&amp;creator=factset&amp;DOC_NAME=fat:reuters_annual_source_window.fat&amp;display_string=Audit&amp;DYN_ARGS=TRUE&amp;VAR:ID1=74439H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90__FDSAUDITLINK__" hidden="1">{"fdsup://directions/FAT Viewer?action=UPDATE&amp;creator=factset&amp;DYN_ARGS=TRUE&amp;DOC_NAME=FAT:FQL_AUDITING_CLIENT_TEMPLATE.FAT&amp;display_string=Audit&amp;VAR:KEY=LIPKVCVGFS&amp;VAR:QUERY=RkZfU0FMRVMoQ0FMLDIwMDkp&amp;WINDOW=FIRST_POPUP&amp;HEIGHT=450&amp;WIDTH=450&amp;START_MAXIMIZED=FALS","E&amp;VAR:CALENDAR=US&amp;VAR:SYMBOL=DMD&amp;VAR:INDEX=0"}</definedName>
    <definedName name="_1391__FDSAUDITLINK__" hidden="1">{"fdsup://directions/FAT Viewer?action=UPDATE&amp;creator=factset&amp;DYN_ARGS=TRUE&amp;DOC_NAME=FAT:FQL_AUDITING_CLIENT_TEMPLATE.FAT&amp;display_string=Audit&amp;VAR:KEY=VEHUNSTAJC&amp;VAR:QUERY=RkZfU0FMRVMoQ0FMLDIwMDkp&amp;WINDOW=FIRST_POPUP&amp;HEIGHT=450&amp;WIDTH=450&amp;START_MAXIMIZED=FALS","E&amp;VAR:CALENDAR=US&amp;VAR:SYMBOL=LOOP&amp;VAR:INDEX=0"}</definedName>
    <definedName name="_1392__FDSAUDITLINK__" hidden="1">{"fdsup://directions/FAT Viewer?action=UPDATE&amp;creator=factset&amp;DYN_ARGS=TRUE&amp;DOC_NAME=FAT:FQL_AUDITING_CLIENT_TEMPLATE.FAT&amp;display_string=Audit&amp;VAR:KEY=FMFGXUVQXO&amp;VAR:QUERY=RkZfU0FMRVMoQ0FMLDIwMDkp&amp;WINDOW=FIRST_POPUP&amp;HEIGHT=450&amp;WIDTH=450&amp;START_MAXIMIZED=FALS","E&amp;VAR:CALENDAR=US&amp;VAR:SYMBOL=P&amp;VAR:INDEX=0"}</definedName>
    <definedName name="_1393__FDSAUDITLINK__" hidden="1">{"fdsup://directions/FAT Viewer?action=UPDATE&amp;creator=factset&amp;DYN_ARGS=TRUE&amp;DOC_NAME=FAT:FQL_AUDITING_CLIENT_TEMPLATE.FAT&amp;display_string=Audit&amp;VAR:KEY=DYLOLKHEHO&amp;VAR:QUERY=RkZfU0FMRVMoQ0FMLDIwMDkp&amp;WINDOW=FIRST_POPUP&amp;HEIGHT=450&amp;WIDTH=450&amp;START_MAXIMIZED=FALS","E&amp;VAR:CALENDAR=US&amp;VAR:SYMBOL=AWAY&amp;VAR:INDEX=0"}</definedName>
    <definedName name="_1394__FDSAUDITLINK__" hidden="1">{"fdsup://directions/FAT Viewer?action=UPDATE&amp;creator=factset&amp;DYN_ARGS=TRUE&amp;DOC_NAME=FAT:FQL_AUDITING_CLIENT_TEMPLATE.FAT&amp;display_string=Audit&amp;VAR:KEY=VOBOJMVGFW&amp;VAR:QUERY=RkZfU0FMRVMoQ0FMLDIwMDkp&amp;WINDOW=FIRST_POPUP&amp;HEIGHT=450&amp;WIDTH=450&amp;START_MAXIMIZED=FALS","E&amp;VAR:CALENDAR=US&amp;VAR:SYMBOL=GRPN&amp;VAR:INDEX=0"}</definedName>
    <definedName name="_1395__FDSAUDITLINK__" hidden="1">{"fdsup://directions/FAT Viewer?action=UPDATE&amp;creator=factset&amp;DYN_ARGS=TRUE&amp;DOC_NAME=FAT:FQL_AUDITING_CLIENT_TEMPLATE.FAT&amp;display_string=Audit&amp;VAR:KEY=VELSJWHIFW&amp;VAR:QUERY=RkZfU0FMRVMoQ0FMLDIwMDgp&amp;WINDOW=FIRST_POPUP&amp;HEIGHT=450&amp;WIDTH=450&amp;START_MAXIMIZED=FALS","E&amp;VAR:CALENDAR=US&amp;VAR:SYMBOL=YELP&amp;VAR:INDEX=0"}</definedName>
    <definedName name="_1396__FDSAUDITLINK__" hidden="1">{"fdsup://directions/FAT Viewer?action=UPDATE&amp;creator=factset&amp;DYN_ARGS=TRUE&amp;DOC_NAME=FAT:FQL_AUDITING_CLIENT_TEMPLATE.FAT&amp;display_string=Audit&amp;VAR:KEY=HONCBADEPK&amp;VAR:QUERY=RkZfU0FMRVMoQ0FMLDIwMDgp&amp;WINDOW=FIRST_POPUP&amp;HEIGHT=450&amp;WIDTH=450&amp;START_MAXIMIZED=FALS","E&amp;VAR:CALENDAR=US&amp;VAR:SYMBOL=VELT&amp;VAR:INDEX=0"}</definedName>
    <definedName name="_1397__FDSAUDITLINK__" hidden="1">{"fdsup://directions/FAT Viewer?action=UPDATE&amp;creator=factset&amp;DYN_ARGS=TRUE&amp;DOC_NAME=FAT:FQL_AUDITING_CLIENT_TEMPLATE.FAT&amp;display_string=Audit&amp;VAR:KEY=BALKVGNCJU&amp;VAR:QUERY=RkZfU0FMRVMoQ0FMLDIwMDgp&amp;WINDOW=FIRST_POPUP&amp;HEIGHT=450&amp;WIDTH=450&amp;START_MAXIMIZED=FALS","E&amp;VAR:CALENDAR=US&amp;VAR:SYMBOL=ZNGA&amp;VAR:INDEX=0"}</definedName>
    <definedName name="_1398__FDSAUDITLINK__" hidden="1">{"fdsup://directions/FAT Viewer?action=UPDATE&amp;creator=factset&amp;DYN_ARGS=TRUE&amp;DOC_NAME=FAT:FQL_AUDITING_CLIENT_TEMPLATE.FAT&amp;display_string=Audit&amp;VAR:KEY=ZCBMDSDYVQ&amp;VAR:QUERY=RkZfU0FMRVMoQ0FMLDIwMDgp&amp;WINDOW=FIRST_POPUP&amp;HEIGHT=450&amp;WIDTH=450&amp;START_MAXIMIZED=FALS","E&amp;VAR:CALENDAR=US&amp;VAR:SYMBOL=Z&amp;VAR:INDEX=0"}</definedName>
    <definedName name="_1399__FDSAUDITLINK__" hidden="1">{"fdsup://directions/FAT Viewer?action=UPDATE&amp;creator=factset&amp;DYN_ARGS=TRUE&amp;DOC_NAME=FAT:FQL_AUDITING_CLIENT_TEMPLATE.FAT&amp;display_string=Audit&amp;VAR:KEY=HWPUBGNCZA&amp;VAR:QUERY=RkZfU0FMRVMoQ0FMLDIwMDgp&amp;WINDOW=FIRST_POPUP&amp;HEIGHT=450&amp;WIDTH=450&amp;START_MAXIMIZED=FALS","E&amp;VAR:CALENDAR=US&amp;VAR:SYMBOL=DMD&amp;VAR:INDEX=0"}</definedName>
    <definedName name="_14_______123Graph_BCHART_6" hidden="1">#REF!</definedName>
    <definedName name="_14__123Graph_ACHART_1" hidden="1">#REF!</definedName>
    <definedName name="_14__123Graph_ACHART_5" hidden="1">#REF!</definedName>
    <definedName name="_14__123Graph_BCHART_1" hidden="1">#REF!</definedName>
    <definedName name="_14__123Graph_XCHART_10" hidden="1">#REF!</definedName>
    <definedName name="_14__123Graph_XChart_1A" hidden="1">#REF!</definedName>
    <definedName name="_14__123Graph_XCHART_2" hidden="1">#REF!</definedName>
    <definedName name="_14__FDSAUDITLINK__" hidden="1">{"fdsup://IBCentral/FAT Viewer?action=UPDATE&amp;creator=factset&amp;DOC_NAME=fat:reuters_qtrly_source_window.fat&amp;display_string=Audit&amp;DYN_ARGS=TRUE&amp;VAR:ID1=67611V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_0__123Grap" hidden="1">#N/A</definedName>
    <definedName name="_14_0__123Graph_CCHAR" hidden="1">#REF!</definedName>
    <definedName name="_140__FDSAUDITLINK__" hidden="1">{"fdsup://IBCentral/FAT Viewer?action=UPDATE&amp;creator=factset&amp;DOC_NAME=fat:reuters_annual_source_window.fat&amp;display_string=Audit&amp;DYN_ARGS=TRUE&amp;VAR:ID1=74439H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400__FDSAUDITLINK__" hidden="1">{"fdsup://directions/FAT Viewer?action=UPDATE&amp;creator=factset&amp;DYN_ARGS=TRUE&amp;DOC_NAME=FAT:FQL_AUDITING_CLIENT_TEMPLATE.FAT&amp;display_string=Audit&amp;VAR:KEY=DKNUBOHWLG&amp;VAR:QUERY=RkZfU0FMRVMoQ0FMLDIwMDgp&amp;WINDOW=FIRST_POPUP&amp;HEIGHT=450&amp;WIDTH=450&amp;START_MAXIMIZED=FALS","E&amp;VAR:CALENDAR=US&amp;VAR:SYMBOL=LOOP&amp;VAR:INDEX=0"}</definedName>
    <definedName name="_1401__FDSAUDITLINK__" hidden="1">{"fdsup://directions/FAT Viewer?action=UPDATE&amp;creator=factset&amp;DYN_ARGS=TRUE&amp;DOC_NAME=FAT:FQL_AUDITING_CLIENT_TEMPLATE.FAT&amp;display_string=Audit&amp;VAR:KEY=XQLEZAXIFA&amp;VAR:QUERY=RkZfU0FMRVMoQ0FMLDIwMDgp&amp;WINDOW=FIRST_POPUP&amp;HEIGHT=450&amp;WIDTH=450&amp;START_MAXIMIZED=FALS","E&amp;VAR:CALENDAR=US&amp;VAR:SYMBOL=P&amp;VAR:INDEX=0"}</definedName>
    <definedName name="_1402__FDSAUDITLINK__" hidden="1">{"fdsup://directions/FAT Viewer?action=UPDATE&amp;creator=factset&amp;DYN_ARGS=TRUE&amp;DOC_NAME=FAT:FQL_AUDITING_CLIENT_TEMPLATE.FAT&amp;display_string=Audit&amp;VAR:KEY=PAHAZSNMRM&amp;VAR:QUERY=RkZfU0FMRVMoQ0FMLDIwMDgp&amp;WINDOW=FIRST_POPUP&amp;HEIGHT=450&amp;WIDTH=450&amp;START_MAXIMIZED=FALS","E&amp;VAR:CALENDAR=US&amp;VAR:SYMBOL=AWAY&amp;VAR:INDEX=0"}</definedName>
    <definedName name="_1403__FDSAUDITLINK__" hidden="1">{"fdsup://directions/FAT Viewer?action=UPDATE&amp;creator=factset&amp;DYN_ARGS=TRUE&amp;DOC_NAME=FAT:FQL_AUDITING_CLIENT_TEMPLATE.FAT&amp;display_string=Audit&amp;VAR:KEY=XKLQTCZIDQ&amp;VAR:QUERY=RkZfU0FMRVMoQ0FMLDIwMDgp&amp;WINDOW=FIRST_POPUP&amp;HEIGHT=450&amp;WIDTH=450&amp;START_MAXIMIZED=FALS","E&amp;VAR:CALENDAR=US&amp;VAR:SYMBOL=GRPN&amp;VAR:INDEX=0"}</definedName>
    <definedName name="_141__FDSAUDITLINK__" hidden="1">{"fdsup://IBCentral/FAT Viewer?action=UPDATE&amp;creator=factset&amp;DOC_NAME=fat:reuters_annual_source_window.fat&amp;display_string=Audit&amp;DYN_ARGS=TRUE&amp;VAR:ID1=070155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2__FDSAUDITLINK__" hidden="1">{"fdsup://IBCentral/FAT Viewer?action=UPDATE&amp;creator=factset&amp;DOC_NAME=fat:reuters_annual_source_window.fat&amp;display_string=Audit&amp;DYN_ARGS=TRUE&amp;VAR:ID1=070155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__FDSAUDITLINK__" hidden="1">{"fdsup://IBCentral/FAT Viewer?action=UPDATE&amp;creator=factset&amp;DOC_NAME=fat:reuters_annual_source_window.fat&amp;display_string=Audit&amp;DYN_ARGS=TRUE&amp;VAR:ID1=070155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6__FDSAUDITLINK__" hidden="1">{"fdsup://directions/FAT Viewer?action=UPDATE&amp;creator=factset&amp;DYN_ARGS=TRUE&amp;DOC_NAME=FAT:FQL_AUDITING_CLIENT_TEMPLATE.FAT&amp;display_string=Audit&amp;VAR:KEY=UTEPSBEDUL&amp;VAR:QUERY=RkZfRUJJVERBX09QRVIoQ0FMLDIwMDkp&amp;WINDOW=FIRST_POPUP&amp;HEIGHT=450&amp;WIDTH=450&amp;START_MAXIMI","ZED=FALSE&amp;VAR:CALENDAR=US&amp;VAR:SYMBOL=ANGI&amp;VAR:INDEX=0"}</definedName>
    <definedName name="_144__123Graph_XCHART_13" hidden="1">#REF!</definedName>
    <definedName name="_144__FDSAUDITLINK__" hidden="1">{"fdsup://IBCentral/FAT Viewer?action=UPDATE&amp;creator=factset&amp;DOC_NAME=fat:reuters_annual_source_window.fat&amp;display_string=Audit&amp;DYN_ARGS=TRUE&amp;VAR:ID1=070155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5__FDSAUDITLINK__" hidden="1">{"fdsup://IBCentral/FAT Viewer?action=UPDATE&amp;creator=factset&amp;DOC_NAME=fat:reuters_annual_source_window.fat&amp;display_string=Audit&amp;DYN_ARGS=TRUE&amp;VAR:ID1=070155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6__FDSAUDITLINK__" hidden="1">{"fdsup://IBCentral/FAT Viewer?action=UPDATE&amp;creator=factset&amp;DOC_NAME=fat:reuters_annual_source_window.fat&amp;display_string=Audit&amp;DYN_ARGS=TRUE&amp;VAR:ID1=070155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7__123Graph_CChart_1A" hidden="1">#REF!</definedName>
    <definedName name="_147__FDSAUDITLINK__" hidden="1">{"fdsup://IBCentral/FAT Viewer?action=UPDATE&amp;creator=factset&amp;DOC_NAME=fat:reuters_annual_source_window.fat&amp;display_string=Audit&amp;DYN_ARGS=TRUE&amp;VAR:ID1=070155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8__FDSAUDITLINK__" hidden="1">{"fdsup://IBCentral/FAT Viewer?action=UPDATE&amp;creator=factset&amp;DOC_NAME=fat:reuters_annual_source_window.fat&amp;display_string=Audit&amp;DYN_ARGS=TRUE&amp;VAR:ID1=070155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9__FDSAUDITLINK__" hidden="1">{"fdsup://IBCentral/FAT Viewer?action=UPDATE&amp;creator=factset&amp;DOC_NAME=fat:reuters_annual_source_window.fat&amp;display_string=Audit&amp;DYN_ARGS=TRUE&amp;VAR:ID1=070155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5_______123Graph_BCHART_7" hidden="1">#REF!</definedName>
    <definedName name="_15__123Graph_ACHART_13" hidden="1">#REF!</definedName>
    <definedName name="_15__123Graph_ACHART_5" hidden="1">#REF!</definedName>
    <definedName name="_15__123Graph_ACHART_6" hidden="1">#REF!</definedName>
    <definedName name="_15__123Graph_CCHART_1" hidden="1">#REF!</definedName>
    <definedName name="_15__123Graph_XChart_1A" hidden="1">#REF!</definedName>
    <definedName name="_15__123Graph_XCHART_3" hidden="1">#REF!</definedName>
    <definedName name="_15__123Graph_XChart_58B" hidden="1">#REF!</definedName>
    <definedName name="_15__FDSAUDITLINK__" hidden="1">{"fdsup://IBCentral/FAT Viewer?action=UPDATE&amp;creator=factset&amp;DOC_NAME=fat:reuters_qtrly_source_window.fat&amp;display_string=Audit&amp;DYN_ARGS=TRUE&amp;VAR:ID1=23918K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0__123Graph_XCHART_14" hidden="1">#REF!</definedName>
    <definedName name="_150__FDSAUDITLINK__" hidden="1">{"fdsup://IBCentral/FAT Viewer?action=UPDATE&amp;creator=factset&amp;DOC_NAME=fat:reuters_annual_source_window.fat&amp;display_string=Audit&amp;DYN_ARGS=TRUE&amp;VAR:ID1=B17NY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01__FDSAUDITLINK__" hidden="1">{"fdsup://directions/FAT Viewer?action=UPDATE&amp;creator=factset&amp;DYN_ARGS=TRUE&amp;DOC_NAME=FAT:FQL_AUDITING_CLIENT_TEMPLATE.FAT&amp;display_string=Audit&amp;VAR:KEY=AHQRUFUXOD&amp;VAR:QUERY=RkZfR1JPU1NfTUdOKEFOTiwyMDEzLCwsUkYp&amp;WINDOW=FIRST_POPUP&amp;HEIGHT=450&amp;WIDTH=450&amp;START_MA","XIMIZED=FALSE&amp;VAR:CALENDAR=US&amp;VAR:SYMBOL=CSTR&amp;VAR:INDEX=0"}</definedName>
    <definedName name="_151__FDSAUDITLINK__" hidden="1">{"fdsup://IBCentral/FAT Viewer?action=UPDATE&amp;creator=factset&amp;DOC_NAME=fat:reuters_annual_source_window.fat&amp;display_string=Audit&amp;DYN_ARGS=TRUE&amp;VAR:ID1=B17NY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__FDSAUDITLINK__" hidden="1">{"fdsup://IBCentral/FAT Viewer?action=UPDATE&amp;creator=factset&amp;DOC_NAME=fat:reuters_annual_source_window.fat&amp;display_string=Audit&amp;DYN_ARGS=TRUE&amp;VAR:ID1=B17NY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7__FDSAUDITLINK__" hidden="1">{"fdsup://directions/FAT Viewer?action=UPDATE&amp;creator=factset&amp;DYN_ARGS=TRUE&amp;DOC_NAME=FAT:FQL_AUDITING_CLIENT_TEMPLATE.FAT&amp;display_string=Audit&amp;VAR:KEY=YNGXMVMVIZ&amp;VAR:QUERY=RkZfR1JPU1NfTUdOKEFOTiwyMDA4LCwsUkYp&amp;WINDOW=FIRST_POPUP&amp;HEIGHT=450&amp;WIDTH=450&amp;START_MA","XIMIZED=FALSE&amp;VAR:CALENDAR=US&amp;VAR:SYMBOL=ANGI&amp;VAR:INDEX=0"}</definedName>
    <definedName name="_153__FDSAUDITLINK__" hidden="1">{"fdsup://IBCentral/FAT Viewer?action=UPDATE&amp;creator=factset&amp;DOC_NAME=fat:reuters_annual_source_window.fat&amp;display_string=Audit&amp;DYN_ARGS=TRUE&amp;VAR:ID1=B0Z338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35__FDSAUDITLINK__" hidden="1">{"fdsup://directions/FAT Viewer?action=UPDATE&amp;creator=factset&amp;DYN_ARGS=TRUE&amp;DOC_NAME=FAT:FQL_AUDITING_CLIENT_TEMPLATE.FAT&amp;display_string=Audit&amp;VAR:KEY=AJGPODWBGN&amp;VAR:QUERY=RkZfU0FMRVMoQ0FMLDIwMTAp&amp;WINDOW=FIRST_POPUP&amp;HEIGHT=450&amp;WIDTH=450&amp;START_MAXIMIZED=FALS","E&amp;VAR:CALENDAR=US&amp;VAR:SYMBOL=FB&amp;VAR:INDEX=0"}</definedName>
    <definedName name="_1537__FDSAUDITLINK__" hidden="1">{"fdsup://directions/FAT Viewer?action=UPDATE&amp;creator=factset&amp;DYN_ARGS=TRUE&amp;DOC_NAME=FAT:FQL_AUDITING_CLIENT_TEMPLATE.FAT&amp;display_string=Audit&amp;VAR:KEY=EFUFSTCRUN&amp;VAR:QUERY=RkZfR1JPU1NfTUdOKEFOTiwyMDE0LCwsUkYp&amp;WINDOW=FIRST_POPUP&amp;HEIGHT=450&amp;WIDTH=450&amp;START_MA","XIMIZED=FALSE&amp;VAR:CALENDAR=US&amp;VAR:SYMBOL=NFLX&amp;VAR:INDEX=0"}</definedName>
    <definedName name="_154__FDSAUDITLINK__" hidden="1">{"fdsup://IBCentral/FAT Viewer?action=UPDATE&amp;creator=factset&amp;DOC_NAME=fat:reuters_annual_source_window.fat&amp;display_string=Audit&amp;DYN_ARGS=TRUE&amp;VAR:ID1=B0Z338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48__FDSAUDITLINK__" hidden="1">{"fdsup://directions/FAT Viewer?action=UPDATE&amp;creator=factset&amp;DYN_ARGS=TRUE&amp;DOC_NAME=FAT:FQL_AUDITING_CLIENT_TEMPLATE.FAT&amp;display_string=Audit&amp;VAR:KEY=OHQXGDUJIT&amp;VAR:QUERY=RkZfR1JPU1NfTUdOKEFOTiwyMDA4LCwsUkYp&amp;WINDOW=FIRST_POPUP&amp;HEIGHT=450&amp;WIDTH=450&amp;START_MA","XIMIZED=FALSE&amp;VAR:CALENDAR=US&amp;VAR:SYMBOL=FB&amp;VAR:INDEX=0"}</definedName>
    <definedName name="_155__FDSAUDITLINK__" hidden="1">{"fdsup://IBCentral/FAT Viewer?action=UPDATE&amp;creator=factset&amp;DOC_NAME=fat:reuters_annual_source_window.fat&amp;display_string=Audit&amp;DYN_ARGS=TRUE&amp;VAR:ID1=B0Z338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54__FDSAUDITLINK__" hidden="1">{"fdsup://directions/FAT Viewer?action=UPDATE&amp;creator=factset&amp;DYN_ARGS=TRUE&amp;DOC_NAME=FAT:FQL_AUDITING_CLIENT_TEMPLATE.FAT&amp;display_string=Audit&amp;VAR:KEY=DGHAVUJGXY&amp;VAR:QUERY=RkZfR1JPU1NfTUdOKEFOTiwyMDEzLCwsUkYp&amp;WINDOW=FIRST_POPUP&amp;HEIGHT=450&amp;WIDTH=450&amp;START_MA","XIMIZED=FALSE&amp;VAR:CALENDAR=US&amp;VAR:SYMBOL=53814610&amp;VAR:INDEX=0"}</definedName>
    <definedName name="_1558__FDSAUDITLINK__" hidden="1">{"fdsup://directions/FAT Viewer?action=UPDATE&amp;creator=factset&amp;DYN_ARGS=TRUE&amp;DOC_NAME=FAT:FQL_AUDITING_CLIENT_TEMPLATE.FAT&amp;display_string=Audit&amp;VAR:KEY=EPWHYPKLAB&amp;VAR:QUERY=RkZfR1JPU1NfTUdOKEFOTiwyMDE0LCwsUkYp&amp;WINDOW=FIRST_POPUP&amp;HEIGHT=450&amp;WIDTH=450&amp;START_MA","XIMIZED=FALSE&amp;VAR:CALENDAR=US&amp;VAR:SYMBOL=GRPN&amp;VAR:INDEX=0"}</definedName>
    <definedName name="_1559__FDSAUDITLINK__" hidden="1">{"fdsup://directions/FAT Viewer?action=UPDATE&amp;creator=factset&amp;DYN_ARGS=TRUE&amp;DOC_NAME=FAT:FQL_AUDITING_CLIENT_TEMPLATE.FAT&amp;display_string=Audit&amp;VAR:KEY=IPMLARSBQR&amp;VAR:QUERY=RkZfR1JPU1NfTUdOKEFOTiwyMDEwLCwsUkYp&amp;WINDOW=FIRST_POPUP&amp;HEIGHT=450&amp;WIDTH=450&amp;START_MA","XIMIZED=FALSE&amp;VAR:CALENDAR=US&amp;VAR:SYMBOL=ANGI&amp;VAR:INDEX=0"}</definedName>
    <definedName name="_156__FDSAUDITLINK__" hidden="1">{"fdsup://IBCentral/FAT Viewer?action=UPDATE&amp;creator=factset&amp;DOC_NAME=fat:reuters_annual_source_window.fat&amp;display_string=Audit&amp;DYN_ARGS=TRUE&amp;VAR:ID1=754061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7__FDSAUDITLINK__" hidden="1">{"fdsup://IBCentral/FAT Viewer?action=UPDATE&amp;creator=factset&amp;DOC_NAME=fat:reuters_annual_source_window.fat&amp;display_string=Audit&amp;DYN_ARGS=TRUE&amp;VAR:ID1=754061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__FDSAUDITLINK__" hidden="1">{"fdsup://IBCentral/FAT Viewer?action=UPDATE&amp;creator=factset&amp;DOC_NAME=fat:reuters_annual_source_window.fat&amp;display_string=Audit&amp;DYN_ARGS=TRUE&amp;VAR:ID1=B01463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159__123Graph_LBL_ACHART_10" hidden="1">#REF!</definedName>
    <definedName name="_159__FDSAUDITLINK__" hidden="1">{"fdsup://IBCentral/FAT Viewer?action=UPDATE&amp;creator=factset&amp;DOC_NAME=fat:reuters_annual_source_window.fat&amp;display_string=Audit&amp;DYN_ARGS=TRUE&amp;VAR:ID1=B01463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91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1596__FDSAUDITLINK__" hidden="1">{"fdsup://directions/FAT Viewer?action=UPDATE&amp;creator=factset&amp;DYN_ARGS=TRUE&amp;DOC_NAME=FAT:FQL_AUDITING_CLIENT_TEMPLATE.FAT&amp;display_string=Audit&amp;VAR:KEY=RUXUHERQHW&amp;VAR:QUERY=RkZfR1JPU1NfTUdOKEFOTiwyMDEzLCwsUkYp&amp;WINDOW=FIRST_POPUP&amp;HEIGHT=450&amp;WIDTH=450&amp;START_MA","XIMIZED=FALSE&amp;VAR:CALENDAR=US&amp;VAR:SYMBOL=76657R10&amp;VAR:INDEX=0"}</definedName>
    <definedName name="_15wrn.²Ä1­Ó¤ë1_Ü20¤H." hidden="1">{#N/A,#N/A,FALSE,"²Ä1­Ó¤ë"}</definedName>
    <definedName name="_15wrn.²Ä1­Ó¤ë1_Ü20¤H._1" hidden="1">{#N/A,#N/A,FALSE,"²Ä1­Ó¤ë"}</definedName>
    <definedName name="_15wrn.²Ä1­Ó¤ë1_Ü20¤H._1_1" hidden="1">{#N/A,#N/A,FALSE,"²Ä1­Ó¤ë"}</definedName>
    <definedName name="_15wrn.²Ä1­Ó¤ë1_Ü20¤H._1_2" hidden="1">{#N/A,#N/A,FALSE,"²Ä1­Ó¤ë"}</definedName>
    <definedName name="_15wrn.²Ä1­Ó¤ë1_Ü20¤H._1_3" hidden="1">{#N/A,#N/A,FALSE,"²Ä1­Ó¤ë"}</definedName>
    <definedName name="_15wrn.²Ä1­Ó¤ë1_Ü20¤H._1_4" hidden="1">{#N/A,#N/A,FALSE,"²Ä1­Ó¤ë"}</definedName>
    <definedName name="_15wrn.²Ä1­Ó¤ë1_Ü20¤H._1_5" hidden="1">{#N/A,#N/A,FALSE,"²Ä1­Ó¤ë"}</definedName>
    <definedName name="_15wrn.²Ä1­Ó¤ë1_Ü20¤H._2" hidden="1">{#N/A,#N/A,FALSE,"²Ä1­Ó¤ë"}</definedName>
    <definedName name="_15wrn.²Ä1­Ó¤ë1_Ü20¤H._2_1" hidden="1">{#N/A,#N/A,FALSE,"²Ä1­Ó¤ë"}</definedName>
    <definedName name="_15wrn.²Ä1­Ó¤ë1_Ü20¤H._2_2" hidden="1">{#N/A,#N/A,FALSE,"²Ä1­Ó¤ë"}</definedName>
    <definedName name="_15wrn.²Ä1­Ó¤ë1_Ü20¤H._2_3" hidden="1">{#N/A,#N/A,FALSE,"²Ä1­Ó¤ë"}</definedName>
    <definedName name="_15wrn.²Ä1­Ó¤ë1_Ü20¤H._2_4" hidden="1">{#N/A,#N/A,FALSE,"²Ä1­Ó¤ë"}</definedName>
    <definedName name="_15wrn.²Ä1­Ó¤ë1_Ü20¤H._2_5" hidden="1">{#N/A,#N/A,FALSE,"²Ä1­Ó¤ë"}</definedName>
    <definedName name="_15wrn.²Ä1­Ó¤ë1_Ü20¤H._3" hidden="1">{#N/A,#N/A,FALSE,"²Ä1­Ó¤ë"}</definedName>
    <definedName name="_15wrn.²Ä1­Ó¤ë1_Ü20¤H._3_1" hidden="1">{#N/A,#N/A,FALSE,"²Ä1­Ó¤ë"}</definedName>
    <definedName name="_15wrn.²Ä1­Ó¤ë1_Ü20¤H._3_2" hidden="1">{#N/A,#N/A,FALSE,"²Ä1­Ó¤ë"}</definedName>
    <definedName name="_15wrn.²Ä1­Ó¤ë1_Ü20¤H._3_3" hidden="1">{#N/A,#N/A,FALSE,"²Ä1­Ó¤ë"}</definedName>
    <definedName name="_15wrn.²Ä1­Ó¤ë1_Ü20¤H._3_4" hidden="1">{#N/A,#N/A,FALSE,"²Ä1­Ó¤ë"}</definedName>
    <definedName name="_15wrn.²Ä1­Ó¤ë1_Ü20¤H._3_5" hidden="1">{#N/A,#N/A,FALSE,"²Ä1­Ó¤ë"}</definedName>
    <definedName name="_15wrn.²Ä1­Ó¤ë1_Ü20¤H._4" hidden="1">{#N/A,#N/A,FALSE,"²Ä1­Ó¤ë"}</definedName>
    <definedName name="_15wrn.²Ä1­Ó¤ë1_Ü20¤H._4_1" hidden="1">{#N/A,#N/A,FALSE,"²Ä1­Ó¤ë"}</definedName>
    <definedName name="_15wrn.²Ä1­Ó¤ë1_Ü20¤H._4_2" hidden="1">{#N/A,#N/A,FALSE,"²Ä1­Ó¤ë"}</definedName>
    <definedName name="_15wrn.²Ä1­Ó¤ë1_Ü20¤H._4_3" hidden="1">{#N/A,#N/A,FALSE,"²Ä1­Ó¤ë"}</definedName>
    <definedName name="_15wrn.²Ä1­Ó¤ë1_Ü20¤H._4_4" hidden="1">{#N/A,#N/A,FALSE,"²Ä1­Ó¤ë"}</definedName>
    <definedName name="_15wrn.²Ä1­Ó¤ë1_Ü20¤H._4_5" hidden="1">{#N/A,#N/A,FALSE,"²Ä1­Ó¤ë"}</definedName>
    <definedName name="_15wrn.²Ä1­Ó¤ë1_Ü20¤H._5" hidden="1">{#N/A,#N/A,FALSE,"²Ä1­Ó¤ë"}</definedName>
    <definedName name="_15wrn.²Ä1­Ó¤ë1_Ü20¤H._5_1" hidden="1">{#N/A,#N/A,FALSE,"²Ä1­Ó¤ë"}</definedName>
    <definedName name="_15wrn.²Ä1­Ó¤ë1_Ü20¤H._5_2" hidden="1">{#N/A,#N/A,FALSE,"²Ä1­Ó¤ë"}</definedName>
    <definedName name="_15wrn.²Ä1­Ó¤ë1_Ü20¤H._5_3" hidden="1">{#N/A,#N/A,FALSE,"²Ä1­Ó¤ë"}</definedName>
    <definedName name="_15wrn.²Ä1­Ó¤ë1_Ü20¤H._5_4" hidden="1">{#N/A,#N/A,FALSE,"²Ä1­Ó¤ë"}</definedName>
    <definedName name="_15wrn.²Ä1­Ó¤ë1_Ü20¤H._5_5" hidden="1">{#N/A,#N/A,FALSE,"²Ä1­Ó¤ë"}</definedName>
    <definedName name="_16_______123Graph_CCHART_1" hidden="1">#REF!</definedName>
    <definedName name="_16__123Graph_ACHART_4" hidden="1">#REF!</definedName>
    <definedName name="_16__123Graph_ACHART_7" hidden="1">#REF!</definedName>
    <definedName name="_16__123Graph_BCHART_1" hidden="1">#REF!</definedName>
    <definedName name="_16__123Graph_BCHART_3" hidden="1">#REF!</definedName>
    <definedName name="_16__123Graph_DCHART_1" hidden="1">#REF!</definedName>
    <definedName name="_16__123Graph_DCHART_12" hidden="1">#REF!</definedName>
    <definedName name="_16__123Graph_LBL_ACHART_1" hidden="1">#REF!</definedName>
    <definedName name="_16__123Graph_XCHART_2" hidden="1">#REF!</definedName>
    <definedName name="_16__123Graph_XCHART_4" hidden="1">#REF!</definedName>
    <definedName name="_16__FDSAUDITLINK__" hidden="1">{"fdsup://IBCentral/FAT Viewer?action=UPDATE&amp;creator=factset&amp;DOC_NAME=fat:reuters_qtrly_source_window.fat&amp;display_string=Audit&amp;DYN_ARGS=TRUE&amp;VAR:ID1=710306&amp;VAR:RCODE=STLD&amp;VAR:SDATE=20091299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16_0__123Graph_LBL_ACHAR" hidden="1">#REF!</definedName>
    <definedName name="_160__FDSAUDITLINK__" hidden="1">{"fdsup://IBCentral/FAT Viewer?action=UPDATE&amp;creator=factset&amp;DOC_NAME=fat:reuters_annual_source_window.fat&amp;display_string=Audit&amp;DYN_ARGS=TRUE&amp;VAR:ID1=B01463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0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161__FDSAUDITLINK__" hidden="1">{"fdsup://IBCentral/FAT Viewer?action=UPDATE&amp;creator=factset&amp;DOC_NAME=fat:reuters_annual_source_window.fat&amp;display_string=Audit&amp;DYN_ARGS=TRUE&amp;VAR:ID1=02040910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10__FDSAUDITLINK__" hidden="1">{"fdsup://directions/FAT Viewer?action=UPDATE&amp;creator=factset&amp;DYN_ARGS=TRUE&amp;DOC_NAME=FAT:FQL_AUDITING_CLIENT_TEMPLATE.FAT&amp;display_string=Audit&amp;VAR:KEY=ANUDWPUFYZ&amp;VAR:QUERY=RkZfR1JPU1NfTUdOKEFOTiwyMDExLCwsUkYp&amp;WINDOW=FIRST_POPUP&amp;HEIGHT=450&amp;WIDTH=450&amp;START_MA","XIMIZED=FALSE&amp;VAR:CALENDAR=US&amp;VAR:SYMBOL=YELP&amp;VAR:INDEX=0"}</definedName>
    <definedName name="_1612__FDSAUDITLINK__" hidden="1">{"fdsup://directions/FAT Viewer?action=UPDATE&amp;creator=factset&amp;DYN_ARGS=TRUE&amp;DOC_NAME=FAT:FQL_AUDITING_CLIENT_TEMPLATE.FAT&amp;display_string=Audit&amp;VAR:KEY=ANWHWDYBCD&amp;VAR:QUERY=RkZfR1JPU1NfTUdOKEFOTiwyMDExLCwsUkYp&amp;WINDOW=FIRST_POPUP&amp;HEIGHT=450&amp;WIDTH=450&amp;START_MA","XIMIZED=FALSE&amp;VAR:CALENDAR=US&amp;VAR:SYMBOL=DMD&amp;VAR:INDEX=0"}</definedName>
    <definedName name="_1613__FDSAUDITLINK__" hidden="1">{"fdsup://directions/FAT Viewer?action=UPDATE&amp;creator=factset&amp;DYN_ARGS=TRUE&amp;DOC_NAME=FAT:FQL_AUDITING_CLIENT_TEMPLATE.FAT&amp;display_string=Audit&amp;VAR:KEY=YTIBOHUTQF&amp;VAR:QUERY=RkZfR1JPU1NfTUdOKEFOTiwyMDExLCwsUkYp&amp;WINDOW=FIRST_POPUP&amp;HEIGHT=450&amp;WIDTH=450&amp;START_MA","XIMIZED=FALSE&amp;VAR:CALENDAR=US&amp;VAR:SYMBOL=88368Q10&amp;VAR:INDEX=0"}</definedName>
    <definedName name="_1614__FDSAUDITLINK__" hidden="1">{"fdsup://directions/FAT Viewer?action=UPDATE&amp;creator=factset&amp;DYN_ARGS=TRUE&amp;DOC_NAME=FAT:FQL_AUDITING_CLIENT_TEMPLATE.FAT&amp;display_string=Audit&amp;VAR:KEY=SPCTEJULEH&amp;VAR:QUERY=RkZfR1JPU1NfTUdOKEFOTiwyMDExLCwsUkYp&amp;WINDOW=FIRST_POPUP&amp;HEIGHT=450&amp;WIDTH=450&amp;START_MA","XIMIZED=FALSE&amp;VAR:CALENDAR=US&amp;VAR:SYMBOL=38259P50&amp;VAR:INDEX=0"}</definedName>
    <definedName name="_1615__FDSAUDITLINK__" hidden="1">{"fdsup://directions/FAT Viewer?action=UPDATE&amp;creator=factset&amp;DYN_ARGS=TRUE&amp;DOC_NAME=FAT:FQL_AUDITING_CLIENT_TEMPLATE.FAT&amp;display_string=Audit&amp;VAR:KEY=WRADWFORCL&amp;VAR:QUERY=RkZfRUJJVERBX09QRVIoQ0FMLDIwMTQp&amp;WINDOW=FIRST_POPUP&amp;HEIGHT=450&amp;WIDTH=450&amp;START_MAXIMI","ZED=FALSE&amp;VAR:CALENDAR=US&amp;VAR:SYMBOL=74874Q10&amp;VAR:INDEX=0"}</definedName>
    <definedName name="_1616__FDSAUDITLINK__" hidden="1">{"fdsup://directions/FAT Viewer?action=UPDATE&amp;creator=factset&amp;DYN_ARGS=TRUE&amp;DOC_NAME=FAT:FQL_AUDITING_CLIENT_TEMPLATE.FAT&amp;display_string=Audit&amp;VAR:KEY=PUPUNYNSDW&amp;VAR:QUERY=RkZfRUJJVERBX09QRVIoQ0FMLDIwMDkp&amp;WINDOW=FIRST_POPUP&amp;HEIGHT=450&amp;WIDTH=450&amp;START_MAXIMI","ZED=FALSE&amp;VAR:CALENDAR=US&amp;VAR:SYMBOL=74874Q10&amp;VAR:INDEX=0"}</definedName>
    <definedName name="_1617__FDSAUDITLINK__" hidden="1">{"fdsup://directions/FAT Viewer?action=UPDATE&amp;creator=factset&amp;DYN_ARGS=TRUE&amp;DOC_NAME=FAT:FQL_AUDITING_CLIENT_TEMPLATE.FAT&amp;display_string=Audit&amp;VAR:KEY=AFGHMBORIP&amp;VAR:QUERY=RkZfRUJJVERBX09QRVIoQ0FMLDIwMDgp&amp;WINDOW=FIRST_POPUP&amp;HEIGHT=450&amp;WIDTH=450&amp;START_MAXIMI","ZED=FALSE&amp;VAR:CALENDAR=US&amp;VAR:SYMBOL=74874Q10&amp;VAR:INDEX=0"}</definedName>
    <definedName name="_1618__FDSAUDITLINK__" hidden="1">{"fdsup://directions/FAT Viewer?action=UPDATE&amp;creator=factset&amp;DYN_ARGS=TRUE&amp;DOC_NAME=FAT:FQL_AUDITING_CLIENT_TEMPLATE.FAT&amp;display_string=Audit&amp;VAR:KEY=QFMDQHMBYB&amp;VAR:QUERY=RkZfU0FMRVMoQ0FMLDIwMDkp&amp;WINDOW=FIRST_POPUP&amp;HEIGHT=450&amp;WIDTH=450&amp;START_MAXIMIZED=FALS","E&amp;VAR:CALENDAR=US&amp;VAR:SYMBOL=74874Q10&amp;VAR:INDEX=0"}</definedName>
    <definedName name="_1619__FDSAUDITLINK__" hidden="1">{"fdsup://directions/FAT Viewer?action=UPDATE&amp;creator=factset&amp;DYN_ARGS=TRUE&amp;DOC_NAME=FAT:FQL_AUDITING_CLIENT_TEMPLATE.FAT&amp;display_string=Audit&amp;VAR:KEY=VYFCTCHGNW&amp;VAR:QUERY=RkZfU0FMRVMoQ0FMLDIwMDgp&amp;WINDOW=FIRST_POPUP&amp;HEIGHT=450&amp;WIDTH=450&amp;START_MAXIMIZED=FALS","E&amp;VAR:CALENDAR=US&amp;VAR:SYMBOL=74874Q10&amp;VAR:INDEX=0"}</definedName>
    <definedName name="_162__FDSAUDITLINK__" hidden="1">{"fdsup://IBCentral/FAT Viewer?action=UPDATE&amp;creator=factset&amp;DOC_NAME=fat:reuters_annual_source_window.fat&amp;display_string=Audit&amp;DYN_ARGS=TRUE&amp;VAR:ID1=02040910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3__FDSAUDITLINK__" hidden="1">{"fdsup://IBCentral/FAT Viewer?action=UPDATE&amp;creator=factset&amp;DOC_NAME=fat:reuters_annual_source_window.fat&amp;display_string=Audit&amp;DYN_ARGS=TRUE&amp;VAR:ID1=02040910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4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49__FDSAUDITLINK__" hidden="1">{"fdsup://directions/FAT Viewer?action=UPDATE&amp;creator=factset&amp;DYN_ARGS=TRUE&amp;DOC_NAME=FAT:FQL_AUDITING_CLIENT_TEMPLATE.FAT&amp;display_string=Audit&amp;VAR:KEY=CTAJIJGJKP&amp;VAR:QUERY=RkZfR1JPU1NfTUdOKEFOTiwyMDEzLCwsUkYp&amp;WINDOW=FIRST_POPUP&amp;HEIGHT=450&amp;WIDTH=450&amp;START_MA","XIMIZED=FALSE&amp;VAR:CALENDAR=US&amp;VAR:SYMBOL=ANGI&amp;VAR:INDEX=0"}</definedName>
    <definedName name="_165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53__FDSAUDITLINK__" hidden="1">{"fdsup://directions/FAT Viewer?action=UPDATE&amp;creator=factset&amp;DYN_ARGS=TRUE&amp;DOC_NAME=FAT:FQL_AUDITING_CLIENT_TEMPLATE.FAT&amp;display_string=Audit&amp;VAR:KEY=HABOTKDWHW&amp;VAR:QUERY=RkZfU0FMRVMoQ0FMLDIwMDgp&amp;WINDOW=FIRST_POPUP&amp;HEIGHT=450&amp;WIDTH=450&amp;START_MAXIMIZED=FALS","E&amp;VAR:CALENDAR=US&amp;VAR:SYMBOL=ERT&amp;VAR:INDEX=0"}</definedName>
    <definedName name="_166__FDSAUDITLINK__" hidden="1">{"fdsup://IBCentral/FAT Viewer?action=UPDATE&amp;creator=factset&amp;DOC_NAME=fat:reuters_annual_source_window.fat&amp;display_string=Audit&amp;DYN_ARGS=TRUE&amp;VAR:ID1=B0WHW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7__FDSAUDITLINK__" hidden="1">{"fdsup://IBCentral/FAT Viewer?action=UPDATE&amp;creator=factset&amp;DOC_NAME=fat:reuters_annual_source_window.fat&amp;display_string=Audit&amp;DYN_ARGS=TRUE&amp;VAR:ID1=B0WHW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8__123Graph_XCHART_2" hidden="1">#REF!</definedName>
    <definedName name="_168__FDSAUDITLINK__" hidden="1">{"fdsup://IBCentral/FAT Viewer?action=UPDATE&amp;creator=factset&amp;DOC_NAME=fat:reuters_annual_source_window.fat&amp;display_string=Audit&amp;DYN_ARGS=TRUE&amp;VAR:ID1=B0WHW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9__FDSAUDITLINK__" hidden="1">{"fdsup://IBCentral/FAT Viewer?action=UPDATE&amp;creator=factset&amp;DOC_NAME=fat:reuters_annual_source_window.fat&amp;display_string=Audit&amp;DYN_ARGS=TRUE&amp;VAR:ID1=50187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_______123Graph_CCHART_5" hidden="1">#REF!</definedName>
    <definedName name="_17__123Graph_ACHART_8" hidden="1">#REF!</definedName>
    <definedName name="_17__123Graph_XCHART_3" hidden="1">#REF!</definedName>
    <definedName name="_17__FDSAUDITLINK__" hidden="1">{"fdsup://IBCentral/FAT Viewer?action=UPDATE&amp;creator=factset&amp;DOC_NAME=fat:reuters_qtrly_source_window.fat&amp;display_string=Audit&amp;DYN_ARGS=TRUE&amp;VAR:ID1=65411N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0__FDSAUDITLINK__" hidden="1">{"fdsup://IBCentral/FAT Viewer?action=UPDATE&amp;creator=factset&amp;DOC_NAME=fat:reuters_annual_source_window.fat&amp;display_string=Audit&amp;DYN_ARGS=TRUE&amp;VAR:ID1=50187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1__123Graph_XCHART_10" hidden="1">#REF!</definedName>
    <definedName name="_171__FDSAUDITLINK__" hidden="1">{"fdsup://IBCentral/FAT Viewer?action=UPDATE&amp;creator=factset&amp;DOC_NAME=fat:reuters_annual_source_window.fat&amp;display_string=Audit&amp;DYN_ARGS=TRUE&amp;VAR:ID1=50187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2__FDSAUDITLINK__" hidden="1">{"fdsup://IBCentral/FAT Viewer?action=UPDATE&amp;creator=factset&amp;DOC_NAME=fat:reuters_annual_source_window.fat&amp;display_string=Audit&amp;DYN_ARGS=TRUE&amp;VAR:ID1=50187A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25__FDSAUDITLINK__" hidden="1">{"fdsup://directions/FAT Viewer?action=UPDATE&amp;creator=factset&amp;DYN_ARGS=TRUE&amp;DOC_NAME=FAT:FQL_AUDITING_CLIENT_TEMPLATE.FAT&amp;display_string=Audit&amp;VAR:KEY=FUZIFAPOVI&amp;VAR:QUERY=RkZfR1JPU1NfTUdOKEFOTiwyMDEyLCwsUkYp&amp;WINDOW=FIRST_POPUP&amp;HEIGHT=450&amp;WIDTH=450&amp;START_MA","XIMIZED=FALSE&amp;VAR:CALENDAR=US&amp;VAR:SYMBOL=04033V20&amp;VAR:INDEX=0"}</definedName>
    <definedName name="_173__FDSAUDITLINK__" hidden="1">{"fdsup://IBCentral/FAT Viewer?action=UPDATE&amp;creator=factset&amp;DOC_NAME=fat:reuters_annual_source_window.fat&amp;display_string=Audit&amp;DYN_ARGS=TRUE&amp;VAR:ID1=50187A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30__FDSAUDITLINK__" hidden="1">{"fdsup://directions/FAT Viewer?action=UPDATE&amp;creator=factset&amp;DYN_ARGS=TRUE&amp;DOC_NAME=FAT:FQL_AUDITING_CLIENT_TEMPLATE.FAT&amp;display_string=Audit&amp;VAR:KEY=GDKZQPKNMP&amp;VAR:QUERY=RkZfR1JPU1NfTUdOKEFOTiwyMDA4LCwsUkYp&amp;WINDOW=FIRST_POPUP&amp;HEIGHT=450&amp;WIDTH=450&amp;START_MA","XIMIZED=FALSE&amp;VAR:CALENDAR=US&amp;VAR:SYMBOL=P&amp;VAR:INDEX=0"}</definedName>
    <definedName name="_1731__FDSAUDITLINK__" hidden="1">{"fdsup://directions/FAT Viewer?action=UPDATE&amp;creator=factset&amp;DYN_ARGS=TRUE&amp;DOC_NAME=FAT:FQL_AUDITING_CLIENT_TEMPLATE.FAT&amp;display_string=Audit&amp;VAR:KEY=CZKJAJEBUR&amp;VAR:QUERY=RkZfR1JPU1NfTUdOKEFOTiwyMDA4LCwsUkYp&amp;WINDOW=FIRST_POPUP&amp;HEIGHT=450&amp;WIDTH=450&amp;START_MA","XIMIZED=FALSE&amp;VAR:CALENDAR=US&amp;VAR:SYMBOL=Z&amp;VAR:INDEX=0"}</definedName>
    <definedName name="_174__FDSAUDITLINK__" hidden="1">{"fdsup://IBCentral/FAT Viewer?action=UPDATE&amp;creator=factset&amp;DOC_NAME=fat:reuters_annual_source_window.fat&amp;display_string=Audit&amp;DYN_ARGS=TRUE&amp;VAR:ID1=67611V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41__FDSAUDITLINK__" hidden="1">{"fdsup://directions/FAT Viewer?action=UPDATE&amp;creator=factset&amp;DYN_ARGS=TRUE&amp;DOC_NAME=FAT:FQL_AUDITING_CLIENT_TEMPLATE.FAT&amp;display_string=Audit&amp;VAR:KEY=FMDIBEZIVO&amp;VAR:QUERY=RkZfR1JPU1NfTUdOKEFOTiwyMDE0LCwsUkYp&amp;WINDOW=FIRST_POPUP&amp;HEIGHT=450&amp;WIDTH=450&amp;START_MA","XIMIZED=FALSE&amp;VAR:CALENDAR=US&amp;VAR:SYMBOL=86459610&amp;VAR:INDEX=0"}</definedName>
    <definedName name="_1745__FDSAUDITLINK__" hidden="1">{"fdsup://Directions/FactSet Auditing Viewer?action=AUDIT_VALUE&amp;DB=129&amp;ID1=29481V10&amp;VALUEID=02649&amp;SDATE=201201&amp;PERIODTYPE=QTR_STD&amp;SCFT=3&amp;window=popup_no_bar&amp;width=385&amp;height=120&amp;START_MAXIMIZED=FALSE&amp;creator=factset&amp;display_string=Audit"}</definedName>
    <definedName name="_175__FDSAUDITLINK__" hidden="1">{"fdsup://IBCentral/FAT Viewer?action=UPDATE&amp;creator=factset&amp;DOC_NAME=fat:reuters_annual_source_window.fat&amp;display_string=Audit&amp;DYN_ARGS=TRUE&amp;VAR:ID1=67611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6__FDSAUDITLINK__" hidden="1">{"fdsup://IBCentral/FAT Viewer?action=UPDATE&amp;creator=factset&amp;DOC_NAME=fat:reuters_annual_source_window.fat&amp;display_string=Audit&amp;DYN_ARGS=TRUE&amp;VAR:ID1=67611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7__123Graph_XCHART_3" hidden="1">#REF!</definedName>
    <definedName name="_177__FDSAUDITLINK__" hidden="1">{"fdsup://IBCentral/FAT Viewer?action=UPDATE&amp;creator=factset&amp;DOC_NAME=fat:reuters_annual_source_window.fat&amp;display_string=Audit&amp;DYN_ARGS=TRUE&amp;VAR:ID1=67611V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70__FDSAUDITLINK__" hidden="1">{"fdsup://directions/FAT Viewer?action=UPDATE&amp;creator=factset&amp;DYN_ARGS=TRUE&amp;DOC_NAME=FAT:FQL_AUDITING_CLIENT_TEMPLATE.FAT&amp;display_string=Audit&amp;VAR:KEY=QHMNWVQVIJ&amp;VAR:QUERY=RkZfU0FMRVMoQ0FMLDIwMTAp&amp;WINDOW=FIRST_POPUP&amp;HEIGHT=450&amp;WIDTH=450&amp;START_MAXIMIZED=FALS","E&amp;VAR:CALENDAR=US&amp;VAR:SYMBOL=YELP&amp;VAR:INDEX=0"}</definedName>
    <definedName name="_1774__FDSAUDITLINK__" hidden="1">{"fdsup://directions/FAT Viewer?action=UPDATE&amp;creator=factset&amp;DYN_ARGS=TRUE&amp;DOC_NAME=FAT:FQL_AUDITING_CLIENT_TEMPLATE.FAT&amp;display_string=Audit&amp;VAR:KEY=CVAFYBILCB&amp;VAR:QUERY=RkZfR1JPU1NfTUdOKEFOTiwyMDA4LCwsUkYp&amp;WINDOW=FIRST_POPUP&amp;HEIGHT=450&amp;WIDTH=450&amp;START_MA","XIMIZED=FALSE&amp;VAR:CALENDAR=US&amp;VAR:SYMBOL=DMD&amp;VAR:INDEX=0"}</definedName>
    <definedName name="_178__FDSAUDITLINK__" hidden="1">{"fdsup://IBCentral/FAT Viewer?action=UPDATE&amp;creator=factset&amp;DOC_NAME=fat:reuters_annual_source_window.fat&amp;display_string=Audit&amp;DYN_ARGS=TRUE&amp;VAR:ID1=67611V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9__FDSAUDITLINK__" hidden="1">{"fdsup://IBCentral/FAT Viewer?action=UPDATE&amp;creator=factset&amp;DOC_NAME=fat:reuters_annual_source_window.fat&amp;display_string=Audit&amp;DYN_ARGS=TRUE&amp;VAR:ID1=23918K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_______123Graph_CCHART_7" hidden="1">#REF!</definedName>
    <definedName name="_18__123Graph_ACHART_11" hidden="1">#REF!</definedName>
    <definedName name="_18__123Graph_ACHART_14" hidden="1">#REF!</definedName>
    <definedName name="_18__123Graph_ACHART_6" hidden="1">#REF!</definedName>
    <definedName name="_18__123Graph_ACHART_9" hidden="1">#REF!</definedName>
    <definedName name="_18__123Graph_CCHART_1" hidden="1">#REF!</definedName>
    <definedName name="_18__123Graph_XCHART_4" hidden="1">#REF!</definedName>
    <definedName name="_18__FDSAUDITLINK__" hidden="1">{"fdsup://IBCentral/FAT Viewer?action=UPDATE&amp;creator=factset&amp;DOC_NAME=fat:reuters_semi_source_window.fat&amp;display_string=Audit&amp;DYN_ARGS=TRUE&amp;VAR:ID1=063130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8_0__123Graph_ACHAR" hidden="1">#REF!</definedName>
    <definedName name="_180__FDSAUDITLINK__" hidden="1">{"fdsup://IBCentral/FAT Viewer?action=UPDATE&amp;creator=factset&amp;DOC_NAME=fat:reuters_annual_source_window.fat&amp;display_string=Audit&amp;DYN_ARGS=TRUE&amp;VAR:ID1=23918K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1__FDSAUDITLINK__" hidden="1">{"fdsup://IBCentral/FAT Viewer?action=UPDATE&amp;creator=factset&amp;DOC_NAME=fat:reuters_annual_source_window.fat&amp;display_string=Audit&amp;DYN_ARGS=TRUE&amp;VAR:ID1=23918K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2__FDSAUDITLINK__" hidden="1">{"fdsup://IBCentral/FAT Viewer?action=UPDATE&amp;creator=factset&amp;DOC_NAME=fat:reuters_annual_source_window.fat&amp;display_string=Audit&amp;DYN_ARGS=TRUE&amp;VAR:ID1=23918K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3__FDSAUDITLINK__" hidden="1">{"fdsup://IBCentral/FAT Viewer?action=UPDATE&amp;creator=factset&amp;DOC_NAME=fat:reuters_annual_source_window.fat&amp;display_string=Audit&amp;DYN_ARGS=TRUE&amp;VAR:ID1=23918K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4__123Graph_XChart_1A" hidden="1">#REF!</definedName>
    <definedName name="_184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5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__FDSAUDITLINK__" hidden="1">{"fdsup://IBCentral/FAT Viewer?action=UPDATE&amp;creator=factset&amp;DOC_NAME=fat:reuters_annual_source_window.fat&amp;display_string=Audit&amp;DYN_ARGS=TRUE&amp;VAR:ID1=710306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4__FDSAUDITLINK__" hidden="1">{"fdsup://directions/FAT Viewer?action=UPDATE&amp;creator=factset&amp;DYN_ARGS=TRUE&amp;DOC_NAME=FAT:FQL_AUDITING_CLIENT_TEMPLATE.FAT&amp;display_string=Audit&amp;VAR:KEY=YXKNGVGLCH&amp;VAR:QUERY=RkZfR1JPU1NfTUdOKEFOTiwyMDEyLCwsUkYp&amp;WINDOW=FIRST_POPUP&amp;HEIGHT=450&amp;WIDTH=450&amp;START_MA","XIMIZED=FALSE&amp;VAR:CALENDAR=US&amp;VAR:SYMBOL=ANGI&amp;VAR:INDEX=0"}</definedName>
    <definedName name="_187__FDSAUDITLINK__" hidden="1">{"fdsup://IBCentral/FAT Viewer?action=UPDATE&amp;creator=factset&amp;DOC_NAME=fat:reuters_annual_source_window.fat&amp;display_string=Audit&amp;DYN_ARGS=TRUE&amp;VAR:ID1=710306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__FDSAUDITLINK__" hidden="1">{"fdsup://IBCentral/FAT Viewer?action=UPDATE&amp;creator=factset&amp;DOC_NAME=fat:reuters_annual_source_window.fat&amp;display_string=Audit&amp;DYN_ARGS=TRUE&amp;VAR:ID1=710306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1__FDSAUDITLINK__" hidden="1">{"fdsup://directions/FAT Viewer?action=UPDATE&amp;creator=factset&amp;DYN_ARGS=TRUE&amp;DOC_NAME=FAT:FQL_AUDITING_CLIENT_TEMPLATE.FAT&amp;display_string=Audit&amp;VAR:KEY=STWLGBKPIP&amp;VAR:QUERY=RkZfR1JPU1NfTUdOKEFOTiwyMDEyLCwsUkYp&amp;WINDOW=FIRST_POPUP&amp;HEIGHT=450&amp;WIDTH=450&amp;START_MA","XIMIZED=FALSE&amp;VAR:CALENDAR=US&amp;VAR:SYMBOL=44919P50&amp;VAR:INDEX=0"}</definedName>
    <definedName name="_1884__FDSAUDITLINK__" hidden="1">{"fdsup://directions/FAT Viewer?action=UPDATE&amp;creator=factset&amp;DYN_ARGS=TRUE&amp;DOC_NAME=FAT:FQL_AUDITING_CLIENT_TEMPLATE.FAT&amp;display_string=Audit&amp;VAR:KEY=ZGVYFQNSRI&amp;VAR:QUERY=RkZfR1JPU1NfTUdOKEFOTiwyMDEzLCwsUkYp&amp;WINDOW=FIRST_POPUP&amp;HEIGHT=450&amp;WIDTH=450&amp;START_MA","XIMIZED=FALSE&amp;VAR:CALENDAR=US&amp;VAR:SYMBOL=04033V20&amp;VAR:INDEX=0"}</definedName>
    <definedName name="_189__FDSAUDITLINK__" hidden="1">{"fdsup://IBCentral/FAT Viewer?action=UPDATE&amp;creator=factset&amp;DOC_NAME=fat:reuters_annual_source_window.fat&amp;display_string=Audit&amp;DYN_ARGS=TRUE&amp;VAR:ID1=710306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899__FDSAUDITLINK__" hidden="1">{"fdsup://directions/FAT Viewer?action=UPDATE&amp;creator=factset&amp;DYN_ARGS=TRUE&amp;DOC_NAME=FAT:FQL_AUDITING_CLIENT_TEMPLATE.FAT&amp;display_string=Audit&amp;VAR:KEY=FOXIFWZYTO&amp;VAR:QUERY=RkZfRUJJVERBX09QRVIoQ0FMLDIwMDkp&amp;WINDOW=FIRST_POPUP&amp;HEIGHT=450&amp;WIDTH=450&amp;START_MAXIMI","ZED=FALSE&amp;VAR:CALENDAR=US&amp;VAR:SYMBOL=Z&amp;VAR:INDEX=0"}</definedName>
    <definedName name="_19_______123Graph_DCHART_5" hidden="1">#REF!</definedName>
    <definedName name="_19__123Graph_ACHART_5" hidden="1">#REF!</definedName>
    <definedName name="_19__123Graph_LBL_ACHART_5" hidden="1">#REF!</definedName>
    <definedName name="_19__123Graph_XCHART_5" hidden="1">#REF!</definedName>
    <definedName name="_19__FDSAUDITLINK__" hidden="1">{"fdsup://IBCentral/FAT Viewer?action=UPDATE&amp;creator=factset&amp;DOC_NAME=fat:reuters_qtrly_source_window.fat&amp;display_string=Audit&amp;DYN_ARGS=TRUE&amp;VAR:ID1=87837710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_0__123Graph_ACHAR" hidden="1">#REF!</definedName>
    <definedName name="_19_0__123Graph_BCHAR" hidden="1">#REF!</definedName>
    <definedName name="_190__FDSAUDITLINK__" hidden="1">{"fdsup://IBCentral/FAT Viewer?action=UPDATE&amp;creator=factset&amp;DOC_NAME=fat:reuters_annual_source_window.fat&amp;display_string=Audit&amp;DYN_ARGS=TRUE&amp;VAR:ID1=710306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1__FDSAUDITLINK__" hidden="1">{"fdsup://IBCentral/FAT Viewer?action=UPDATE&amp;creator=factset&amp;DOC_NAME=fat:reuters_annual_source_window.fat&amp;display_string=Audit&amp;DYN_ARGS=TRUE&amp;VAR:ID1=738572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15__FDSAUDITLINK__" hidden="1">{"fdsup://directions/FAT Viewer?action=UPDATE&amp;creator=factset&amp;DYN_ARGS=TRUE&amp;DOC_NAME=FAT:FQL_AUDITING_CLIENT_TEMPLATE.FAT&amp;display_string=Audit&amp;VAR:KEY=PGTOHSJCXQ&amp;VAR:QUERY=RkZfR1JPU1NfTUdOKEFOTiwyMDEyLCwsUkYp&amp;WINDOW=FIRST_POPUP&amp;HEIGHT=450&amp;WIDTH=450&amp;START_MA","XIMIZED=FALSE&amp;VAR:CALENDAR=US&amp;VAR:SYMBOL=09227Q10&amp;VAR:INDEX=0"}</definedName>
    <definedName name="_1919__FDSAUDITLINK__" hidden="1">{"fdsup://Directions/FactSet Auditing Viewer?action=AUDIT_VALUE&amp;DB=129&amp;ID1=30307510&amp;VALUEID=02999&amp;SDATE=201102&amp;PERIODTYPE=QTR_STD&amp;SCFT=3&amp;window=popup_no_bar&amp;width=385&amp;height=120&amp;START_MAXIMIZED=FALSE&amp;creator=factset&amp;display_string=Audit"}</definedName>
    <definedName name="_192__FDSAUDITLINK__" hidden="1">{"fdsup://IBCentral/FAT Viewer?action=UPDATE&amp;creator=factset&amp;DOC_NAME=fat:reuters_annual_source_window.fat&amp;display_string=Audit&amp;DYN_ARGS=TRUE&amp;VAR:ID1=738572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22__FDSAUDITLINK__" hidden="1">{"fdsup://directions/FAT Viewer?action=UPDATE&amp;creator=factset&amp;DYN_ARGS=TRUE&amp;DOC_NAME=FAT:FQL_AUDITING_CLIENT_TEMPLATE.FAT&amp;display_string=Audit&amp;VAR:KEY=HODSXCBCTU&amp;VAR:QUERY=RkZfR1JPU1NfTUdOKEFOTiwyMDE0LCwsUkYp&amp;WINDOW=FIRST_POPUP&amp;HEIGHT=450&amp;WIDTH=450&amp;START_MA","XIMIZED=FALSE&amp;VAR:CALENDAR=US&amp;VAR:SYMBOL=68372A10&amp;VAR:INDEX=0"}</definedName>
    <definedName name="_1923__FDSAUDITLINK__" hidden="1">{"fdsup://directions/FAT Viewer?action=UPDATE&amp;creator=factset&amp;DYN_ARGS=TRUE&amp;DOC_NAME=FAT:FQL_AUDITING_CLIENT_TEMPLATE.FAT&amp;display_string=Audit&amp;VAR:KEY=NMXKXSLSFA&amp;VAR:QUERY=KEZGX05FVF9JTkMoTFRNUywwLCwsLFVTRClARkZfTkVUX0lOQyhBTk4sMCwsLCxVU0QpKQ==&amp;WINDOW=FIRST","_POPUP&amp;HEIGHT=450&amp;WIDTH=450&amp;START_MAXIMIZED=FALSE&amp;VAR:CALENDAR=US&amp;VAR:SYMBOL=567151&amp;VAR:INDEX=0"}</definedName>
    <definedName name="_193__FDSAUDITLINK__" hidden="1">{"fdsup://IBCentral/FAT Viewer?action=UPDATE&amp;creator=factset&amp;DOC_NAME=fat:reuters_annual_source_window.fat&amp;display_string=Audit&amp;DYN_ARGS=TRUE&amp;VAR:ID1=738572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4__FDSAUDITLINK__" hidden="1">{"fdsup://IBCentral/FAT Viewer?action=UPDATE&amp;creator=factset&amp;DOC_NAME=fat:reuters_annual_source_window.fat&amp;display_string=Audit&amp;DYN_ARGS=TRUE&amp;VAR:ID1=738572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__FDSAUDITLINK__" hidden="1">{"fdsup://IBCentral/FAT Viewer?action=UPDATE&amp;creator=factset&amp;DOC_NAME=fat:reuters_annual_source_window.fat&amp;display_string=Audit&amp;DYN_ARGS=TRUE&amp;VAR:ID1=738572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2__FDSAUDITLINK__" hidden="1">{"fdsup://directions/FAT Viewer?action=UPDATE&amp;creator=factset&amp;DYN_ARGS=TRUE&amp;DOC_NAME=FAT:FQL_AUDITING_CLIENT_TEMPLATE.FAT&amp;display_string=Audit&amp;VAR:KEY=SFMHSDWFQX&amp;VAR:QUERY=RkZfRUJJVERBX09QRVIoQ0FMLDIwMDgp&amp;WINDOW=FIRST_POPUP&amp;HEIGHT=450&amp;WIDTH=450&amp;START_MAXIMI","ZED=FALSE&amp;VAR:CALENDAR=US&amp;VAR:SYMBOL=CTRP&amp;VAR:INDEX=0"}</definedName>
    <definedName name="_1959__FDSAUDITLINK__" hidden="1">{"fdsup://directions/FAT Viewer?action=UPDATE&amp;creator=factset&amp;DYN_ARGS=TRUE&amp;DOC_NAME=FAT:FQL_AUDITING_CLIENT_TEMPLATE.FAT&amp;display_string=Audit&amp;VAR:KEY=UBSNEDMFUT&amp;VAR:QUERY=RkZfR1JPU1NfTUdOKEFOTiwyMDE0LCwsUkYp&amp;WINDOW=FIRST_POPUP&amp;HEIGHT=450&amp;WIDTH=450&amp;START_MA","XIMIZED=FALSE&amp;VAR:CALENDAR=US&amp;VAR:SYMBOL=98433210&amp;VAR:INDEX=0"}</definedName>
    <definedName name="_196__123Graph_XCHART_2" hidden="1">#REF!</definedName>
    <definedName name="_196__FDSAUDITLINK__" hidden="1">{"fdsup://IBCentral/FAT Viewer?action=UPDATE&amp;creator=factset&amp;DOC_NAME=fat:reuters_annual_source_window.fat&amp;display_string=Audit&amp;DYN_ARGS=TRUE&amp;VAR:ID1=65411N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66__FDSAUDITLINK__" hidden="1">{"fdsup://directions/FAT Viewer?action=UPDATE&amp;creator=factset&amp;DYN_ARGS=TRUE&amp;DOC_NAME=FAT:FQL_AUDITING_CLIENT_TEMPLATE.FAT&amp;display_string=Audit&amp;VAR:KEY=BODWJOFKJW&amp;VAR:QUERY=RkZfRUJJVERBX09QRVIoQ0FMLDIwMDkp&amp;WINDOW=FIRST_POPUP&amp;HEIGHT=450&amp;WIDTH=450&amp;START_MAXIMI","ZED=FALSE&amp;VAR:CALENDAR=US&amp;VAR:SYMBOL=P&amp;VAR:INDEX=0"}</definedName>
    <definedName name="_1969__FDSAUDITLINK__" hidden="1">{"fdsup://directions/FAT Viewer?action=UPDATE&amp;creator=factset&amp;DYN_ARGS=TRUE&amp;DOC_NAME=FAT:FQL_AUDITING_CLIENT_TEMPLATE.FAT&amp;display_string=Audit&amp;VAR:KEY=CVUJSVQPYX&amp;VAR:QUERY=RkZfR1JPU1NfTUdOKEFOTiwyMDE0LCwsUkYp&amp;WINDOW=FIRST_POPUP&amp;HEIGHT=450&amp;WIDTH=450&amp;START_MA","XIMIZED=FALSE&amp;VAR:CALENDAR=US&amp;VAR:SYMBOL=AWAY&amp;VAR:INDEX=0"}</definedName>
    <definedName name="_197__FDSAUDITLINK__" hidden="1">{"fdsup://IBCentral/FAT Viewer?action=UPDATE&amp;creator=factset&amp;DOC_NAME=fat:reuters_annual_source_window.fat&amp;display_string=Audit&amp;DYN_ARGS=TRUE&amp;VAR:ID1=65411N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70__FDSAUDITLINK__" hidden="1">{"fdsup://Directions/FactSet Auditing Viewer?action=AUDIT_VALUE&amp;DB=129&amp;ID1=86459610&amp;VALUEID=02649&amp;SDATE=201104&amp;PERIODTYPE=QTR_STD&amp;SCFT=3&amp;window=popup_no_bar&amp;width=385&amp;height=120&amp;START_MAXIMIZED=FALSE&amp;creator=factset&amp;display_string=Audit"}</definedName>
    <definedName name="_1973__FDSAUDITLINK__" hidden="1">{"fdsup://directions/FAT Viewer?action=UPDATE&amp;creator=factset&amp;DYN_ARGS=TRUE&amp;DOC_NAME=FAT:FQL_AUDITING_CLIENT_TEMPLATE.FAT&amp;display_string=Audit&amp;VAR:KEY=BUHMRQHUNU&amp;VAR:QUERY=RkZfR1JPU1NfTUdOKEFOTiwyMDEyLCwsUkYp&amp;WINDOW=FIRST_POPUP&amp;HEIGHT=450&amp;WIDTH=450&amp;START_MA","XIMIZED=FALSE&amp;VAR:CALENDAR=US&amp;VAR:SYMBOL=20670810&amp;VAR:INDEX=0"}</definedName>
    <definedName name="_1976__FDSAUDITLINK__" hidden="1">{"fdsup://directions/FAT Viewer?action=UPDATE&amp;creator=factset&amp;DYN_ARGS=TRUE&amp;DOC_NAME=FAT:FQL_AUDITING_CLIENT_TEMPLATE.FAT&amp;display_string=Audit&amp;VAR:KEY=OTABYPIXWL&amp;VAR:QUERY=RkZfR1JPU1NfTUdOKEFOTiwyMDEzLCwsUkYp&amp;WINDOW=FIRST_POPUP&amp;HEIGHT=450&amp;WIDTH=450&amp;START_MA","XIMIZED=FALSE&amp;VAR:CALENDAR=US&amp;VAR:SYMBOL=94770V10&amp;VAR:INDEX=0"}</definedName>
    <definedName name="_198__FDSAUDITLINK__" hidden="1">{"fdsup://IBCentral/FAT Viewer?action=UPDATE&amp;creator=factset&amp;DOC_NAME=fat:reuters_annual_source_window.fat&amp;display_string=Audit&amp;DYN_ARGS=TRUE&amp;VAR:ID1=65411N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87__FDSAUDITLINK__" hidden="1">{"fdsup://directions/FAT Viewer?action=UPDATE&amp;creator=factset&amp;DYN_ARGS=TRUE&amp;DOC_NAME=FAT:FQL_AUDITING_CLIENT_TEMPLATE.FAT&amp;display_string=Audit&amp;VAR:KEY=VMPMZULIZW&amp;VAR:QUERY=RkZfR1JPU1NfTUdOKEFOTiwyMDEzLCwsUkYp&amp;WINDOW=FIRST_POPUP&amp;HEIGHT=450&amp;WIDTH=450&amp;START_MA","XIMIZED=FALSE&amp;VAR:CALENDAR=US&amp;VAR:SYMBOL=87424N10&amp;VAR:INDEX=0"}</definedName>
    <definedName name="_1989__FDSAUDITLINK__" hidden="1">{"fdsup://directions/FAT Viewer?action=UPDATE&amp;creator=factset&amp;DYN_ARGS=TRUE&amp;DOC_NAME=FAT:FQL_AUDITING_CLIENT_TEMPLATE.FAT&amp;display_string=Audit&amp;VAR:KEY=NIHIDGTUNA&amp;VAR:QUERY=RkZfR1JPU1NfTUdOKEFOTiwyMDE0LCwsUkYp&amp;WINDOW=FIRST_POPUP&amp;HEIGHT=450&amp;WIDTH=450&amp;START_MA","XIMIZED=FALSE&amp;VAR:CALENDAR=US&amp;VAR:SYMBOL=76657R10&amp;VAR:INDEX=0"}</definedName>
    <definedName name="_199__FDSAUDITLINK__" hidden="1">{"fdsup://IBCentral/FAT Viewer?action=UPDATE&amp;creator=factset&amp;DOC_NAME=fat:reuters_annual_source_window.fat&amp;display_string=Audit&amp;DYN_ARGS=TRUE&amp;VAR:ID1=65411N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91__FDSAUDITLINK__" hidden="1">{"fdsup://directions/FAT Viewer?action=UPDATE&amp;creator=factset&amp;DYN_ARGS=TRUE&amp;DOC_NAME=FAT:FQL_AUDITING_CLIENT_TEMPLATE.FAT&amp;display_string=Audit&amp;VAR:KEY=MBKJQHKBEV&amp;VAR:QUERY=RkZfR1JPU1NfTUdOKEFOTiwyMDA5LCwsUkYp&amp;WINDOW=FIRST_POPUP&amp;HEIGHT=450&amp;WIDTH=450&amp;START_MA","XIMIZED=FALSE&amp;VAR:CALENDAR=US&amp;VAR:SYMBOL=AWAY&amp;VAR:INDEX=0"}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1IQ_SALE_¤¤__CF_FIN" hidden="1">"c1140"</definedName>
    <definedName name="_1Q94">#REF!</definedName>
    <definedName name="_1Q95">#REF!</definedName>
    <definedName name="_1wrn.²Ä1­Ó¤ë1_Ü20¤H." hidden="1">{#N/A,#N/A,FALSE,"²Ä1­Ó¤ë"}</definedName>
    <definedName name="_2">#REF!</definedName>
    <definedName name="_2_______123Graph_ACHART_2" hidden="1">#REF!</definedName>
    <definedName name="_2___123Graph_AChart_58B" hidden="1">#REF!</definedName>
    <definedName name="_2___123Graph_Aｸﾞﾗﾌ_2" hidden="1">#REF!</definedName>
    <definedName name="_2__123Graph_A1995_96" hidden="1">#REF!</definedName>
    <definedName name="_2__123Graph_ACHART_1" hidden="1">#REF!</definedName>
    <definedName name="_2__123Graph_ACHART_10" hidden="1">#REF!</definedName>
    <definedName name="_2__123Graph_AChart_1A" hidden="1">#REF!</definedName>
    <definedName name="_2__123Graph_ACHART_2" hidden="1">#REF!</definedName>
    <definedName name="_2__123Graph_ACHART_3" hidden="1">#REF!</definedName>
    <definedName name="_2__123Graph_AChart_58B" hidden="1">#REF!</definedName>
    <definedName name="_2__123Graph_Aｸﾞﾗﾌ_2" hidden="1">#REF!</definedName>
    <definedName name="_2__123Graph_BCHART_1" hidden="1">#REF!</definedName>
    <definedName name="_2__123Graph_DCHART_10" hidden="1">#REF!</definedName>
    <definedName name="_2__123Graph_XCHART_2" hidden="1">#REF!</definedName>
    <definedName name="_2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_0__123Grap" hidden="1">#REF!</definedName>
    <definedName name="_2_0_0__123Grap" hidden="1">#REF!</definedName>
    <definedName name="_2_0_0_S" hidden="1">#REF!</definedName>
    <definedName name="_2_0_Dist_Val">#REF!</definedName>
    <definedName name="_2_123Grap" hidden="1">#REF!</definedName>
    <definedName name="_20_______123Graph_ECHART_5" hidden="1">#REF!</definedName>
    <definedName name="_20__123Graph_DCHART_8" hidden="1">#REF!</definedName>
    <definedName name="_20__123Graph_LBL_ACHART_1" hidden="1">#REF!</definedName>
    <definedName name="_20__123Graph_LBL_ACHART_6" hidden="1">#REF!</definedName>
    <definedName name="_20__123Graph_XCHART_1" hidden="1">#REF!</definedName>
    <definedName name="_20__123Graph_XCHART_6" hidden="1">#REF!</definedName>
    <definedName name="_20__FDSAUDITLINK__" hidden="1">{"fdsup://IBCentral/FAT Viewer?action=UPDATE&amp;creator=factset&amp;DOC_NAME=fat:reuters_qtrly_source_window.fat&amp;display_string=Audit&amp;DYN_ARGS=TRUE&amp;VAR:ID1=82655210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_0__123Graph_BCHAR" hidden="1">#REF!</definedName>
    <definedName name="_20_0__123Graph_CCHAR" hidden="1">#REF!</definedName>
    <definedName name="_200__FDSAUDITLINK__" hidden="1">{"fdsup://IBCentral/FAT Viewer?action=UPDATE&amp;creator=factset&amp;DOC_NAME=fat:reuters_annual_source_window.fat&amp;display_string=Audit&amp;DYN_ARGS=TRUE&amp;VAR:ID1=663642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01__FDSAUDITLINK__" hidden="1">{"fdsup://directions/FAT Viewer?action=UPDATE&amp;creator=factset&amp;DYN_ARGS=TRUE&amp;DOC_NAME=FAT:FQL_AUDITING_CLIENT_TEMPLATE.FAT&amp;display_string=Audit&amp;VAR:KEY=ATWLYHCRQV&amp;VAR:QUERY=RkZfR1JPU1NfTUdOKEFOTiwyMDE0LCwsUkYp&amp;WINDOW=FIRST_POPUP&amp;HEIGHT=450&amp;WIDTH=450&amp;START_MA","XIMIZED=FALSE&amp;VAR:CALENDAR=US&amp;VAR:SYMBOL=05275N20&amp;VAR:INDEX=0"}</definedName>
    <definedName name="_200IQ_ANNU0_Y_POLICY_EXP" hidden="1">"c29"</definedName>
    <definedName name="_201__FDSAUDITLINK__" hidden="1">{"fdsup://IBCentral/FAT Viewer?action=UPDATE&amp;creator=factset&amp;DOC_NAME=fat:reuters_annual_source_window.fat&amp;display_string=Audit&amp;DYN_ARGS=TRUE&amp;VAR:ID1=663642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13__FDSAUDITLINK__" hidden="1">{"fdsup://directions/FAT Viewer?action=UPDATE&amp;creator=factset&amp;DYN_ARGS=TRUE&amp;DOC_NAME=FAT:FQL_AUDITING_CLIENT_TEMPLATE.FAT&amp;display_string=Audit&amp;VAR:KEY=SRYREDMPKZ&amp;VAR:QUERY=RkZfR1JPU1NfTUdOKEFOTiwyMDEzLCwsUkYp&amp;WINDOW=FIRST_POPUP&amp;HEIGHT=450&amp;WIDTH=450&amp;START_MA","XIMIZED=FALSE&amp;VAR:CALENDAR=US&amp;VAR:SYMBOL=98433210&amp;VAR:INDEX=0"}</definedName>
    <definedName name="_2016__FDSAUDITLINK__" hidden="1">{"fdsup://Directions/FactSet Auditing Viewer?action=AUDIT_VALUE&amp;DB=129&amp;ID1=87424N10&amp;VALUEID=02003&amp;SDATE=201104&amp;PERIODTYPE=QTR_STD&amp;SCFT=3&amp;window=popup_no_bar&amp;width=385&amp;height=120&amp;START_MAXIMIZED=FALSE&amp;creator=factset&amp;display_string=Audit"}</definedName>
    <definedName name="_202__FDSAUDITLINK__" hidden="1">{"fdsup://IBCentral/FAT Viewer?action=UPDATE&amp;creator=factset&amp;DOC_NAME=fat:reuters_annual_source_window.fat&amp;display_string=Audit&amp;DYN_ARGS=TRUE&amp;VAR:ID1=663642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3__FDSAUDITLINK__" hidden="1">{"fdsup://IBCentral/FAT Viewer?action=UPDATE&amp;creator=factset&amp;DOC_NAME=fat:reuters_annual_source_window.fat&amp;display_string=Audit&amp;DYN_ARGS=TRUE&amp;VAR:ID1=663642&amp;VAR:RCODE=FEDEP&amp;VAR:SDATE=20050999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__FDSAUDITLINK__" hidden="1">{"fdsup://IBCentral/FAT Viewer?action=UPDATE&amp;creator=factset&amp;DOC_NAME=fat:reuters_annual_source_window.fat&amp;display_string=Audit&amp;DYN_ARGS=TRUE&amp;VAR:ID1=063130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5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04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05__FDSAUDITLINK__" hidden="1">{"fdsup://IBCentral/FAT Viewer?action=UPDATE&amp;creator=factset&amp;DOC_NAME=fat:reuters_annual_source_window.fat&amp;display_string=Audit&amp;DYN_ARGS=TRUE&amp;VAR:ID1=063130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55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206__FDSAUDITLINK__" hidden="1">{"fdsup://IBCentral/FAT Viewer?action=UPDATE&amp;creator=factset&amp;DOC_NAME=fat:reuters_annual_source_window.fat&amp;display_string=Audit&amp;DYN_ARGS=TRUE&amp;VAR:ID1=063130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60__FDSAUDITLINK__" hidden="1">{"fdsup://directions/FAT Viewer?action=UPDATE&amp;creator=factset&amp;DYN_ARGS=TRUE&amp;DOC_NAME=FAT:FQL_AUDITING_CLIENT_TEMPLATE.FAT&amp;display_string=Audit&amp;VAR:KEY=WZULQLWPAP&amp;VAR:QUERY=RkZfR1JPU1NfTUdOKEFOTiwyMDA4LCwsUkYp&amp;WINDOW=FIRST_POPUP&amp;HEIGHT=450&amp;WIDTH=450&amp;START_MA","XIMIZED=FALSE&amp;VAR:CALENDAR=US&amp;VAR:SYMBOL=ZNGA&amp;VAR:INDEX=0"}</definedName>
    <definedName name="_207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__123Graph_XCHART_3" hidden="1">#REF!</definedName>
    <definedName name="_208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209__123Graph_AChart_58B" hidden="1">#REF!</definedName>
    <definedName name="_209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91__FDSAUDITLINK__" hidden="1">{"fdsup://directions/FAT Viewer?action=UPDATE&amp;creator=factset&amp;DYN_ARGS=TRUE&amp;DOC_NAME=FAT:FQL_AUDITING_CLIENT_TEMPLATE.FAT&amp;display_string=Audit&amp;VAR:KEY=MHQBAXIFQF&amp;VAR:QUERY=RkZfRUJJVERBX09QRVIoQ0FMLDIwMTAp&amp;WINDOW=FIRST_POPUP&amp;HEIGHT=450&amp;WIDTH=450&amp;START_MAXIMI","ZED=FALSE&amp;VAR:CALENDAR=US&amp;VAR:SYMBOL=LOOP&amp;VAR:INDEX=0"}</definedName>
    <definedName name="_2092__FDSAUDITLINK__" hidden="1">{"fdsup://directions/FAT Viewer?action=UPDATE&amp;creator=factset&amp;DYN_ARGS=TRUE&amp;DOC_NAME=FAT:FQL_AUDITING_CLIENT_TEMPLATE.FAT&amp;display_string=Audit&amp;VAR:KEY=NEXYLWFETI&amp;VAR:QUERY=RkZfRUJJVERBX09QRVIoQ0FMLDIwMDgp&amp;WINDOW=FIRST_POPUP&amp;HEIGHT=450&amp;WIDTH=450&amp;START_MAXIMI","ZED=FALSE&amp;VAR:CALENDAR=US&amp;VAR:SYMBOL=FB&amp;VAR:INDEX=0"}</definedName>
    <definedName name="_2095__FDSAUDITLINK__" hidden="1">{"fdsup://directions/FAT Viewer?action=UPDATE&amp;creator=factset&amp;DYN_ARGS=TRUE&amp;DOC_NAME=FAT:FQL_AUDITING_CLIENT_TEMPLATE.FAT&amp;display_string=Audit&amp;VAR:KEY=IXKBGPERWZ&amp;VAR:QUERY=RkZfU0FMRVMoQ0FMLDIwMDgp&amp;WINDOW=FIRST_POPUP&amp;HEIGHT=450&amp;WIDTH=450&amp;START_MAXIMIZED=FALS","E&amp;VAR:CALENDAR=US&amp;VAR:SYMBOL=LOOP&amp;VAR:INDEX=0"}</definedName>
    <definedName name="_21_______123Graph_FCHART_5" hidden="1">#REF!</definedName>
    <definedName name="_21__123Graph_ACHART_15" hidden="1">#REF!</definedName>
    <definedName name="_21__123Graph_BCHART_3" hidden="1">#REF!</definedName>
    <definedName name="_21__123Graph_LBL_ACHART_7" hidden="1">#REF!</definedName>
    <definedName name="_21__123Graph_XCHART_7" hidden="1">#REF!</definedName>
    <definedName name="_21__FDSAUDITLINK__" hidden="1">{"fdsup://IBCentral/FAT Viewer?action=UPDATE&amp;creator=factset&amp;DOC_NAME=fat:reuters_qtrly_source_window.fat&amp;display_string=Audit&amp;DYN_ARGS=TRUE&amp;VAR:ID1=53219L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_0__123Graph_CCHAR" hidden="1">#REF!</definedName>
    <definedName name="_21_0__123Graph_LBL_ACHAR" hidden="1">#REF!</definedName>
    <definedName name="_210__FDSAUDITLINK__" hidden="1">{"fdsup://IBCentral/FAT Viewer?action=UPDATE&amp;creator=factset&amp;DOC_NAME=fat:reuters_annual_source_window.fat&amp;display_string=Audit&amp;DYN_ARGS=TRUE&amp;VAR:ID1=37244C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04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211__FDSAUDITLINK__" hidden="1">{"fdsup://IBCentral/FAT Viewer?action=UPDATE&amp;creator=factset&amp;DOC_NAME=fat:reuters_annual_source_window.fat&amp;display_string=Audit&amp;DYN_ARGS=TRUE&amp;VAR:ID1=37244C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2__FDSAUDITLINK__" hidden="1">{"fdsup://IBCentral/FAT Viewer?action=UPDATE&amp;creator=factset&amp;DOC_NAME=fat:reuters_annual_source_window.fat&amp;display_string=Audit&amp;DYN_ARGS=TRUE&amp;VAR:ID1=87837710&amp;VAR:RCODE=FEDEP&amp;VAR:SDATE=20070699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2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213__FDSAUDITLINK__" hidden="1">{"fdsup://IBCentral/FAT Viewer?action=UPDATE&amp;creator=factset&amp;DOC_NAME=fat:reuters_annual_source_window.fat&amp;display_string=Audit&amp;DYN_ARGS=TRUE&amp;VAR:ID1=87837710&amp;VAR:RCODE=FEDEP&amp;VAR:SDATE=20060699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37__FDSAUDITLINK__" hidden="1">{"fdsup://directions/FAT Viewer?action=UPDATE&amp;creator=factset&amp;DYN_ARGS=TRUE&amp;DOC_NAME=FAT:FQL_AUDITING_CLIENT_TEMPLATE.FAT&amp;display_string=Audit&amp;VAR:KEY=JSXGRMJOZU&amp;VAR:QUERY=RkZfRUJJVERBX09QRVIoQ0FMLDIwMTIp&amp;WINDOW=FIRST_POPUP&amp;HEIGHT=450&amp;WIDTH=450&amp;START_MAXIMI","ZED=FALSE&amp;VAR:CALENDAR=US&amp;VAR:SYMBOL=87424N10&amp;VAR:INDEX=0"}</definedName>
    <definedName name="_214__FDSAUDITLINK__" hidden="1">{"fdsup://IBCentral/FAT Viewer?action=UPDATE&amp;creator=factset&amp;DOC_NAME=fat:reuters_annual_source_window.fat&amp;display_string=Audit&amp;DYN_ARGS=TRUE&amp;VAR:ID1=87837710&amp;VAR:RCODE=FIBCEBIT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45__FDSAUDITLINK__" hidden="1">{"fdsup://directions/FAT Viewer?action=UPDATE&amp;creator=factset&amp;DYN_ARGS=TRUE&amp;DOC_NAME=FAT:FQL_AUDITING_CLIENT_TEMPLATE.FAT&amp;display_string=Audit&amp;VAR:KEY=KTCJGHMTYX&amp;VAR:QUERY=RkZfRUJJVERBX09QRVIoQ0FMLDIwMDkp&amp;WINDOW=FIRST_POPUP&amp;HEIGHT=450&amp;WIDTH=450&amp;START_MAXIMI","ZED=FALSE&amp;VAR:CALENDAR=US&amp;VAR:SYMBOL=YELP&amp;VAR:INDEX=0"}</definedName>
    <definedName name="_2149__FDSAUDITLINK__" hidden="1">{"fdsup://directions/FAT Viewer?action=UPDATE&amp;creator=factset&amp;DYN_ARGS=TRUE&amp;DOC_NAME=FAT:FQL_AUDITING_CLIENT_TEMPLATE.FAT&amp;display_string=Audit&amp;VAR:KEY=GDIHCFCNED&amp;VAR:QUERY=RkZfR1JPU1NfTUdOKEFOTiwyMDA4LCwsUkYp&amp;WINDOW=FIRST_POPUP&amp;HEIGHT=450&amp;WIDTH=450&amp;START_MA","XIMIZED=FALSE&amp;VAR:CALENDAR=US&amp;VAR:SYMBOL=00184X10&amp;VAR:INDEX=0"}</definedName>
    <definedName name="_215__FDSAUDITLINK__" hidden="1">{"fdsup://IBCentral/FAT Viewer?action=UPDATE&amp;creator=factset&amp;DOC_NAME=fat:reuters_annual_source_window.fat&amp;display_string=Audit&amp;DYN_ARGS=TRUE&amp;VAR:ID1=87837710&amp;VAR:RCODE=FIBCEBIT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59__FDSAUDITLINK__" hidden="1">{"fdsup://directions/FAT Viewer?action=UPDATE&amp;creator=factset&amp;DYN_ARGS=TRUE&amp;DOC_NAME=FAT:FQL_AUDITING_CLIENT_TEMPLATE.FAT&amp;display_string=Audit&amp;VAR:KEY=LIJIBALOTE&amp;VAR:QUERY=RkZfR1JPU1NfTUdOKEFOTiwyMDEzLCwsUkYp&amp;WINDOW=FIRST_POPUP&amp;HEIGHT=450&amp;WIDTH=450&amp;START_MA","XIMIZED=FALSE&amp;VAR:CALENDAR=US&amp;VAR:SYMBOL=ERT&amp;VAR:INDEX=0"}</definedName>
    <definedName name="_216__FDSAUDITLINK__" hidden="1">{"fdsup://IBCentral/FAT Viewer?action=UPDATE&amp;creator=factset&amp;DOC_NAME=fat:reuters_annual_source_window.fat&amp;display_string=Audit&amp;DYN_ARGS=TRUE&amp;VAR:ID1=82655210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__FDSAUDITLINK__" hidden="1">{"fdsup://IBCentral/FAT Viewer?action=UPDATE&amp;creator=factset&amp;DOC_NAME=fat:reuters_annual_source_window.fat&amp;display_string=Audit&amp;DYN_ARGS=TRUE&amp;VAR:ID1=82655210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6__FDSAUDITLINK__" hidden="1">{"fdsup://directions/FAT Viewer?action=UPDATE&amp;creator=factset&amp;DYN_ARGS=TRUE&amp;DOC_NAME=FAT:FQL_AUDITING_CLIENT_TEMPLATE.FAT&amp;display_string=Audit&amp;VAR:KEY=CBKTQLGZCB&amp;VAR:QUERY=RkZfR1JPU1NfTUdOKEFOTiwyMDEzLCwsUkYp&amp;WINDOW=FIRST_POPUP&amp;HEIGHT=450&amp;WIDTH=450&amp;START_MA","XIMIZED=FALSE&amp;VAR:CALENDAR=US&amp;VAR:SYMBOL=GRPN&amp;VAR:INDEX=0"}</definedName>
    <definedName name="_2178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__FDSAUDITLINK__" hidden="1">{"fdsup://IBCentral/FAT Viewer?action=UPDATE&amp;creator=factset&amp;DOC_NAME=fat:reuters_annual_source_window.fat&amp;display_string=Audit&amp;DYN_ARGS=TRUE&amp;VAR:ID1=82655210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80__FDSAUDITLINK__" hidden="1">{"fdsup://directions/FAT Viewer?action=UPDATE&amp;creator=factset&amp;DYN_ARGS=TRUE&amp;DOC_NAME=FAT:FQL_AUDITING_CLIENT_TEMPLATE.FAT&amp;display_string=Audit&amp;VAR:KEY=OJAZUHKVSX&amp;VAR:QUERY=RkZfR1JPU1NfTUdOKEFOTiwyMDEzLCwsUkYp&amp;WINDOW=FIRST_POPUP&amp;HEIGHT=450&amp;WIDTH=450&amp;START_MA","XIMIZED=FALSE&amp;VAR:CALENDAR=US&amp;VAR:SYMBOL=87874R10&amp;VAR:INDEX=0"}</definedName>
    <definedName name="_2181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3__FDSAUDITLINK__" hidden="1">{"fdsup://directions/FAT Viewer?action=UPDATE&amp;creator=factset&amp;DYN_ARGS=TRUE&amp;DOC_NAME=FAT:FQL_AUDITING_CLIENT_TEMPLATE.FAT&amp;display_string=Audit&amp;VAR:KEY=CFIBAXMPML&amp;VAR:QUERY=RkZfR1JPU1NfTUdOKEFOTiwyMDA4LCwsUkYp&amp;WINDOW=FIRST_POPUP&amp;HEIGHT=450&amp;WIDTH=450&amp;START_MA","XIMIZED=FALSE&amp;VAR:CALENDAR=US&amp;VAR:SYMBOL=YELP&amp;VAR:INDEX=0"}</definedName>
    <definedName name="_219__FDSAUDITLINK__" hidden="1">{"fdsup://IBCentral/FAT Viewer?action=UPDATE&amp;creator=factset&amp;DOC_NAME=fat:reuters_annual_source_window.fat&amp;display_string=Audit&amp;DYN_ARGS=TRUE&amp;VAR:ID1=82655210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91__FDSAUDITLINK__" hidden="1">{"fdsup://directions/FAT Viewer?action=UPDATE&amp;creator=factset&amp;DYN_ARGS=TRUE&amp;DOC_NAME=FAT:FQL_AUDITING_CLIENT_TEMPLATE.FAT&amp;display_string=Audit&amp;VAR:KEY=AJSVMNERKH&amp;VAR:QUERY=RkZfU0FMRVMoQ0FMLDIwMTEp&amp;WINDOW=FIRST_POPUP&amp;HEIGHT=450&amp;WIDTH=450&amp;START_MAXIMIZED=FALS","E&amp;VAR:CALENDAR=US&amp;VAR:SYMBOL=86459610&amp;VAR:INDEX=0"}</definedName>
    <definedName name="_2193__FDSAUDITLINK__" hidden="1">{"fdsup://directions/FAT Viewer?action=UPDATE&amp;creator=factset&amp;DYN_ARGS=TRUE&amp;DOC_NAME=FAT:FQL_AUDITING_CLIENT_TEMPLATE.FAT&amp;display_string=Audit&amp;VAR:KEY=HALKNMDYRC&amp;VAR:QUERY=RkZfR1JPU1NfTUdOKEFOTiwyMDEzLCwsUkYp&amp;WINDOW=FIRST_POPUP&amp;HEIGHT=450&amp;WIDTH=450&amp;START_MA","XIMIZED=FALSE&amp;VAR:CALENDAR=US&amp;VAR:SYMBOL=09227Q10&amp;VAR:INDEX=0"}</definedName>
    <definedName name="_2194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198__FDSAUDITLINK__" hidden="1">{"fdsup://Directions/FactSet Auditing Viewer?action=AUDIT_VALUE&amp;DB=129&amp;ID1=76657R10&amp;VALUEID=02649&amp;SDATE=201103&amp;PERIODTYPE=QTR_STD&amp;SCFT=3&amp;window=popup_no_bar&amp;width=385&amp;height=120&amp;START_MAXIMIZED=FALSE&amp;creator=factset&amp;display_string=Audit"}</definedName>
    <definedName name="_2199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_______123Graph_XCHART_2" hidden="1">#REF!</definedName>
    <definedName name="_22__123Graph_ACHART_1" hidden="1">#REF!</definedName>
    <definedName name="_22__123Graph_ACHART_3" hidden="1">#REF!</definedName>
    <definedName name="_22__123Graph_ACHART_6" hidden="1">#REF!</definedName>
    <definedName name="_22__123Graph_XCHART_10" hidden="1">#REF!</definedName>
    <definedName name="_22__123Graph_XCHART_8" hidden="1">#REF!</definedName>
    <definedName name="_22__FDSAUDITLINK__" hidden="1">{"fdsup://IBCentral/FAT Viewer?action=UPDATE&amp;creator=factset&amp;DOC_NAME=fat:reuters_qtrly_source_window.fat&amp;display_string=Audit&amp;DYN_ARGS=TRUE&amp;VAR:ID1=255969&amp;VAR:RCODE=STLD&amp;VAR:SDATE=20091099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2_0__123Graph_LBL_ACHAR" hidden="1">#REF!</definedName>
    <definedName name="_220__123Graph_XCHART_4" hidden="1">#REF!</definedName>
    <definedName name="_220__FDSAUDITLINK__" hidden="1">{"fdsup://IBCentral/FAT Viewer?action=UPDATE&amp;creator=factset&amp;DOC_NAME=fat:reuters_annual_source_window.fat&amp;display_string=Audit&amp;DYN_ARGS=TRUE&amp;VAR:ID1=590037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00__FDSAUDITLINK__" hidden="1">{"fdsup://directions/FAT Viewer?action=UPDATE&amp;creator=factset&amp;DYN_ARGS=TRUE&amp;DOC_NAME=FAT:FQL_AUDITING_CLIENT_TEMPLATE.FAT&amp;display_string=Audit&amp;VAR:KEY=YNMPETKBCF&amp;VAR:QUERY=RkZfR1JPU1NfTUdOKEFOTiwyMDA4LCwsUkYp&amp;WINDOW=FIRST_POPUP&amp;HEIGHT=450&amp;WIDTH=450&amp;START_MA","XIMIZED=FALSE&amp;VAR:CALENDAR=US&amp;VAR:SYMBOL=TRIP&amp;VAR:INDEX=0"}</definedName>
    <definedName name="_2201__FDSAUDITLINK__" hidden="1">{"fdsup://directions/FAT Viewer?action=UPDATE&amp;creator=factset&amp;DYN_ARGS=TRUE&amp;DOC_NAME=FAT:FQL_AUDITING_CLIENT_TEMPLATE.FAT&amp;display_string=Audit&amp;VAR:KEY=MDMHSHEXMV&amp;VAR:QUERY=RkZfR1JPU1NfTUdOKEFOTiwyMDEzLCwsUkYp&amp;WINDOW=FIRST_POPUP&amp;HEIGHT=450&amp;WIDTH=450&amp;START_MA","XIMIZED=FALSE&amp;VAR:CALENDAR=US&amp;VAR:SYMBOL=FB&amp;VAR:INDEX=0"}</definedName>
    <definedName name="_2202__FDSAUDITLINK__" hidden="1">{"fdsup://directions/FAT Viewer?action=UPDATE&amp;creator=factset&amp;DYN_ARGS=TRUE&amp;DOC_NAME=FAT:FQL_AUDITING_CLIENT_TEMPLATE.FAT&amp;display_string=Audit&amp;VAR:KEY=ATODYHKDGV&amp;VAR:QUERY=RkZfR1JPU1NfTUdOKEFOTiwyMDE0LCwsUkYp&amp;WINDOW=FIRST_POPUP&amp;HEIGHT=450&amp;WIDTH=450&amp;START_MA","XIMIZED=FALSE&amp;VAR:CALENDAR=US&amp;VAR:SYMBOL=38259P50&amp;VAR:INDEX=0"}</definedName>
    <definedName name="_221__FDSAUDITLINK__" hidden="1">{"fdsup://IBCentral/FAT Viewer?action=UPDATE&amp;creator=factset&amp;DOC_NAME=fat:reuters_annual_source_window.fat&amp;display_string=Audit&amp;DYN_ARGS=TRUE&amp;VAR:ID1=590037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10__FDSAUDITLINK__" hidden="1">{"fdsup://directions/FAT Viewer?action=UPDATE&amp;creator=factset&amp;DYN_ARGS=TRUE&amp;DOC_NAME=FAT:FQL_AUDITING_CLIENT_TEMPLATE.FAT&amp;display_string=Audit&amp;VAR:KEY=YHCXWVKXOL&amp;VAR:QUERY=RkZfR1JPU1NfTUdOKEFOTiwyMDEzLCwsUkYp&amp;WINDOW=FIRST_POPUP&amp;HEIGHT=450&amp;WIDTH=450&amp;START_MA","XIMIZED=FALSE&amp;VAR:CALENDAR=US&amp;VAR:SYMBOL=DMD&amp;VAR:INDEX=0"}</definedName>
    <definedName name="_2215__FDSAUDITLINK__" hidden="1">{"fdsup://directions/FAT Viewer?action=UPDATE&amp;creator=factset&amp;DYN_ARGS=TRUE&amp;DOC_NAME=FAT:FQL_AUDITING_CLIENT_TEMPLATE.FAT&amp;display_string=Audit&amp;VAR:KEY=QZIJMHIPUZ&amp;VAR:QUERY=RkZfR1JPU1NfTUdOKEFOTiwyMDE0LCwsUkYp&amp;WINDOW=FIRST_POPUP&amp;HEIGHT=450&amp;WIDTH=450&amp;START_MA","XIMIZED=FALSE&amp;VAR:CALENDAR=US&amp;VAR:SYMBOL=P&amp;VAR:INDEX=0"}</definedName>
    <definedName name="_222__FDSAUDITLINK__" hidden="1">{"fdsup://IBCentral/FAT Viewer?action=UPDATE&amp;creator=factset&amp;DOC_NAME=fat:reuters_annual_source_window.fat&amp;display_string=Audit&amp;DYN_ARGS=TRUE&amp;VAR:ID1=590037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28__FDSAUDITLINK__" hidden="1">{"fdsup://directions/FAT Viewer?action=UPDATE&amp;creator=factset&amp;DYN_ARGS=TRUE&amp;DOC_NAME=FAT:FQL_AUDITING_CLIENT_TEMPLATE.FAT&amp;display_string=Audit&amp;VAR:KEY=NOHSRAZEDO&amp;VAR:QUERY=RkZfRUJJVERBX09QRVIoQ0FMLDIwMDkp&amp;WINDOW=FIRST_POPUP&amp;HEIGHT=450&amp;WIDTH=450&amp;START_MAXIMI","ZED=FALSE&amp;VAR:CALENDAR=US&amp;VAR:SYMBOL=GRPN&amp;VAR:INDEX=0"}</definedName>
    <definedName name="_2229__FDSAUDITLINK__" hidden="1">{"fdsup://directions/FAT Viewer?action=UPDATE&amp;creator=factset&amp;DYN_ARGS=TRUE&amp;DOC_NAME=FAT:FQL_AUDITING_CLIENT_TEMPLATE.FAT&amp;display_string=Audit&amp;VAR:KEY=NCRCTSHULY&amp;VAR:QUERY=RkZfU0FMRVMoQ0FMLDIwMTEp&amp;WINDOW=FIRST_POPUP&amp;HEIGHT=450&amp;WIDTH=450&amp;START_MAXIMIZED=FALS","E&amp;VAR:CALENDAR=US&amp;VAR:SYMBOL=74235210&amp;VAR:INDEX=0"}</definedName>
    <definedName name="_223__FDSAUDITLINK__" hidden="1">{"fdsup://IBCentral/FAT Viewer?action=UPDATE&amp;creator=factset&amp;DOC_NAME=fat:reuters_annual_source_window.fat&amp;display_string=Audit&amp;DYN_ARGS=TRUE&amp;VAR:ID1=475509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32__FDSAUDITLINK__" hidden="1">{"fdsup://directions/FAT Viewer?action=UPDATE&amp;creator=factset&amp;DYN_ARGS=TRUE&amp;DOC_NAME=FAT:FQL_AUDITING_CLIENT_TEMPLATE.FAT&amp;display_string=Audit&amp;VAR:KEY=IBKNEBYPWP&amp;VAR:QUERY=RkZfR1JPU1NfTUdOKEFOTiwyMDEyLCwsUkYp&amp;WINDOW=FIRST_POPUP&amp;HEIGHT=450&amp;WIDTH=450&amp;START_MA","XIMIZED=FALSE&amp;VAR:CALENDAR=US&amp;VAR:SYMBOL=87874R10&amp;VAR:INDEX=0"}</definedName>
    <definedName name="_2233__FDSAUDITLINK__" hidden="1">{"fdsup://directions/FAT Viewer?action=UPDATE&amp;creator=factset&amp;DYN_ARGS=TRUE&amp;DOC_NAME=FAT:FQL_AUDITING_CLIENT_TEMPLATE.FAT&amp;display_string=Audit&amp;VAR:KEY=APGVIDELMF&amp;VAR:QUERY=RkZfR1JPU1NfTUdOKEFOTiwyMDEyLCwsUkYp&amp;WINDOW=FIRST_POPUP&amp;HEIGHT=450&amp;WIDTH=450&amp;START_MA","XIMIZED=FALSE&amp;VAR:CALENDAR=US&amp;VAR:SYMBOL=62458M20&amp;VAR:INDEX=0"}</definedName>
    <definedName name="_2234__FDSAUDITLINK__" hidden="1">{"fdsup://directions/FAT Viewer?action=UPDATE&amp;creator=factset&amp;DYN_ARGS=TRUE&amp;DOC_NAME=FAT:FQL_AUDITING_CLIENT_TEMPLATE.FAT&amp;display_string=Audit&amp;VAR:KEY=GVYPSJETIJ&amp;VAR:QUERY=RkZfR1JPU1NfTUdOKEFOTiwyMDEyLCwsUkYp&amp;WINDOW=FIRST_POPUP&amp;HEIGHT=450&amp;WIDTH=450&amp;START_MA","XIMIZED=FALSE&amp;VAR:CALENDAR=US&amp;VAR:SYMBOL=98377210&amp;VAR:INDEX=0"}</definedName>
    <definedName name="_2235__FDSAUDITLINK__" hidden="1">{"fdsup://directions/FAT Viewer?action=UPDATE&amp;creator=factset&amp;DYN_ARGS=TRUE&amp;DOC_NAME=FAT:FQL_AUDITING_CLIENT_TEMPLATE.FAT&amp;display_string=Audit&amp;VAR:KEY=AZGBGJWPWH&amp;VAR:QUERY=RkZfR1JPU1NfTUdOKEFOTiwyMDA4LCwsUkYp&amp;WINDOW=FIRST_POPUP&amp;HEIGHT=450&amp;WIDTH=450&amp;START_MA","XIMIZED=FALSE&amp;VAR:CALENDAR=US&amp;VAR:SYMBOL=VELT&amp;VAR:INDEX=0"}</definedName>
    <definedName name="_2236__FDSAUDITLINK__" hidden="1">{"fdsup://directions/FAT Viewer?action=UPDATE&amp;creator=factset&amp;DYN_ARGS=TRUE&amp;DOC_NAME=FAT:FQL_AUDITING_CLIENT_TEMPLATE.FAT&amp;display_string=Audit&amp;VAR:KEY=EFMPONIFUP&amp;VAR:QUERY=RkZfR1JPU1NfTUdOKEFOTiwyMDEyLCwsUkYp&amp;WINDOW=FIRST_POPUP&amp;HEIGHT=450&amp;WIDTH=450&amp;START_MA","XIMIZED=FALSE&amp;VAR:CALENDAR=US&amp;VAR:SYMBOL=P&amp;VAR:INDEX=0"}</definedName>
    <definedName name="_2238__FDSAUDITLINK__" hidden="1">{"fdsup://directions/FAT Viewer?action=UPDATE&amp;creator=factset&amp;DYN_ARGS=TRUE&amp;DOC_NAME=FAT:FQL_AUDITING_CLIENT_TEMPLATE.FAT&amp;display_string=Audit&amp;VAR:KEY=JUFIVAJOZS&amp;VAR:QUERY=RkZfRUJJVERBX09QRVIoQ0FMLDIwMDgp&amp;WINDOW=FIRST_POPUP&amp;HEIGHT=450&amp;WIDTH=450&amp;START_MAXIMI","ZED=FALSE&amp;VAR:CALENDAR=US&amp;VAR:SYMBOL=87424N10&amp;VAR:INDEX=0"}</definedName>
    <definedName name="_224__FDSAUDITLINK__" hidden="1">{"fdsup://IBCentral/FAT Viewer?action=UPDATE&amp;creator=factset&amp;DOC_NAME=fat:reuters_annual_source_window.fat&amp;display_string=Audit&amp;DYN_ARGS=TRUE&amp;VAR:ID1=475509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42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5__FDSAUDITLINK__" hidden="1">{"fdsup://IBCentral/FAT Viewer?action=UPDATE&amp;creator=factset&amp;DOC_NAME=fat:reuters_annual_source_window.fat&amp;display_string=Audit&amp;DYN_ARGS=TRUE&amp;VAR:ID1=550291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__FDSAUDITLINK__" hidden="1">{"fdsup://IBCentral/FAT Viewer?action=UPDATE&amp;creator=factset&amp;DOC_NAME=fat:reuters_annual_source_window.fat&amp;display_string=Audit&amp;DYN_ARGS=TRUE&amp;VAR:ID1=550291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2__FDSAUDITLINK__" hidden="1">{"fdsup://directions/FAT Viewer?action=UPDATE&amp;creator=factset&amp;DYN_ARGS=TRUE&amp;DOC_NAME=FAT:FQL_AUDITING_CLIENT_TEMPLATE.FAT&amp;display_string=Audit&amp;VAR:KEY=ALGHWTIJGD&amp;VAR:QUERY=RkZfR1JPU1NfTUdOKEFOTiwyMDE0LCwsUkYp&amp;WINDOW=FIRST_POPUP&amp;HEIGHT=450&amp;WIDTH=450&amp;START_MA","XIMIZED=FALSE&amp;VAR:CALENDAR=US&amp;VAR:SYMBOL=CSTR&amp;VAR:INDEX=0"}</definedName>
    <definedName name="_2263__FDSAUDITLINK__" hidden="1">{"fdsup://directions/FAT Viewer?action=UPDATE&amp;creator=factset&amp;DYN_ARGS=TRUE&amp;DOC_NAME=FAT:FQL_AUDITING_CLIENT_TEMPLATE.FAT&amp;display_string=Audit&amp;VAR:KEY=EFAPCXIDKH&amp;VAR:QUERY=RkZfRUJJVERBX09QRVIoQ0FMLDIwMDkp&amp;WINDOW=FIRST_POPUP&amp;HEIGHT=450&amp;WIDTH=450&amp;START_MAXIMI","ZED=FALSE&amp;VAR:CALENDAR=US&amp;VAR:SYMBOL=74874Q10&amp;VAR:INDEX=0"}</definedName>
    <definedName name="_2264__FDSAUDITLINK__" hidden="1">{"fdsup://directions/FAT Viewer?action=UPDATE&amp;creator=factset&amp;DYN_ARGS=TRUE&amp;DOC_NAME=FAT:FQL_AUDITING_CLIENT_TEMPLATE.FAT&amp;display_string=Audit&amp;VAR:KEY=ZIFARENMLA&amp;VAR:QUERY=RkZfRUJJVERBX09QRVIoQ0FMLDIwMDgp&amp;WINDOW=FIRST_POPUP&amp;HEIGHT=450&amp;WIDTH=450&amp;START_MAXIMI","ZED=FALSE&amp;VAR:CALENDAR=US&amp;VAR:SYMBOL=74874Q10&amp;VAR:INDEX=0"}</definedName>
    <definedName name="_2265__FDSAUDITLINK__" hidden="1">{"fdsup://directions/FAT Viewer?action=UPDATE&amp;creator=factset&amp;DYN_ARGS=TRUE&amp;DOC_NAME=FAT:FQL_AUDITING_CLIENT_TEMPLATE.FAT&amp;display_string=Audit&amp;VAR:KEY=KLSFYPYLET&amp;VAR:QUERY=RkZfU0FMRVMoQ0FMLDIwMDkp&amp;WINDOW=FIRST_POPUP&amp;HEIGHT=450&amp;WIDTH=450&amp;START_MAXIMIZED=FALS","E&amp;VAR:CALENDAR=US&amp;VAR:SYMBOL=74874Q10&amp;VAR:INDEX=0"}</definedName>
    <definedName name="_2266__FDSAUDITLINK__" hidden="1">{"fdsup://directions/FAT Viewer?action=UPDATE&amp;creator=factset&amp;DYN_ARGS=TRUE&amp;DOC_NAME=FAT:FQL_AUDITING_CLIENT_TEMPLATE.FAT&amp;display_string=Audit&amp;VAR:KEY=RAVMBMDUVY&amp;VAR:QUERY=RkZfU0FMRVMoQ0FMLDIwMDgp&amp;WINDOW=FIRST_POPUP&amp;HEIGHT=450&amp;WIDTH=450&amp;START_MAXIMIZED=FALS","E&amp;VAR:CALENDAR=US&amp;VAR:SYMBOL=74874Q10&amp;VAR:INDEX=0"}</definedName>
    <definedName name="_227__FDSAUDITLINK__" hidden="1">{"fdsup://IBCentral/FAT Viewer?action=UPDATE&amp;creator=factset&amp;DOC_NAME=fat:reuters_annual_source_window.fat&amp;display_string=Audit&amp;DYN_ARGS=TRUE&amp;VAR:ID1=550291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8__FDSAUDITLINK__" hidden="1">{"fdsup://IBCentral/FAT Viewer?action=UPDATE&amp;creator=factset&amp;DOC_NAME=fat:reuters_annual_source_window.fat&amp;display_string=Audit&amp;DYN_ARGS=TRUE&amp;VAR:ID1=550291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81__FDSAUDITLINK__" hidden="1">{"fdsup://directions/FAT Viewer?action=UPDATE&amp;creator=factset&amp;DYN_ARGS=TRUE&amp;DOC_NAME=FAT:FQL_AUDITING_CLIENT_TEMPLATE.FAT&amp;display_string=Audit&amp;VAR:KEY=SVYRSTMJSF&amp;VAR:QUERY=RkZfR1JPU1NfTUdOKEFOTiwyMDEzLCwsUkYp&amp;WINDOW=FIRST_POPUP&amp;HEIGHT=450&amp;WIDTH=450&amp;START_MA","XIMIZED=FALSE&amp;VAR:CALENDAR=US&amp;VAR:SYMBOL=TRIP&amp;VAR:INDEX=0"}</definedName>
    <definedName name="_229__FDSAUDITLINK__" hidden="1">{"fdsup://IBCentral/FAT Viewer?action=UPDATE&amp;creator=factset&amp;DOC_NAME=fat:reuters_annual_source_window.fat&amp;display_string=Audit&amp;DYN_ARGS=TRUE&amp;VAR:ID1=550291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92__FDSAUDITLINK__" hidden="1">{"fdsup://directions/FAT Viewer?action=UPDATE&amp;creator=factset&amp;DYN_ARGS=TRUE&amp;DOC_NAME=FAT:FQL_AUDITING_CLIENT_TEMPLATE.FAT&amp;display_string=Audit&amp;VAR:KEY=PWFQVSJGJE&amp;VAR:QUERY=RkZfR1JPU1NfTUdOKEFOTiwyMDE0LCwsUkYp&amp;WINDOW=FIRST_POPUP&amp;HEIGHT=450&amp;WIDTH=450&amp;START_MA","XIMIZED=FALSE&amp;VAR:CALENDAR=US&amp;VAR:SYMBOL=87424N10&amp;VAR:INDEX=0"}</definedName>
    <definedName name="_23" hidden="1">{"COUNT",#N/A,FALSE,"AB"}</definedName>
    <definedName name="_23_______123Graph_XCHART_3" hidden="1">#REF!</definedName>
    <definedName name="_23__123Graph_BCHART_1" hidden="1">#REF!</definedName>
    <definedName name="_23__123Graph_XCHART_11" hidden="1">#REF!</definedName>
    <definedName name="_23__123Graph_XCHART_9" hidden="1">#REF!</definedName>
    <definedName name="_23__FDSAUDITLINK__" hidden="1">{"fdsup://IBCentral/FAT Viewer?action=UPDATE&amp;creator=factset&amp;DOC_NAME=fat:reuters_qtrly_source_window.fat&amp;display_string=Audit&amp;DYN_ARGS=TRUE&amp;VAR:ID1=53217V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30__FDSAUDITLINK__" hidden="1">{"fdsup://IBCentral/FAT Viewer?action=UPDATE&amp;creator=factset&amp;DOC_NAME=fat:reuters_annual_source_window.fat&amp;display_string=Audit&amp;DYN_ARGS=TRUE&amp;VAR:ID1=53219L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__FDSAUDITLINK__" hidden="1">{"fdsup://IBCentral/FAT Viewer?action=UPDATE&amp;creator=factset&amp;DOC_NAME=fat:reuters_annual_source_window.fat&amp;display_string=Audit&amp;DYN_ARGS=TRUE&amp;VAR:ID1=53219L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8__FDSAUDITLINK__" hidden="1">{"fdsup://directions/FAT Viewer?action=UPDATE&amp;creator=factset&amp;DYN_ARGS=TRUE&amp;DOC_NAME=FAT:FQL_AUDITING_CLIENT_TEMPLATE.FAT&amp;display_string=Audit&amp;VAR:KEY=MBCBADUFGV&amp;VAR:QUERY=RkZfR1JPU1NfTUdOKEFOTiwyMDA4LCwsUkYp&amp;WINDOW=FIRST_POPUP&amp;HEIGHT=450&amp;WIDTH=450&amp;START_MA","XIMIZED=FALSE&amp;VAR:CALENDAR=US&amp;VAR:SYMBOL=GRPN&amp;VAR:INDEX=0"}</definedName>
    <definedName name="_2319__FDSAUDITLINK__" hidden="1">{"fdsup://directions/FAT Viewer?action=UPDATE&amp;creator=factset&amp;DYN_ARGS=TRUE&amp;DOC_NAME=FAT:FQL_AUDITING_CLIENT_TEMPLATE.FAT&amp;display_string=Audit&amp;VAR:KEY=OPOLQVEVYB&amp;VAR:QUERY=RkZfR1JPU1NfTUdOKEFOTiwyMDA4LCwsUkYp&amp;WINDOW=FIRST_POPUP&amp;HEIGHT=450&amp;WIDTH=450&amp;START_MA","XIMIZED=FALSE&amp;VAR:CALENDAR=US&amp;VAR:SYMBOL=03280310&amp;VAR:INDEX=0"}</definedName>
    <definedName name="_232__123Graph_XCHART_5" hidden="1">#REF!</definedName>
    <definedName name="_232__FDSAUDITLINK__" hidden="1">{"fdsup://IBCentral/FAT Viewer?action=UPDATE&amp;creator=factset&amp;DOC_NAME=fat:reuters_annual_source_window.fat&amp;display_string=Audit&amp;DYN_ARGS=TRUE&amp;VAR:ID1=53219L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21__FDSAUDITLINK__" hidden="1">{"fdsup://directions/FAT Viewer?action=UPDATE&amp;creator=factset&amp;DYN_ARGS=TRUE&amp;DOC_NAME=FAT:FQL_AUDITING_CLIENT_TEMPLATE.FAT&amp;display_string=Audit&amp;VAR:KEY=VCXYZSZKHA&amp;VAR:QUERY=RkZfRUJJVERBX09QRVIoQ0FMLDIwMDgp&amp;WINDOW=FIRST_POPUP&amp;HEIGHT=450&amp;WIDTH=450&amp;START_MAXIMI","ZED=FALSE&amp;VAR:CALENDAR=US&amp;VAR:SYMBOL=ZNGA&amp;VAR:INDEX=0"}</definedName>
    <definedName name="_2327__FDSAUDITLINK__" hidden="1">{"fdsup://directions/FAT Viewer?action=UPDATE&amp;creator=factset&amp;DYN_ARGS=TRUE&amp;DOC_NAME=FAT:FQL_AUDITING_CLIENT_TEMPLATE.FAT&amp;display_string=Audit&amp;VAR:KEY=WLSRMBQNKV&amp;VAR:QUERY=RkZfR1JPU1NfTUdOKEFOTiwyMDEyLCwsUkYp&amp;WINDOW=FIRST_POPUP&amp;HEIGHT=450&amp;WIDTH=450&amp;START_MA","XIMIZED=FALSE&amp;VAR:CALENDAR=US&amp;VAR:SYMBOL=YELP&amp;VAR:INDEX=0"}</definedName>
    <definedName name="_233__FDSAUDITLINK__" hidden="1">{"fdsup://IBCentral/FAT Viewer?action=UPDATE&amp;creator=factset&amp;DOC_NAME=fat:reuters_annual_source_window.fat&amp;display_string=Audit&amp;DYN_ARGS=TRUE&amp;VAR:ID1=B03GCV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_FDSAUDITLINK__" hidden="1">{"fdsup://IBCentral/FAT Viewer?action=UPDATE&amp;creator=factset&amp;DOC_NAME=fat:reuters_annual_source_window.fat&amp;display_string=Audit&amp;DYN_ARGS=TRUE&amp;VAR:ID1=255969&amp;VAR:RCODE=FEDEP&amp;VAR:SDATE=20071099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x" hidden="1">#REF!</definedName>
    <definedName name="_235__FDSAUDITLINK__" hidden="1">{"fdsup://IBCentral/FAT Viewer?action=UPDATE&amp;creator=factset&amp;DOC_NAME=fat:reuters_annual_source_window.fat&amp;display_string=Audit&amp;DYN_ARGS=TRUE&amp;VAR:ID1=255969&amp;VAR:RCODE=FEDEP&amp;VAR:SDATE=20061099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52__FDSAUDITLINK__" hidden="1">{"fdsup://directions/FAT Viewer?action=UPDATE&amp;creator=factset&amp;DYN_ARGS=TRUE&amp;DOC_NAME=FAT:FQL_AUDITING_CLIENT_TEMPLATE.FAT&amp;display_string=Audit&amp;VAR:KEY=XSTOTKDMJK&amp;VAR:QUERY=RkZfU0FMRVMoQ0FMLDIwMDkp&amp;WINDOW=FIRST_POPUP&amp;HEIGHT=450&amp;WIDTH=450&amp;START_MAXIMIZED=FALS","E&amp;VAR:CALENDAR=US&amp;VAR:SYMBOL=TRIP&amp;VAR:INDEX=0"}</definedName>
    <definedName name="_2356__FDSAUDITLINK__" hidden="1">{"fdsup://directions/FAT Viewer?action=UPDATE&amp;creator=factset&amp;DYN_ARGS=TRUE&amp;DOC_NAME=FAT:FQL_AUDITING_CLIENT_TEMPLATE.FAT&amp;display_string=Audit&amp;VAR:KEY=WJGHQRMJEL&amp;VAR:QUERY=RkZfR1JPU1NfTUdOKEFOTiwyMDE0LCwsUkYp&amp;WINDOW=FIRST_POPUP&amp;HEIGHT=450&amp;WIDTH=450&amp;START_MA","XIMIZED=FALSE&amp;VAR:CALENDAR=US&amp;VAR:SYMBOL=LOOP&amp;VAR:INDEX=0"}</definedName>
    <definedName name="_2358__FDSAUDITLINK__" hidden="1">{"fdsup://directions/FAT Viewer?action=UPDATE&amp;creator=factset&amp;DYN_ARGS=TRUE&amp;DOC_NAME=FAT:FQL_AUDITING_CLIENT_TEMPLATE.FAT&amp;display_string=Audit&amp;VAR:KEY=JGPMROLWJO&amp;VAR:QUERY=RkZfR1JPU1NfTUdOKEFOTiwyMDEzLCwsUkYp&amp;WINDOW=FIRST_POPUP&amp;HEIGHT=450&amp;WIDTH=450&amp;START_MA","XIMIZED=FALSE&amp;VAR:CALENDAR=US&amp;VAR:SYMBOL=48887910&amp;VAR:INDEX=0"}</definedName>
    <definedName name="_236__FDSAUDITLINK__" hidden="1">{"fdsup://IBCentral/FAT Viewer?action=UPDATE&amp;creator=factset&amp;DOC_NAME=fat:reuters_annual_source_window.fat&amp;display_string=Audit&amp;DYN_ARGS=TRUE&amp;VAR:ID1=255969&amp;VAR:RCODE=FIBCEBIT&amp;VAR:SDATE=20071099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__FDSAUDITLINK__" hidden="1">{"fdsup://IBCentral/FAT Viewer?action=UPDATE&amp;creator=factset&amp;DOC_NAME=fat:reuters_annual_source_window.fat&amp;display_string=Audit&amp;DYN_ARGS=TRUE&amp;VAR:ID1=255969&amp;VAR:RCODE=FIBCEBIT&amp;VAR:SDATE=20061099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8__FDSAUDITLINK__" hidden="1">{"fdsup://directions/FAT Viewer?action=UPDATE&amp;creator=factset&amp;DYN_ARGS=TRUE&amp;DOC_NAME=FAT:FQL_AUDITING_CLIENT_TEMPLATE.FAT&amp;display_string=Audit&amp;VAR:KEY=CTSZUZOTUB&amp;VAR:QUERY=RkZfR1JPU1NfTUdOKEFOTiwyMDEzLCwsUkYp&amp;WINDOW=FIRST_POPUP&amp;HEIGHT=450&amp;WIDTH=450&amp;START_MA","XIMIZED=FALSE&amp;VAR:CALENDAR=US&amp;VAR:SYMBOL=38259P50&amp;VAR:INDEX=0"}</definedName>
    <definedName name="_2379__FDSAUDITLINK__" hidden="1">{"fdsup://directions/FAT Viewer?action=UPDATE&amp;creator=factset&amp;DYN_ARGS=TRUE&amp;DOC_NAME=FAT:FQL_AUDITING_CLIENT_TEMPLATE.FAT&amp;display_string=Audit&amp;VAR:KEY=TCXGBMJKJI&amp;VAR:QUERY=RkZfR1JPU1NfTUdOKEFOTiwyMDEyLCwsUkYp&amp;WINDOW=FIRST_POPUP&amp;HEIGHT=450&amp;WIDTH=450&amp;START_MA","XIMIZED=FALSE&amp;VAR:CALENDAR=US&amp;VAR:SYMBOL=86459610&amp;VAR:INDEX=0"}</definedName>
    <definedName name="_238__FDSAUDITLINK__" hidden="1">{"fdsup://IBCentral/FAT Viewer?action=UPDATE&amp;creator=factset&amp;DOC_NAME=fat:reuters_annual_source_window.fat&amp;display_string=Audit&amp;DYN_ARGS=TRUE&amp;VAR:ID1=53279110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80__FDSAUDITLINK__" hidden="1">{"fdsup://directions/FAT Viewer?action=UPDATE&amp;creator=factset&amp;DYN_ARGS=TRUE&amp;DOC_NAME=FAT:FQL_AUDITING_CLIENT_TEMPLATE.FAT&amp;display_string=Audit&amp;VAR:KEY=UFCBGBOTCJ&amp;VAR:QUERY=RkZfR1JPU1NfTUdOKEFOTiwyMDEyLCwsUkYp&amp;WINDOW=FIRST_POPUP&amp;HEIGHT=450&amp;WIDTH=450&amp;START_MA","XIMIZED=FALSE&amp;VAR:CALENDAR=US&amp;VAR:SYMBOL=TRIP&amp;VAR:INDEX=0"}</definedName>
    <definedName name="_2381__FDSAUDITLINK__" hidden="1">{"fdsup://directions/FAT Viewer?action=UPDATE&amp;creator=factset&amp;DYN_ARGS=TRUE&amp;DOC_NAME=FAT:FQL_AUDITING_CLIENT_TEMPLATE.FAT&amp;display_string=Audit&amp;VAR:KEY=KFMVYPADST&amp;VAR:QUERY=RkZfR1JPU1NfTUdOKEFOTiwyMDEyLCwsUkYp&amp;WINDOW=FIRST_POPUP&amp;HEIGHT=450&amp;WIDTH=450&amp;START_MA","XIMIZED=FALSE&amp;VAR:CALENDAR=US&amp;VAR:SYMBOL=FB&amp;VAR:INDEX=0"}</definedName>
    <definedName name="_239__FDSAUDITLINK__" hidden="1">{"fdsup://IBCentral/FAT Viewer?action=UPDATE&amp;creator=factset&amp;DOC_NAME=fat:reuters_annual_source_window.fat&amp;display_string=Audit&amp;DYN_ARGS=TRUE&amp;VAR:ID1=53279110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_______123Graph_XCHART_4" hidden="1">#REF!</definedName>
    <definedName name="_24__123Graph_ACHART_12" hidden="1">#REF!</definedName>
    <definedName name="_24__123Graph_ACHART_16" hidden="1">#REF!</definedName>
    <definedName name="_24__123Graph_CCHART_1" hidden="1">#REF!</definedName>
    <definedName name="_24__123Graph_CCHART_3" hidden="1">#REF!</definedName>
    <definedName name="_24__123Graph_DCHART_9" hidden="1">#REF!</definedName>
    <definedName name="_24__123Graph_XCHART_12" hidden="1">#REF!</definedName>
    <definedName name="_24__FDSAUDITLINK__" hidden="1">{"fdsup://IBCentral/FAT Viewer?action=UPDATE&amp;creator=factset&amp;DOC_NAME=fat:reuters_qtrly_source_window.fat&amp;display_string=Audit&amp;DYN_ARGS=TRUE&amp;VAR:ID1=11679410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_0__123Graph_ACHAR" hidden="1">#REF!</definedName>
    <definedName name="_240__FDSAUDITLINK__" hidden="1">{"fdsup://IBCentral/FAT Viewer?action=UPDATE&amp;creator=factset&amp;DOC_NAME=fat:reuters_annual_source_window.fat&amp;display_string=Audit&amp;DYN_ARGS=TRUE&amp;VAR:ID1=53279110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04__FDSAUDITLINK__" hidden="1">{"fdsup://directions/FAT Viewer?action=UPDATE&amp;creator=factset&amp;DYN_ARGS=TRUE&amp;DOC_NAME=FAT:FQL_AUDITING_CLIENT_TEMPLATE.FAT&amp;display_string=Audit&amp;VAR:KEY=WBKDGTGDQV&amp;VAR:QUERY=RkZfR1JPU1NfTUdOKEFOTiwyMDE0LCwsUkYp&amp;WINDOW=FIRST_POPUP&amp;HEIGHT=450&amp;WIDTH=450&amp;START_MA","XIMIZED=FALSE&amp;VAR:CALENDAR=US&amp;VAR:SYMBOL=DMD&amp;VAR:INDEX=0"}</definedName>
    <definedName name="_2407__FDSAUDITLINK__" hidden="1">{"fdsup://directions/FAT Viewer?action=UPDATE&amp;creator=factset&amp;DYN_ARGS=TRUE&amp;DOC_NAME=FAT:FQL_AUDITING_CLIENT_TEMPLATE.FAT&amp;display_string=Audit&amp;VAR:KEY=CXAHIBYRSD&amp;VAR:QUERY=RkZfR1JPU1NfTUdOKEFOTiwyMDA5LCwsUkYp&amp;WINDOW=FIRST_POPUP&amp;HEIGHT=450&amp;WIDTH=450&amp;START_MA","XIMIZED=FALSE&amp;VAR:CALENDAR=US&amp;VAR:SYMBOL=VELT&amp;VAR:INDEX=0"}</definedName>
    <definedName name="_2408__FDSAUDITLINK__" hidden="1">{"fdsup://directions/FAT Viewer?action=UPDATE&amp;creator=factset&amp;DYN_ARGS=TRUE&amp;DOC_NAME=FAT:FQL_AUDITING_CLIENT_TEMPLATE.FAT&amp;display_string=Audit&amp;VAR:KEY=CHADSDGBAL&amp;VAR:QUERY=RkZfR1JPU1NfTUdOKEFOTiwyMDEyLCwsUkYp&amp;WINDOW=FIRST_POPUP&amp;HEIGHT=450&amp;WIDTH=450&amp;START_MA","XIMIZED=FALSE&amp;VAR:CALENDAR=US&amp;VAR:SYMBOL=00184X10&amp;VAR:INDEX=0"}</definedName>
    <definedName name="_2409__FDSAUDITLINK__" hidden="1">{"fdsup://directions/FAT Viewer?action=UPDATE&amp;creator=factset&amp;DYN_ARGS=TRUE&amp;DOC_NAME=FAT:FQL_AUDITING_CLIENT_TEMPLATE.FAT&amp;display_string=Audit&amp;VAR:KEY=WLGVWTQJKN&amp;VAR:QUERY=RkZfR1JPU1NfTUdOKEFOTiwyMDEyLCwsUkYp&amp;WINDOW=FIRST_POPUP&amp;HEIGHT=450&amp;WIDTH=450&amp;START_MA","XIMIZED=FALSE&amp;VAR:CALENDAR=US&amp;VAR:SYMBOL=94770V10&amp;VAR:INDEX=0"}</definedName>
    <definedName name="_241__FDSAUDITLINK__" hidden="1">{"fdsup://IBCentral/FAT Viewer?action=UPDATE&amp;creator=factset&amp;DOC_NAME=fat:reuters_annual_source_window.fat&amp;display_string=Audit&amp;DYN_ARGS=TRUE&amp;VAR:ID1=53217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12__FDSAUDITLINK__" hidden="1">{"fdsup://directions/FAT Viewer?action=UPDATE&amp;creator=factset&amp;DYN_ARGS=TRUE&amp;DOC_NAME=FAT:FQL_AUDITING_CLIENT_TEMPLATE.FAT&amp;display_string=Audit&amp;VAR:KEY=ELOVEHKNQT&amp;VAR:QUERY=RkZfR1JPU1NfTUdOKEFOTiwyMDE0LCwsUkYp&amp;WINDOW=FIRST_POPUP&amp;HEIGHT=450&amp;WIDTH=450&amp;START_MA","XIMIZED=FALSE&amp;VAR:CALENDAR=US&amp;VAR:SYMBOL=SFLY&amp;VAR:INDEX=0"}</definedName>
    <definedName name="_2413__FDSAUDITLINK__" hidden="1">{"fdsup://directions/FAT Viewer?action=UPDATE&amp;creator=factset&amp;DYN_ARGS=TRUE&amp;DOC_NAME=FAT:FQL_AUDITING_CLIENT_TEMPLATE.FAT&amp;display_string=Audit&amp;VAR:KEY=GBARYVMZSF&amp;VAR:QUERY=RkZfR1JPU1NfTUdOKEFOTiwyMDEyLCwsUkYp&amp;WINDOW=FIRST_POPUP&amp;HEIGHT=450&amp;WIDTH=450&amp;START_MA","XIMIZED=FALSE&amp;VAR:CALENDAR=US&amp;VAR:SYMBOL=NFLX&amp;VAR:INDEX=0"}</definedName>
    <definedName name="_2416__FDSAUDITLINK__" hidden="1">{"fdsup://directions/FAT Viewer?action=UPDATE&amp;creator=factset&amp;DYN_ARGS=TRUE&amp;DOC_NAME=FAT:FQL_AUDITING_CLIENT_TEMPLATE.FAT&amp;display_string=Audit&amp;VAR:KEY=PKVWJSNIDC&amp;VAR:QUERY=RkZfR1JPU1NfTUdOKEFOTiwyMDE0LCwsUkYp&amp;WINDOW=FIRST_POPUP&amp;HEIGHT=450&amp;WIDTH=450&amp;START_MA","XIMIZED=FALSE&amp;VAR:CALENDAR=US&amp;VAR:SYMBOL=20670810&amp;VAR:INDEX=0"}</definedName>
    <definedName name="_2418__FDSAUDITLINK__" hidden="1">{"fdsup://directions/FAT Viewer?action=UPDATE&amp;creator=factset&amp;DYN_ARGS=TRUE&amp;DOC_NAME=FAT:FQL_AUDITING_CLIENT_TEMPLATE.FAT&amp;display_string=Audit&amp;VAR:KEY=AVAZEDAVEX&amp;VAR:QUERY=RkZfR1JPU1NfTUdOKEFOTiwyMDEwLCwsUkYp&amp;WINDOW=FIRST_POPUP&amp;HEIGHT=450&amp;WIDTH=450&amp;START_MA","XIMIZED=FALSE&amp;VAR:CALENDAR=US&amp;VAR:SYMBOL=YELP&amp;VAR:INDEX=0"}</definedName>
    <definedName name="_2419__FDSAUDITLINK__" hidden="1">{"fdsup://directions/FAT Viewer?action=UPDATE&amp;creator=factset&amp;DYN_ARGS=TRUE&amp;DOC_NAME=FAT:FQL_AUDITING_CLIENT_TEMPLATE.FAT&amp;display_string=Audit&amp;VAR:KEY=WJYPUHOLKR&amp;VAR:QUERY=RkZfR1JPU1NfTUdOKEFOTiwyMDA5LCwsUkYp&amp;WINDOW=FIRST_POPUP&amp;HEIGHT=450&amp;WIDTH=450&amp;START_MA","XIMIZED=FALSE&amp;VAR:CALENDAR=US&amp;VAR:SYMBOL=YELP&amp;VAR:INDEX=0"}</definedName>
    <definedName name="_242__FDSAUDITLINK__" hidden="1">{"fdsup://IBCentral/FAT Viewer?action=UPDATE&amp;creator=factset&amp;DOC_NAME=fat:reuters_annual_source_window.fat&amp;display_string=Audit&amp;DYN_ARGS=TRUE&amp;VAR:ID1=53217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22__FDSAUDITLINK__" hidden="1">{"fdsup://directions/FAT Viewer?action=UPDATE&amp;creator=factset&amp;DYN_ARGS=TRUE&amp;DOC_NAME=FAT:FQL_AUDITING_CLIENT_TEMPLATE.FAT&amp;display_string=Audit&amp;VAR:KEY=WRATUVOXOD&amp;VAR:QUERY=RkZfR1JPU1NfTUdOKEFOTiwyMDA5LCwsUkYp&amp;WINDOW=FIRST_POPUP&amp;HEIGHT=450&amp;WIDTH=450&amp;START_MA","XIMIZED=FALSE&amp;VAR:CALENDAR=US&amp;VAR:SYMBOL=P&amp;VAR:INDEX=0"}</definedName>
    <definedName name="_2427__FDSAUDITLINK__" hidden="1">{"fdsup://directions/FAT Viewer?action=UPDATE&amp;creator=factset&amp;DYN_ARGS=TRUE&amp;DOC_NAME=FAT:FQL_AUDITING_CLIENT_TEMPLATE.FAT&amp;display_string=Audit&amp;VAR:KEY=YTARORWZEX&amp;VAR:QUERY=RkZfR1JPU1NfTUdOKEFOTiwyMDEzLCwsUkYp&amp;WINDOW=FIRST_POPUP&amp;HEIGHT=450&amp;WIDTH=450&amp;START_MA","XIMIZED=FALSE&amp;VAR:CALENDAR=US&amp;VAR:SYMBOL=05275N20&amp;VAR:INDEX=0"}</definedName>
    <definedName name="_2429__FDSAUDITLINK__" hidden="1">{"fdsup://directions/FAT Viewer?action=UPDATE&amp;creator=factset&amp;DYN_ARGS=TRUE&amp;DOC_NAME=FAT:FQL_AUDITING_CLIENT_TEMPLATE.FAT&amp;display_string=Audit&amp;VAR:KEY=QLSPKTMNMT&amp;VAR:QUERY=RkZfR1JPU1NfTUdOKEFOTiwyMDE0LCwsUkYp&amp;WINDOW=FIRST_POPUP&amp;HEIGHT=450&amp;WIDTH=450&amp;START_MA","XIMIZED=FALSE&amp;VAR:CALENDAR=US&amp;VAR:SYMBOL=ZNGA&amp;VAR:INDEX=0"}</definedName>
    <definedName name="_243__FDSAUDITLINK__" hidden="1">{"fdsup://IBCentral/FAT Viewer?action=UPDATE&amp;creator=factset&amp;DOC_NAME=fat:reuters_annual_source_window.fat&amp;display_string=Audit&amp;DYN_ARGS=TRUE&amp;VAR:ID1=53217V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4__123Graph_XCHART_6" hidden="1">#REF!</definedName>
    <definedName name="_244__FDSAUDITLINK__" hidden="1">{"fdsup://IBCentral/FAT Viewer?action=UPDATE&amp;creator=factset&amp;DOC_NAME=fat:reuters_annual_source_window.fat&amp;display_string=Audit&amp;DYN_ARGS=TRUE&amp;VAR:ID1=53217V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5__FDSAUDITLINK__" hidden="1">{"fdsup://IBCentral/FAT Viewer?action=UPDATE&amp;creator=factset&amp;DOC_NAME=fat:reuters_annual_source_window.fat&amp;display_string=Audit&amp;DYN_ARGS=TRUE&amp;VAR:ID1=11679410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__FDSAUDITLINK__" hidden="1">{"fdsup://IBCentral/FAT Viewer?action=UPDATE&amp;creator=factset&amp;DOC_NAME=fat:reuters_annual_source_window.fat&amp;display_string=Audit&amp;DYN_ARGS=TRUE&amp;VAR:ID1=11679410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3__FDSAUDITLINK__" hidden="1">{"fdsup://directions/FAT Viewer?action=UPDATE&amp;creator=factset&amp;DYN_ARGS=TRUE&amp;DOC_NAME=FAT:FQL_AUDITING_CLIENT_TEMPLATE.FAT&amp;display_string=Audit&amp;VAR:KEY=EBAZUZCVUB&amp;VAR:QUERY=RkZfR1JPU1NfTUdOKEFOTiwyMDE0LCwsUkYp&amp;WINDOW=FIRST_POPUP&amp;HEIGHT=450&amp;WIDTH=450&amp;START_MA","XIMIZED=FALSE&amp;VAR:CALENDAR=US&amp;VAR:SYMBOL=YELP&amp;VAR:INDEX=0"}</definedName>
    <definedName name="_247__FDSAUDITLINK__" hidden="1">{"fdsup://IBCentral/FAT Viewer?action=UPDATE&amp;creator=factset&amp;DOC_NAME=fat:reuters_annual_source_window.fat&amp;display_string=Audit&amp;DYN_ARGS=TRUE&amp;VAR:ID1=11679410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77__FDSAUDITLINK__" hidden="1">{"fdsup://directions/FAT Viewer?action=UPDATE&amp;creator=factset&amp;DYN_ARGS=TRUE&amp;DOC_NAME=FAT:FQL_AUDITING_CLIENT_TEMPLATE.FAT&amp;display_string=Audit&amp;VAR:KEY=EHSDKLKZYZ&amp;VAR:QUERY=RkZfR1JPU1NfTUdOKEFOTiwyMDA5LCwsUkYp&amp;WINDOW=FIRST_POPUP&amp;HEIGHT=450&amp;WIDTH=450&amp;START_MA","XIMIZED=FALSE&amp;VAR:CALENDAR=US&amp;VAR:SYMBOL=05275N20&amp;VAR:INDEX=0"}</definedName>
    <definedName name="_248__FDSAUDITLINK__" hidden="1">{"fdsup://IBCentral/FAT Viewer?action=UPDATE&amp;creator=factset&amp;DOC_NAME=fat:reuters_annual_source_window.fat&amp;display_string=Audit&amp;DYN_ARGS=TRUE&amp;VAR:ID1=11679410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81__FDSAUDITLINK__" hidden="1">{"fdsup://directions/FAT Viewer?action=UPDATE&amp;creator=factset&amp;DYN_ARGS=TRUE&amp;DOC_NAME=FAT:FQL_AUDITING_CLIENT_TEMPLATE.FAT&amp;display_string=Audit&amp;VAR:KEY=QZAZYXMPWZ&amp;VAR:QUERY=RkZfR1JPU1NfTUdOKEFOTiwyMDA5LCwsUkYp&amp;WINDOW=FIRST_POPUP&amp;HEIGHT=450&amp;WIDTH=450&amp;START_MA","XIMIZED=FALSE&amp;VAR:CALENDAR=US&amp;VAR:SYMBOL=DMD&amp;VAR:INDEX=0"}</definedName>
    <definedName name="_249__FDSAUDITLINK__" hidden="1">{"fdsup://IBCentral/FAT Viewer?action=UPDATE&amp;creator=factset&amp;DOC_NAME=fat:reuters_annual_source_window.fat&amp;display_string=Audit&amp;DYN_ARGS=TRUE&amp;VAR:ID1=573282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_______123Graph_XCHART_5" hidden="1">#REF!</definedName>
    <definedName name="_25__123Graph_AChart_1A" hidden="1">#REF!</definedName>
    <definedName name="_25__123Graph_ACHART_7" hidden="1">#REF!</definedName>
    <definedName name="_25__123Graph_LBL_ACHART_1" hidden="1">#REF!</definedName>
    <definedName name="_25__123Graph_XCHART_13" hidden="1">#REF!</definedName>
    <definedName name="_25__FDSAUDITLINK__" hidden="1">{"fdsup://IBCentral/FAT Viewer?action=UPDATE&amp;creator=factset&amp;DOC_NAME=fat:reuters_qtrly_source_window.fat&amp;display_string=Audit&amp;DYN_ARGS=TRUE&amp;VAR:ID1=573282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50__FDSAUDITLINK__" hidden="1">{"fdsup://IBCentral/FAT Viewer?action=UPDATE&amp;creator=factset&amp;DOC_NAME=fat:reuters_annual_source_window.fat&amp;display_string=Audit&amp;DYN_ARGS=TRUE&amp;VAR:ID1=573282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04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251__FDSAUDITLINK__" hidden="1">{"fdsup://IBCentral/FAT Viewer?action=UPDATE&amp;creator=factset&amp;DOC_NAME=fat:reuters_annual_source_window.fat&amp;display_string=Audit&amp;DYN_ARGS=TRUE&amp;VAR:ID1=573282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18__FDSAUDITLINK__" hidden="1">{"fdsup://directions/FAT Viewer?action=UPDATE&amp;creator=factset&amp;DYN_ARGS=TRUE&amp;DOC_NAME=FAT:FQL_AUDITING_CLIENT_TEMPLATE.FAT&amp;display_string=Audit&amp;VAR:KEY=UFINYPUZOP&amp;VAR:QUERY=RkZfRUJJVERBX09QRVIoQ0FMLDIwMTAp&amp;WINDOW=FIRST_POPUP&amp;HEIGHT=450&amp;WIDTH=450&amp;START_MAXIMI","ZED=FALSE&amp;VAR:CALENDAR=US&amp;VAR:SYMBOL=AWAY&amp;VAR:INDEX=0"}</definedName>
    <definedName name="_252__FDSAUDITLINK__" hidden="1">{"fdsup://IBCentral/FAT Viewer?action=UPDATE&amp;creator=factset&amp;DOC_NAME=fat:reuters_annual_source_window.fat&amp;display_string=Audit&amp;DYN_ARGS=TRUE&amp;VAR:ID1=573282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23__FDSAUDITLINK__" hidden="1">{"fdsup://directions/FAT Viewer?action=UPDATE&amp;creator=factset&amp;DYN_ARGS=TRUE&amp;DOC_NAME=FAT:FQL_AUDITING_CLIENT_TEMPLATE.FAT&amp;display_string=Audit&amp;VAR:KEY=FCFWPONAZA&amp;VAR:QUERY=RkZfR1JPU1NfTUdOKEFOTiwyMDEyLCwsUkYp&amp;WINDOW=FIRST_POPUP&amp;HEIGHT=450&amp;WIDTH=450&amp;START_MA","XIMIZED=FALSE&amp;VAR:CALENDAR=US&amp;VAR:SYMBOL=90385D10&amp;VAR:INDEX=0"}</definedName>
    <definedName name="_2524__FDSAUDITLINK__" hidden="1">{"fdsup://directions/FAT Viewer?action=UPDATE&amp;creator=factset&amp;DYN_ARGS=TRUE&amp;DOC_NAME=FAT:FQL_AUDITING_CLIENT_TEMPLATE.FAT&amp;display_string=Audit&amp;VAR:KEY=SFUFCBAVSD&amp;VAR:QUERY=RkZfR1JPU1NfTUdOKEFOTiwyMDA5LCwsUkYp&amp;WINDOW=FIRST_POPUP&amp;HEIGHT=450&amp;WIDTH=450&amp;START_MA","XIMIZED=FALSE&amp;VAR:CALENDAR=US&amp;VAR:SYMBOL=YNDX&amp;VAR:INDEX=0"}</definedName>
    <definedName name="_2526__FDSAUDITLINK__" hidden="1">{"fdsup://directions/FAT Viewer?action=UPDATE&amp;creator=factset&amp;DYN_ARGS=TRUE&amp;DOC_NAME=FAT:FQL_AUDITING_CLIENT_TEMPLATE.FAT&amp;display_string=Audit&amp;VAR:KEY=OLENWJITIV&amp;VAR:QUERY=RkZfR1JPU1NfTUdOKEFOTiwyMDE0LCwsUkYp&amp;WINDOW=FIRST_POPUP&amp;HEIGHT=450&amp;WIDTH=450&amp;START_MA","XIMIZED=FALSE&amp;VAR:CALENDAR=US&amp;VAR:SYMBOL=TZOO&amp;VAR:INDEX=0"}</definedName>
    <definedName name="_253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34__FDSAUDITLINK__" hidden="1">{"fdsup://directions/FAT Viewer?action=UPDATE&amp;creator=factset&amp;DYN_ARGS=TRUE&amp;DOC_NAME=FAT:FQL_AUDITING_CLIENT_TEMPLATE.FAT&amp;display_string=Audit&amp;VAR:KEY=YJAROBARQL&amp;VAR:QUERY=RkZfR1JPU1NfTUdOKEFOTiwyMDEzLCwsUkYp&amp;WINDOW=FIRST_POPUP&amp;HEIGHT=450&amp;WIDTH=450&amp;START_MA","XIMIZED=FALSE&amp;VAR:CALENDAR=US&amp;VAR:SYMBOL=03280310&amp;VAR:INDEX=0"}</definedName>
    <definedName name="_254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5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__123Graph_XCHART_7" hidden="1">#REF!</definedName>
    <definedName name="_256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1__FDSAUDITLINK__" hidden="1">{"fdsup://directions/FAT Viewer?action=UPDATE&amp;creator=factset&amp;DYN_ARGS=TRUE&amp;DOC_NAME=FAT:FQL_AUDITING_CLIENT_TEMPLATE.FAT&amp;display_string=Audit&amp;VAR:KEY=YFSBUXABIB&amp;VAR:QUERY=RkZfR1JPU1NfTUdOKEFOTiwyMDA4LCwsUkYp&amp;WINDOW=FIRST_POPUP&amp;HEIGHT=450&amp;WIDTH=450&amp;START_MA","XIMIZED=FALSE&amp;VAR:CALENDAR=US&amp;VAR:SYMBOL=AWAY&amp;VAR:INDEX=0"}</definedName>
    <definedName name="_2565__FDSAUDITLINK__" hidden="1">{"fdsup://directions/FAT Viewer?action=UPDATE&amp;creator=factset&amp;DYN_ARGS=TRUE&amp;DOC_NAME=FAT:FQL_AUDITING_CLIENT_TEMPLATE.FAT&amp;display_string=Audit&amp;VAR:KEY=CVIPSLIPKT&amp;VAR:QUERY=RkZfR1JPU1NfTUdOKEFOTiwyMDA5LCwsUkYp&amp;WINDOW=FIRST_POPUP&amp;HEIGHT=450&amp;WIDTH=450&amp;START_MA","XIMIZED=FALSE&amp;VAR:CALENDAR=US&amp;VAR:SYMBOL=Z&amp;VAR:INDEX=0"}</definedName>
    <definedName name="_257__FDSAUDITLINK__" hidden="1">{"fdsup://IBCentral/FAT Viewer?action=UPDATE&amp;creator=factset&amp;DOC_NAME=fat:reuters_annual_source_window.fat&amp;display_string=Audit&amp;DYN_ARGS=TRUE&amp;VAR:ID1=595077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71__FDSAUDITLINK__" hidden="1">{"fdsup://directions/FAT Viewer?action=UPDATE&amp;creator=factset&amp;DYN_ARGS=TRUE&amp;DOC_NAME=FAT:FQL_AUDITING_CLIENT_TEMPLATE.FAT&amp;display_string=Audit&amp;VAR:KEY=PKTCLKLCTI&amp;VAR:QUERY=RkZfR1JPU1NfTUdOKEFOTiwyMDE0LCwsUkYp&amp;WINDOW=FIRST_POPUP&amp;HEIGHT=450&amp;WIDTH=450&amp;START_MA","XIMIZED=FALSE&amp;VAR:CALENDAR=US&amp;VAR:SYMBOL=90385D10&amp;VAR:INDEX=0"}</definedName>
    <definedName name="_258__FDSAUDITLINK__" hidden="1">{"fdsup://IBCentral/FAT Viewer?action=UPDATE&amp;creator=factset&amp;DOC_NAME=fat:reuters_annual_source_window.fat&amp;display_string=Audit&amp;DYN_ARGS=TRUE&amp;VAR:ID1=595077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82__FDSAUDITLINK__" hidden="1">{"fdsup://directions/FAT Viewer?action=UPDATE&amp;creator=factset&amp;DYN_ARGS=TRUE&amp;DOC_NAME=FAT:FQL_AUDITING_CLIENT_TEMPLATE.FAT&amp;display_string=Audit&amp;VAR:KEY=XKFKVEDMZG&amp;VAR:QUERY=RkZfR1JPU1NfTUdOKEFOTiwyMDE0LCwsUkYp&amp;WINDOW=FIRST_POPUP&amp;HEIGHT=450&amp;WIDTH=450&amp;START_MA","XIMIZED=FALSE&amp;VAR:CALENDAR=US&amp;VAR:SYMBOL=21925Y10&amp;VAR:INDEX=0"}</definedName>
    <definedName name="_2585__FDSAUDITLINK__" hidden="1">{"fdsup://directions/FAT Viewer?action=UPDATE&amp;creator=factset&amp;DYN_ARGS=TRUE&amp;DOC_NAME=FAT:FQL_AUDITING_CLIENT_TEMPLATE.FAT&amp;display_string=Audit&amp;VAR:KEY=KJUVEHSTAZ&amp;VAR:QUERY=RkZfRUJJVERBX09QRVIoQ0FMLDIwMTMp&amp;WINDOW=FIRST_POPUP&amp;HEIGHT=450&amp;WIDTH=450&amp;START_MAXIMI","ZED=FALSE&amp;VAR:CALENDAR=US&amp;VAR:SYMBOL=87424N10&amp;VAR:INDEX=0"}</definedName>
    <definedName name="_2587__FDSAUDITLINK__" hidden="1">{"fdsup://directions/FAT Viewer?action=UPDATE&amp;creator=factset&amp;DYN_ARGS=TRUE&amp;DOC_NAME=FAT:FQL_AUDITING_CLIENT_TEMPLATE.FAT&amp;display_string=Audit&amp;VAR:KEY=LCXORWFMTM&amp;VAR:QUERY=RkZfR1JPU1NfTUdOKEFOTiwyMDEzLCwsUkYp&amp;WINDOW=FIRST_POPUP&amp;HEIGHT=450&amp;WIDTH=450&amp;START_MA","XIMIZED=FALSE&amp;VAR:CALENDAR=US&amp;VAR:SYMBOL=79466L30&amp;VAR:INDEX=0"}</definedName>
    <definedName name="_259__FDSAUDITLINK__" hidden="1">{"fdsup://IBCentral/FAT Viewer?action=UPDATE&amp;creator=factset&amp;DOC_NAME=fat:reuters_annual_source_window.fat&amp;display_string=Audit&amp;DYN_ARGS=TRUE&amp;VAR:ID1=595077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_______123Graph_XCHART_6" hidden="1">#REF!</definedName>
    <definedName name="_26__123Graph_ACHART_1" hidden="1">#REF!</definedName>
    <definedName name="_26__123Graph_BCHART_3" hidden="1">#REF!</definedName>
    <definedName name="_26__123Graph_XCHART_14" hidden="1">#REF!</definedName>
    <definedName name="_26__FDSAUDITLINK__" hidden="1">{"fdsup://IBCentral/FAT Viewer?action=UPDATE&amp;creator=factset&amp;DOC_NAME=fat:reuters_qtrly_source_window.fat&amp;display_string=Audit&amp;DYN_ARGS=TRUE&amp;VAR:ID1=595077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6_0__123Graph_BCHAR" hidden="1">#REF!</definedName>
    <definedName name="_26_0_0Cwvu.GREY_A" hidden="1">#REF!</definedName>
    <definedName name="_260__FDSAUDITLINK__" hidden="1">{"fdsup://IBCentral/FAT Viewer?action=UPDATE&amp;creator=factset&amp;DOC_NAME=fat:reuters_annual_source_window.fat&amp;display_string=Audit&amp;DYN_ARGS=TRUE&amp;VAR:ID1=B1HKKQ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04__FDSAUDITLINK__" hidden="1">{"fdsup://directions/FAT Viewer?action=UPDATE&amp;creator=factset&amp;DYN_ARGS=TRUE&amp;DOC_NAME=FAT:FQL_AUDITING_CLIENT_TEMPLATE.FAT&amp;display_string=Audit&amp;VAR:KEY=APEJMLIJWH&amp;VAR:QUERY=RkZfU0FMRVMoQ0FMLDIwMDgp&amp;WINDOW=FIRST_POPUP&amp;HEIGHT=450&amp;WIDTH=450&amp;START_MAXIMIZED=FALS","E&amp;VAR:CALENDAR=US&amp;VAR:SYMBOL=86459610&amp;VAR:INDEX=0"}</definedName>
    <definedName name="_261__FDSAUDITLINK__" hidden="1">{"fdsup://IBCentral/FAT Viewer?action=UPDATE&amp;creator=factset&amp;DOC_NAME=fat:reuters_annual_source_window.fat&amp;display_string=Audit&amp;DYN_ARGS=TRUE&amp;VAR:ID1=B1HKKQ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10__FDSAUDITLINK__" hidden="1">{"fdsup://directions/FAT Viewer?action=UPDATE&amp;creator=factset&amp;DYN_ARGS=TRUE&amp;DOC_NAME=FAT:FQL_AUDITING_CLIENT_TEMPLATE.FAT&amp;display_string=Audit&amp;VAR:KEY=BODCTCVINO&amp;VAR:QUERY=RkZfRUJJVERBX09QRVIoQ0FMLDIwMDgp&amp;WINDOW=FIRST_POPUP&amp;HEIGHT=450&amp;WIDTH=450&amp;START_MAXIMI","ZED=FALSE&amp;VAR:CALENDAR=US&amp;VAR:SYMBOL=AWAY&amp;VAR:INDEX=0"}</definedName>
    <definedName name="_2611__FDSAUDITLINK__" hidden="1">{"fdsup://directions/FAT Viewer?action=UPDATE&amp;creator=factset&amp;DYN_ARGS=TRUE&amp;DOC_NAME=FAT:FQL_AUDITING_CLIENT_TEMPLATE.FAT&amp;display_string=Audit&amp;VAR:KEY=TQPONONENG&amp;VAR:QUERY=RkZfRUJJVERBX09QRVIoQ0FMLDIwMDgp&amp;WINDOW=FIRST_POPUP&amp;HEIGHT=450&amp;WIDTH=450&amp;START_MAXIMI","ZED=FALSE&amp;VAR:CALENDAR=US&amp;VAR:SYMBOL=GRPN&amp;VAR:INDEX=0"}</definedName>
    <definedName name="_262__FDSAUDITLINK__" hidden="1">{"fdsup://IBCentral/FAT Viewer?action=UPDATE&amp;creator=factset&amp;DOC_NAME=fat:reuters_annual_source_window.fat&amp;display_string=Audit&amp;DYN_ARGS=TRUE&amp;VAR:ID1=B1HKKQ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21__FDSAUDITLINK__" hidden="1">{"fdsup://directions/FAT Viewer?action=UPDATE&amp;creator=factset&amp;DYN_ARGS=TRUE&amp;DOC_NAME=FAT:FQL_AUDITING_CLIENT_TEMPLATE.FAT&amp;display_string=Audit&amp;VAR:KEY=DATMJULCDK&amp;VAR:QUERY=RkZfRUJJVERBX09QRVIoQ0FMLDIwMTEp&amp;WINDOW=FIRST_POPUP&amp;HEIGHT=450&amp;WIDTH=450&amp;START_MAXIMI","ZED=FALSE&amp;VAR:CALENDAR=US&amp;VAR:SYMBOL=LOOP&amp;VAR:INDEX=0"}</definedName>
    <definedName name="_263__FDSAUDITLINK__" hidden="1">{"fdsup://IBCentral/FAT Viewer?action=UPDATE&amp;creator=factset&amp;DOC_NAME=fat:reuters_annual_source_window.fat&amp;display_string=Audit&amp;DYN_ARGS=TRUE&amp;VAR:ID1=B1HKKQ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32__FDSAUDITLINK__" hidden="1">{"fdsup://directions/FAT Viewer?action=UPDATE&amp;creator=factset&amp;DYN_ARGS=TRUE&amp;DOC_NAME=FAT:FQL_AUDITING_CLIENT_TEMPLATE.FAT&amp;display_string=Audit&amp;VAR:KEY=OTOHONQRMN&amp;VAR:QUERY=RkZfR1JPU1NfTUdOKEFOTiwyMDEzLCwsUkYp&amp;WINDOW=FIRST_POPUP&amp;HEIGHT=450&amp;WIDTH=450&amp;START_MA","XIMIZED=FALSE&amp;VAR:CALENDAR=US&amp;VAR:SYMBOL=ZNGA&amp;VAR:INDEX=0"}</definedName>
    <definedName name="_2634__FDSAUDITLINK__" hidden="1">{"fdsup://directions/FAT Viewer?action=UPDATE&amp;creator=factset&amp;DYN_ARGS=TRUE&amp;DOC_NAME=FAT:FQL_AUDITING_CLIENT_TEMPLATE.FAT&amp;display_string=Audit&amp;VAR:KEY=WHAHKZAXSL&amp;VAR:QUERY=RkZfR1JPU1NfTUdOKEFOTiwyMDE0LCwsUkYp&amp;WINDOW=FIRST_POPUP&amp;HEIGHT=450&amp;WIDTH=450&amp;START_MA","XIMIZED=FALSE&amp;VAR:CALENDAR=US&amp;VAR:SYMBOL=Z&amp;VAR:INDEX=0"}</definedName>
    <definedName name="_2635__FDSAUDITLINK__" hidden="1">{"fdsup://directions/FAT Viewer?action=UPDATE&amp;creator=factset&amp;DYN_ARGS=TRUE&amp;DOC_NAME=FAT:FQL_AUDITING_CLIENT_TEMPLATE.FAT&amp;display_string=Audit&amp;VAR:KEY=OJEPKJGHIT&amp;VAR:QUERY=RkZfR1JPU1NfTUdOKEFOTiwyMDEyLCwsUkYp&amp;WINDOW=FIRST_POPUP&amp;HEIGHT=450&amp;WIDTH=450&amp;START_MA","XIMIZED=FALSE&amp;VAR:CALENDAR=US&amp;VAR:SYMBOL=GRPN&amp;VAR:INDEX=0"}</definedName>
    <definedName name="_264__FDSAUDITLINK__" hidden="1">{"fdsup://IBCentral/FAT Viewer?action=UPDATE&amp;creator=factset&amp;DOC_NAME=fat:reuters_annual_source_window.fat&amp;display_string=Audit&amp;DYN_ARGS=TRUE&amp;VAR:ID1=B1HKKQ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5__FDSAUDITLINK__" hidden="1">{"fdsup://IBCentral/FAT Viewer?action=UPDATE&amp;creator=factset&amp;DOC_NAME=fat:reuters_annual_source_window.fat&amp;display_string=Audit&amp;DYN_ARGS=TRUE&amp;VAR:ID1=643292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__FDSAUDITLINK__" hidden="1">{"fdsup://IBCentral/FAT Viewer?action=UPDATE&amp;creator=factset&amp;DOC_NAME=fat:reuters_annual_source_window.fat&amp;display_string=Audit&amp;DYN_ARGS=TRUE&amp;VAR:ID1=643292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3__FDSAUDITLINK__" hidden="1">{"fdsup://directions/FAT Viewer?action=UPDATE&amp;creator=factset&amp;DYN_ARGS=TRUE&amp;DOC_NAME=FAT:FQL_AUDITING_CLIENT_TEMPLATE.FAT&amp;display_string=Audit&amp;VAR:KEY=KLQJIPEVKZ&amp;VAR:QUERY=RkZfR1JPU1NfTUdOKEFOTiwyMDA5LCwsUkYp&amp;WINDOW=FIRST_POPUP&amp;HEIGHT=450&amp;WIDTH=450&amp;START_MA","XIMIZED=FALSE&amp;VAR:CALENDAR=US&amp;VAR:SYMBOL=GRPN&amp;VAR:INDEX=0"}</definedName>
    <definedName name="_2664__FDSAUDITLINK__" hidden="1">{"fdsup://directions/FAT Viewer?action=UPDATE&amp;creator=factset&amp;DYN_ARGS=TRUE&amp;DOC_NAME=FAT:FQL_AUDITING_CLIENT_TEMPLATE.FAT&amp;display_string=Audit&amp;VAR:KEY=GBUVOTERUR&amp;VAR:QUERY=RkZfR1JPU1NfTUdOKEFOTiwyMDExLCwsUkYp&amp;WINDOW=FIRST_POPUP&amp;HEIGHT=450&amp;WIDTH=450&amp;START_MA","XIMIZED=FALSE&amp;VAR:CALENDAR=US&amp;VAR:SYMBOL=FB&amp;VAR:INDEX=0"}</definedName>
    <definedName name="_2666__FDSAUDITLINK__" hidden="1">{"fdsup://directions/FAT Viewer?action=UPDATE&amp;creator=factset&amp;DYN_ARGS=TRUE&amp;DOC_NAME=FAT:FQL_AUDITING_CLIENT_TEMPLATE.FAT&amp;display_string=Audit&amp;VAR:KEY=KZMHUXGRMP&amp;VAR:QUERY=RkZfR1JPU1NfTUdOKEFOTiwyMDEwLCwsUkYp&amp;WINDOW=FIRST_POPUP&amp;HEIGHT=450&amp;WIDTH=450&amp;START_MA","XIMIZED=FALSE&amp;VAR:CALENDAR=US&amp;VAR:SYMBOL=YNDX&amp;VAR:INDEX=0"}</definedName>
    <definedName name="_267__FDSAUDITLINK__" hidden="1">{"fdsup://IBCentral/FAT Viewer?action=UPDATE&amp;creator=factset&amp;DOC_NAME=fat:reuters_annual_source_window.fat&amp;display_string=Audit&amp;DYN_ARGS=TRUE&amp;VAR:ID1=643292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76__FDSAUDITLINK__" hidden="1">{"fdsup://directions/FAT Viewer?action=UPDATE&amp;creator=factset&amp;DYN_ARGS=TRUE&amp;DOC_NAME=FAT:FQL_AUDITING_CLIENT_TEMPLATE.FAT&amp;display_string=Audit&amp;VAR:KEY=TKPCDYJMNO&amp;VAR:QUERY=RkZfR1JPU1NfTUdOKEFOTiwyMDEzLCwsUkYp&amp;WINDOW=FIRST_POPUP&amp;HEIGHT=450&amp;WIDTH=450&amp;START_MA","XIMIZED=FALSE&amp;VAR:CALENDAR=US&amp;VAR:SYMBOL=75968L10&amp;VAR:INDEX=0"}</definedName>
    <definedName name="_268__123Graph_XCHART_8" hidden="1">#REF!</definedName>
    <definedName name="_268__FDSAUDITLINK__" hidden="1">{"fdsup://IBCentral/FAT Viewer?action=UPDATE&amp;creator=factset&amp;DOC_NAME=fat:reuters_annual_source_window.fat&amp;display_string=Audit&amp;DYN_ARGS=TRUE&amp;VAR:ID1=643292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83__FDSAUDITLINK__" hidden="1">{"fdsup://directions/FAT Viewer?action=UPDATE&amp;creator=factset&amp;DYN_ARGS=TRUE&amp;DOC_NAME=FAT:FQL_AUDITING_CLIENT_TEMPLATE.FAT&amp;display_string=Audit&amp;VAR:KEY=BCHMHELIHC&amp;VAR:QUERY=RkZfR1JPU1NfTUdOKEFOTiwyMDEzLCwsUkYp&amp;WINDOW=FIRST_POPUP&amp;HEIGHT=450&amp;WIDTH=450&amp;START_MA","XIMIZED=FALSE&amp;VAR:CALENDAR=US&amp;VAR:SYMBOL=20670810&amp;VAR:INDEX=0"}</definedName>
    <definedName name="_269__FDSAUDITLINK__" hidden="1">{"fdsup://IBCentral/FAT Viewer?action=UPDATE&amp;creator=factset&amp;DOC_NAME=fat:reuters_annual_source_window.fat&amp;display_string=Audit&amp;DYN_ARGS=TRUE&amp;VAR:ID1=439515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92__FDSAUDITLINK__" hidden="1">{"fdsup://directions/FAT Viewer?action=UPDATE&amp;creator=factset&amp;DYN_ARGS=TRUE&amp;DOC_NAME=FAT:FQL_AUDITING_CLIENT_TEMPLATE.FAT&amp;display_string=Audit&amp;VAR:KEY=WZOFIZYVSP&amp;VAR:QUERY=RkZfRUJJVERBX09QRVIoQ0FMLDIwMTAp&amp;WINDOW=FIRST_POPUP&amp;HEIGHT=450&amp;WIDTH=450&amp;START_MAXIMI","ZED=FALSE&amp;VAR:CALENDAR=US&amp;VAR:SYMBOL=GRPN&amp;VAR:INDEX=0"}</definedName>
    <definedName name="_2697__FDSAUDITLINK__" hidden="1">{"fdsup://directions/FAT Viewer?action=UPDATE&amp;creator=factset&amp;DYN_ARGS=TRUE&amp;DOC_NAME=FAT:FQL_AUDITING_CLIENT_TEMPLATE.FAT&amp;display_string=Audit&amp;VAR:KEY=TUJORIDEVK&amp;VAR:QUERY=RkZfR1JPU1NfTUdOKEFOTiwyMDE0LCwsUkYp&amp;WINDOW=FIRST_POPUP&amp;HEIGHT=450&amp;WIDTH=450&amp;START_MA","XIMIZED=FALSE&amp;VAR:CALENDAR=US&amp;VAR:SYMBOL=75968L10&amp;VAR:INDEX=0"}</definedName>
    <definedName name="_27_______123Graph_XCHART_7" hidden="1">#REF!</definedName>
    <definedName name="_27__123Graph_DCHART_3" hidden="1">#REF!</definedName>
    <definedName name="_27__123Graph_XCHART_15" hidden="1">#REF!</definedName>
    <definedName name="_27__FDSAUDITLINK__" hidden="1">{"fdsup://IBCentral/FAT Viewer?action=UPDATE&amp;creator=factset&amp;DOC_NAME=fat:reuters_qtrly_source_window.fat&amp;display_string=Audit&amp;DYN_ARGS=TRUE&amp;VAR:ID1=B1HKKQ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7_0__123Graph_ACHAR" hidden="1">#REF!</definedName>
    <definedName name="_270__FDSAUDITLINK__" hidden="1">{"fdsup://IBCentral/FAT Viewer?action=UPDATE&amp;creator=factset&amp;DOC_NAME=fat:reuters_annual_source_window.fat&amp;display_string=Audit&amp;DYN_ARGS=TRUE&amp;VAR:ID1=439515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01__FDSAUDITLINK__" hidden="1">{"fdsup://directions/FAT Viewer?action=UPDATE&amp;creator=factset&amp;DYN_ARGS=TRUE&amp;DOC_NAME=FAT:FQL_AUDITING_CLIENT_TEMPLATE.FAT&amp;display_string=Audit&amp;VAR:KEY=QJUXQVYVKX&amp;VAR:QUERY=RkZfR1JPU1NfTUdOKEFOTiwyMDEyLCwsUkYp&amp;WINDOW=FIRST_POPUP&amp;HEIGHT=450&amp;WIDTH=450&amp;START_MA","XIMIZED=FALSE&amp;VAR:CALENDAR=US&amp;VAR:SYMBOL=98433210&amp;VAR:INDEX=0"}</definedName>
    <definedName name="_27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70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71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12__FDSAUDITLINK__" hidden="1">{"fdsup://directions/FAT Viewer?action=UPDATE&amp;creator=factset&amp;DYN_ARGS=TRUE&amp;DOC_NAME=FAT:FQL_AUDITING_CLIENT_TEMPLATE.FAT&amp;display_string=Audit&amp;VAR:KEY=DELALSHIZI&amp;VAR:QUERY=RkZfR1JPU1NfTUdOKEFOTiwyMDA4LCwsUkYp&amp;WINDOW=FIRST_POPUP&amp;HEIGHT=450&amp;WIDTH=450&amp;START_MA","XIMIZED=FALSE&amp;VAR:CALENDAR=US&amp;VAR:SYMBOL=21925Y10&amp;VAR:INDEX=0"}</definedName>
    <definedName name="_2715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717__FDSAUDITLINK__" hidden="1">{"fdsup://directions/FAT Viewer?action=UPDATE&amp;creator=factset&amp;DYN_ARGS=TRUE&amp;DOC_NAME=FAT:FQL_AUDITING_CLIENT_TEMPLATE.FAT&amp;display_string=Audit&amp;VAR:KEY=PURMXSVETY&amp;VAR:QUERY=RkZfR1JPU1NfTUdOKEFOTiwyMDE0LCwsUkYp&amp;WINDOW=FIRST_POPUP&amp;HEIGHT=450&amp;WIDTH=450&amp;START_MA","XIMIZED=FALSE&amp;VAR:CALENDAR=US&amp;VAR:SYMBOL=04033V20&amp;VAR:INDEX=0"}</definedName>
    <definedName name="_272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20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273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31__FDSAUDITLINK__" hidden="1">{"fdsup://directions/FAT Viewer?action=UPDATE&amp;creator=factset&amp;DYN_ARGS=TRUE&amp;DOC_NAME=FAT:FQL_AUDITING_CLIENT_TEMPLATE.FAT&amp;display_string=Audit&amp;VAR:KEY=QFSVIHKRET&amp;VAR:QUERY=RkZfR1JPU1NfTUdOKEFOTiwyMDEwLCwsUkYp&amp;WINDOW=FIRST_POPUP&amp;HEIGHT=450&amp;WIDTH=450&amp;START_MA","XIMIZED=FALSE&amp;VAR:CALENDAR=US&amp;VAR:SYMBOL=ZNGA&amp;VAR:INDEX=0"}</definedName>
    <definedName name="_274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5__FDSAUDITLINK__" hidden="1">{"fdsup://IBCentral/FAT Viewer?action=UPDATE&amp;creator=factset&amp;DOC_NAME=fat:reuters_annual_source_window.fat&amp;display_string=Audit&amp;DYN_ARGS=TRUE&amp;VAR:ID1=B01SPF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53__FDSAUDITLINK__" hidden="1">{"fdsup://directions/FAT Viewer?action=UPDATE&amp;creator=factset&amp;DYN_ARGS=TRUE&amp;DOC_NAME=FAT:FQL_AUDITING_CLIENT_TEMPLATE.FAT&amp;display_string=Audit&amp;VAR:KEY=TWXWZUVMBG&amp;VAR:QUERY=RkZfQ09NX1NIU19PVVRfRVBTX0JBU0lDKENBTCxOT1cp&amp;WINDOW=FIRST_POPUP&amp;HEIGHT=450&amp;WIDTH=450&amp;","START_MAXIMIZED=FALSE&amp;VAR:CALENDAR=US&amp;VAR:SYMBOL=87424N10&amp;VAR:INDEX=0"}</definedName>
    <definedName name="_2755__FDSAUDITLINK__" hidden="1">{"fdsup://directions/FAT Viewer?action=UPDATE&amp;creator=factset&amp;DYN_ARGS=TRUE&amp;DOC_NAME=FAT:FQL_AUDITING_CLIENT_TEMPLATE.FAT&amp;display_string=Audit&amp;VAR:KEY=IPGTGDYBCF&amp;VAR:QUERY=RkZfR1JPU1NfTUdOKEFOTiwyMDE0LCwsUkYp&amp;WINDOW=FIRST_POPUP&amp;HEIGHT=450&amp;WIDTH=450&amp;START_MA","XIMIZED=FALSE&amp;VAR:CALENDAR=US&amp;VAR:SYMBOL=87874R10&amp;VAR:INDEX=0"}</definedName>
    <definedName name="_276__FDSAUDITLINK__" hidden="1">{"fdsup://IBCentral/FAT Viewer?action=UPDATE&amp;creator=factset&amp;DOC_NAME=fat:reuters_annual_source_window.fat&amp;display_string=Audit&amp;DYN_ARGS=TRUE&amp;VAR:ID1=B01SPF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277__FDSAUDITLINK__" hidden="1">{"fdsup://IBCentral/FAT Viewer?action=UPDATE&amp;creator=factset&amp;DOC_NAME=fat:reuters_annual_source_window.fat&amp;display_string=Audit&amp;DYN_ARGS=TRUE&amp;VAR:ID1=092528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72__FDSAUDITLINK__" hidden="1">{"fdsup://directions/FAT Viewer?action=UPDATE&amp;creator=factset&amp;DYN_ARGS=TRUE&amp;DOC_NAME=FAT:FQL_AUDITING_CLIENT_TEMPLATE.FAT&amp;display_string=Audit&amp;VAR:KEY=NWDEXQLOTY&amp;VAR:QUERY=RkZfRUJJVERBX09QRVIoQ0FMLDIwMTQp&amp;WINDOW=FIRST_POPUP&amp;HEIGHT=450&amp;WIDTH=450&amp;START_MAXIMI","ZED=FALSE&amp;VAR:CALENDAR=US&amp;VAR:SYMBOL=ERT&amp;VAR:INDEX=0"}</definedName>
    <definedName name="_2773__FDSAUDITLINK__" hidden="1">{"fdsup://directions/FAT Viewer?action=UPDATE&amp;creator=factset&amp;DYN_ARGS=TRUE&amp;DOC_NAME=FAT:FQL_AUDITING_CLIENT_TEMPLATE.FAT&amp;display_string=Audit&amp;VAR:KEY=NMTYXIBCPC&amp;VAR:QUERY=RkZfQ09NX1NIU19PVVRfRVBTX0JBU0lDKENBTCxOT1cp&amp;WINDOW=FIRST_POPUP&amp;HEIGHT=450&amp;WIDTH=450&amp;","START_MAXIMIZED=FALSE&amp;VAR:CALENDAR=US&amp;VAR:SYMBOL=86459610&amp;VAR:INDEX=0"}</definedName>
    <definedName name="_2775__FDSAUDITLINK__" hidden="1">{"fdsup://directions/FAT Viewer?action=UPDATE&amp;creator=factset&amp;DYN_ARGS=TRUE&amp;DOC_NAME=FAT:FQL_AUDITING_CLIENT_TEMPLATE.FAT&amp;display_string=Audit&amp;VAR:KEY=TEZUNGTIJM&amp;VAR:QUERY=RkZfRUJJVERBX09QRVIoQ0FMLDIwMDgp&amp;WINDOW=FIRST_POPUP&amp;HEIGHT=450&amp;WIDTH=450&amp;START_MAXIMI","ZED=FALSE&amp;VAR:CALENDAR=US&amp;VAR:SYMBOL=03280310&amp;VAR:INDEX=0"}</definedName>
    <definedName name="_278__FDSAUDITLINK__" hidden="1">{"fdsup://IBCentral/FAT Viewer?action=UPDATE&amp;creator=factset&amp;DOC_NAME=fat:reuters_annual_source_window.fat&amp;display_string=Audit&amp;DYN_ARGS=TRUE&amp;VAR:ID1=092528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__FDSAUDITLINK__" hidden="1">{"fdsup://IBCentral/FAT Viewer?action=UPDATE&amp;creator=factset&amp;DOC_NAME=fat:reuters_annual_source_window.fat&amp;display_string=Audit&amp;DYN_ARGS=TRUE&amp;VAR:ID1=092528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2__FDSAUDITLINK__" hidden="1">{"fdsup://directions/FAT Viewer?action=UPDATE&amp;creator=factset&amp;DYN_ARGS=TRUE&amp;DOC_NAME=FAT:FQL_AUDITING_CLIENT_TEMPLATE.FAT&amp;display_string=Audit&amp;VAR:KEY=SJEZYVUZGB&amp;VAR:QUERY=RkZfR1JPU1NfTUdOKEFOTiwyMDEyLCwsUkYp&amp;WINDOW=FIRST_POPUP&amp;HEIGHT=450&amp;WIDTH=450&amp;START_MA","XIMIZED=FALSE&amp;VAR:CALENDAR=US&amp;VAR:SYMBOL=YNDX&amp;VAR:INDEX=0"}</definedName>
    <definedName name="_2794__FDSAUDITLINK__" hidden="1">{"fdsup://directions/FAT Viewer?action=UPDATE&amp;creator=factset&amp;DYN_ARGS=TRUE&amp;DOC_NAME=FAT:FQL_AUDITING_CLIENT_TEMPLATE.FAT&amp;display_string=Audit&amp;VAR:KEY=RENERQRCHE&amp;VAR:QUERY=RkZfR1JPU1NfTUdOKEFOTiwyMDE0LCwsUkYp&amp;WINDOW=FIRST_POPUP&amp;HEIGHT=450&amp;WIDTH=450&amp;START_MA","XIMIZED=FALSE&amp;VAR:CALENDAR=US&amp;VAR:SYMBOL=79466L30&amp;VAR:INDEX=0"}</definedName>
    <definedName name="_2795__FDSAUDITLINK__" hidden="1">{"fdsup://directions/FAT Viewer?action=UPDATE&amp;creator=factset&amp;DYN_ARGS=TRUE&amp;DOC_NAME=FAT:FQL_AUDITING_CLIENT_TEMPLATE.FAT&amp;display_string=Audit&amp;VAR:KEY=QDYFYRQTQF&amp;VAR:QUERY=RkZfR1JPU1NfTUdOKEFOTiwyMDE0LCwsUkYp&amp;WINDOW=FIRST_POPUP&amp;HEIGHT=450&amp;WIDTH=450&amp;START_MA","XIMIZED=FALSE&amp;VAR:CALENDAR=US&amp;VAR:SYMBOL=88368Q10&amp;VAR:INDEX=0"}</definedName>
    <definedName name="_2796__FDSAUDITLINK__" hidden="1">{"fdsup://directions/FAT Viewer?action=UPDATE&amp;creator=factset&amp;DYN_ARGS=TRUE&amp;DOC_NAME=FAT:FQL_AUDITING_CLIENT_TEMPLATE.FAT&amp;display_string=Audit&amp;VAR:KEY=WNMFWXKJAF&amp;VAR:QUERY=RkZfR1JPU1NfTUdOKEFOTiwyMDE0LCwsUkYp&amp;WINDOW=FIRST_POPUP&amp;HEIGHT=450&amp;WIDTH=450&amp;START_MA","XIMIZED=FALSE&amp;VAR:CALENDAR=US&amp;VAR:SYMBOL=25301710&amp;VAR:INDEX=0"}</definedName>
    <definedName name="_27wrn.²Ä1­Ó¤ë1_Ü20¤H." hidden="1">{#N/A,#N/A,FALSE,"²Ä1­Ó¤ë"}</definedName>
    <definedName name="_28_______123Graph_XCHART_8" hidden="1">#REF!</definedName>
    <definedName name="_28__123Graph_ACHART_8" hidden="1">#REF!</definedName>
    <definedName name="_28__123Graph_BCHART_1" hidden="1">#REF!</definedName>
    <definedName name="_28__123Graph_ECHART_1" hidden="1">#REF!</definedName>
    <definedName name="_28__123Graph_XCHART_16" hidden="1">#REF!</definedName>
    <definedName name="_28__FDSAUDITLINK__" hidden="1">{"fdsup://IBCentral/FAT Viewer?action=UPDATE&amp;creator=factset&amp;DOC_NAME=fat:reuters_semi_source_window.fat&amp;display_string=Audit&amp;DYN_ARGS=TRUE&amp;VAR:ID1=B01SPF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28_0__123Graph_BCHAR" hidden="1">#REF!</definedName>
    <definedName name="_28_0__123Graph_CCHAR" hidden="1">#REF!</definedName>
    <definedName name="_280__123Graph_XCHART_9" hidden="1">#REF!</definedName>
    <definedName name="_280__FDSAUDITLINK__" hidden="1">{"fdsup://IBCentral/FAT Viewer?action=UPDATE&amp;creator=factset&amp;DOC_NAME=fat:reuters_annual_source_window.fat&amp;display_string=Audit&amp;DYN_ARGS=TRUE&amp;VAR:ID1=092528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02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807__FDSAUDITLINK__" hidden="1">{"fdsup://directions/FAT Viewer?action=UPDATE&amp;creator=factset&amp;DYN_ARGS=TRUE&amp;DOC_NAME=FAT:FQL_AUDITING_CLIENT_TEMPLATE.FAT&amp;display_string=Audit&amp;VAR:KEY=OBOFIBYLYF&amp;VAR:QUERY=RkZfQ09NX1NIU19PVVRfRVBTX0JBU0lDKENBTCxOT1cp&amp;WINDOW=FIRST_POPUP&amp;HEIGHT=450&amp;WIDTH=450&amp;","START_MAXIMIZED=FALSE&amp;VAR:CALENDAR=US&amp;VAR:SYMBOL=LOOP&amp;VAR:INDEX=0"}</definedName>
    <definedName name="_2809__FDSAUDITLINK__" hidden="1">{"fdsup://directions/FAT Viewer?action=UPDATE&amp;creator=factset&amp;DYN_ARGS=TRUE&amp;DOC_NAME=FAT:FQL_AUDITING_CLIENT_TEMPLATE.FAT&amp;display_string=Audit&amp;VAR:KEY=FQBAPUXAHU&amp;VAR:QUERY=KEZGX0VCSVREQV9JQihMVE1TLDAsLCwsKUBGRl9FQklUREFfSUIoQU5OLDAsLCwsKSk=&amp;WINDOW=FIRST_POP","UP&amp;HEIGHT=450&amp;WIDTH=450&amp;START_MAXIMIZED=FALSE&amp;VAR:CALENDAR=US&amp;VAR:SYMBOL=87424N10&amp;VAR:INDEX=0"}</definedName>
    <definedName name="_281__FDSAUDITLINK__" hidden="1">{"fdsup://IBCentral/FAT Viewer?action=UPDATE&amp;creator=factset&amp;DOC_NAME=fat:reuters_annual_source_window.fat&amp;display_string=Audit&amp;DYN_ARGS=TRUE&amp;VAR:ID1=092528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1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2817__FDSAUDITLINK__" hidden="1">{"fdsup://directions/FAT Viewer?action=UPDATE&amp;creator=factset&amp;DYN_ARGS=TRUE&amp;DOC_NAME=FAT:FQL_AUDITING_CLIENT_TEMPLATE.FAT&amp;display_string=Audit&amp;VAR:KEY=FYVSVCDYBC&amp;VAR:QUERY=RkZfU0FMRVMoQ0FMLDIwMTEp&amp;WINDOW=FIRST_POPUP&amp;HEIGHT=450&amp;WIDTH=450&amp;START_MAXIMIZED=FALS","E&amp;VAR:CALENDAR=US&amp;VAR:SYMBOL=88368Q10&amp;VAR:INDEX=0"}</definedName>
    <definedName name="_2818__FDSAUDITLINK__" hidden="1">{"fdsup://directions/FAT Viewer?action=UPDATE&amp;creator=factset&amp;DYN_ARGS=TRUE&amp;DOC_NAME=FAT:FQL_AUDITING_CLIENT_TEMPLATE.FAT&amp;display_string=Audit&amp;VAR:KEY=WHUZOZGZWH&amp;VAR:QUERY=RkZfU0FMRVMoQ0FMLDIwMTAp&amp;WINDOW=FIRST_POPUP&amp;HEIGHT=450&amp;WIDTH=450&amp;START_MAXIMIZED=FALS","E&amp;VAR:CALENDAR=US&amp;VAR:SYMBOL=87424N10&amp;VAR:INDEX=0"}</definedName>
    <definedName name="_282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20__FDSAUDITLINK__" hidden="1">{"fdsup://directions/FAT Viewer?action=UPDATE&amp;creator=factset&amp;DYN_ARGS=TRUE&amp;DOC_NAME=FAT:FQL_AUDITING_CLIENT_TEMPLATE.FAT&amp;display_string=Audit&amp;VAR:KEY=JKNIBYDQNO&amp;VAR:QUERY=RkZfRUJJVERBX09QRVIoQ0FMLDIwMDgp&amp;WINDOW=FIRST_POPUP&amp;HEIGHT=450&amp;WIDTH=450&amp;START_MAXIMI","ZED=FALSE&amp;VAR:CALENDAR=US&amp;VAR:SYMBOL=86459610&amp;VAR:INDEX=0"}</definedName>
    <definedName name="_2822__FDSAUDITLINK__" hidden="1">{"fdsup://directions/FAT Viewer?action=UPDATE&amp;creator=factset&amp;DYN_ARGS=TRUE&amp;DOC_NAME=FAT:FQL_AUDITING_CLIENT_TEMPLATE.FAT&amp;display_string=Audit&amp;VAR:KEY=GDIHKZQZKV&amp;VAR:QUERY=RkZfU0FMRVMoQ0FMLDIwMDkp&amp;WINDOW=FIRST_POPUP&amp;HEIGHT=450&amp;WIDTH=450&amp;START_MAXIMIZED=FALS","E&amp;VAR:CALENDAR=US&amp;VAR:SYMBOL=LOOP&amp;VAR:INDEX=0"}</definedName>
    <definedName name="_2823__FDSAUDITLINK__" hidden="1">{"fdsup://directions/FAT Viewer?action=UPDATE&amp;creator=factset&amp;DYN_ARGS=TRUE&amp;DOC_NAME=FAT:FQL_AUDITING_CLIENT_TEMPLATE.FAT&amp;display_string=Audit&amp;VAR:KEY=VQRUNOVSTQ&amp;VAR:QUERY=RkZfU0FMRVMoQ0FMLDIwMDkp&amp;WINDOW=FIRST_POPUP&amp;HEIGHT=450&amp;WIDTH=450&amp;START_MAXIMIZED=FALS","E&amp;VAR:CALENDAR=US&amp;VAR:SYMBOL=05275N20&amp;VAR:INDEX=0"}</definedName>
    <definedName name="_2827__FDSAUDITLINK__" hidden="1">{"fdsup://directions/FAT Viewer?action=UPDATE&amp;creator=factset&amp;DYN_ARGS=TRUE&amp;DOC_NAME=FAT:FQL_AUDITING_CLIENT_TEMPLATE.FAT&amp;display_string=Audit&amp;VAR:KEY=BCVABGLCLI&amp;VAR:QUERY=RkZfRUJJVERBX09QRVIoQ0FMLDIwMTEp&amp;WINDOW=FIRST_POPUP&amp;HEIGHT=450&amp;WIDTH=450&amp;START_MAXIMI","ZED=FALSE&amp;VAR:CALENDAR=US&amp;VAR:SYMBOL=GRPN&amp;VAR:INDEX=0"}</definedName>
    <definedName name="_283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31__FDSAUDITLINK__" hidden="1">{"fdsup://directions/FAT Viewer?action=UPDATE&amp;creator=factset&amp;DYN_ARGS=TRUE&amp;DOC_NAME=FAT:FQL_AUDITING_CLIENT_TEMPLATE.FAT&amp;display_string=Audit&amp;VAR:KEY=CFOXIZKBEX&amp;VAR:QUERY=KEZGX0VCSVREQV9JQihMVE1TLDAsLCwsKUBGRl9FQklUREFfSUIoQU5OLDAsLCwsKSk=&amp;WINDOW=FIRST_POP","UP&amp;HEIGHT=450&amp;WIDTH=450&amp;START_MAXIMIZED=FALSE&amp;VAR:CALENDAR=US&amp;VAR:SYMBOL=76657R10&amp;VAR:INDEX=0"}</definedName>
    <definedName name="_2838__FDSAUDITLINK__" hidden="1">{"fdsup://directions/FAT Viewer?action=UPDATE&amp;creator=factset&amp;DYN_ARGS=TRUE&amp;DOC_NAME=FAT:FQL_AUDITING_CLIENT_TEMPLATE.FAT&amp;display_string=Audit&amp;VAR:KEY=DKXCJMZKZA&amp;VAR:QUERY=RkZfRUJJVERBX09QRVIoQ0FMLDIwMTEp&amp;WINDOW=FIRST_POPUP&amp;HEIGHT=450&amp;WIDTH=450&amp;START_MAXIMI","ZED=FALSE&amp;VAR:CALENDAR=US&amp;VAR:SYMBOL=YELP&amp;VAR:INDEX=0"}</definedName>
    <definedName name="_284__FDSAUDITLINK__" hidden="1">{"fdsup://IBCentral/FAT Viewer?action=UPDATE&amp;creator=factset&amp;DOC_NAME=fat:reuters_annual_source_window.fat&amp;display_string=Audit&amp;DYN_ARGS=TRUE&amp;VAR:ID1=769835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44__FDSAUDITLINK__" hidden="1">{"fdsup://directions/FAT Viewer?action=UPDATE&amp;creator=factset&amp;DYN_ARGS=TRUE&amp;DOC_NAME=FAT:FQL_AUDITING_CLIENT_TEMPLATE.FAT&amp;display_string=Audit&amp;VAR:KEY=GNWJSBCVMT&amp;VAR:QUERY=RkZfU0FMRVMoQ0FMLDIwMDkp&amp;WINDOW=FIRST_POPUP&amp;HEIGHT=450&amp;WIDTH=450&amp;START_MAXIMIZED=FALS","E&amp;VAR:CALENDAR=US&amp;VAR:SYMBOL=DMD&amp;VAR:INDEX=0"}</definedName>
    <definedName name="_2848__FDSAUDITLINK__" hidden="1">{"fdsup://directions/FAT Viewer?action=UPDATE&amp;creator=factset&amp;DYN_ARGS=TRUE&amp;DOC_NAME=FAT:FQL_AUDITING_CLIENT_TEMPLATE.FAT&amp;display_string=Audit&amp;VAR:KEY=FGFQFGXQHU&amp;VAR:QUERY=RkZfRUJJVERBX09QRVIoQ0FMLDIwMTAp&amp;WINDOW=FIRST_POPUP&amp;HEIGHT=450&amp;WIDTH=450&amp;START_MAXIMI","ZED=FALSE&amp;VAR:CALENDAR=US&amp;VAR:SYMBOL=87424N10&amp;VAR:INDEX=0"}</definedName>
    <definedName name="_2849__FDSAUDITLINK__" hidden="1">{"fdsup://directions/FAT Viewer?action=UPDATE&amp;creator=factset&amp;DYN_ARGS=TRUE&amp;DOC_NAME=FAT:FQL_AUDITING_CLIENT_TEMPLATE.FAT&amp;display_string=Audit&amp;VAR:KEY=ZQJCFIZUBM&amp;VAR:QUERY=RkZfRUJJVERBX09QRVIoQ0FMLDIwMTIp&amp;WINDOW=FIRST_POPUP&amp;HEIGHT=450&amp;WIDTH=450&amp;START_MAXIMI","ZED=FALSE&amp;VAR:CALENDAR=US&amp;VAR:SYMBOL=LOOP&amp;VAR:INDEX=0"}</definedName>
    <definedName name="_285__FDSAUDITLINK__" hidden="1">{"fdsup://IBCentral/FAT Viewer?action=UPDATE&amp;creator=factset&amp;DOC_NAME=fat:reuters_annual_source_window.fat&amp;display_string=Audit&amp;DYN_ARGS=TRUE&amp;VAR:ID1=769835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51__FDSAUDITLINK__" hidden="1">{"fdsup://directions/FAT Viewer?action=UPDATE&amp;creator=factset&amp;DYN_ARGS=TRUE&amp;DOC_NAME=FAT:FQL_AUDITING_CLIENT_TEMPLATE.FAT&amp;display_string=Audit&amp;VAR:KEY=DEFKJMBCRM&amp;VAR:QUERY=RkZfRUJJVERBX09QRVIoQ0FMLDIwMDkp&amp;WINDOW=FIRST_POPUP&amp;HEIGHT=450&amp;WIDTH=450&amp;START_MAXIMI","ZED=FALSE&amp;VAR:CALENDAR=US&amp;VAR:SYMBOL=LOOP&amp;VAR:INDEX=0"}</definedName>
    <definedName name="_2856__FDSAUDITLINK__" hidden="1">{"fdsup://directions/FAT Viewer?action=UPDATE&amp;creator=factset&amp;DYN_ARGS=TRUE&amp;DOC_NAME=FAT:FQL_AUDITING_CLIENT_TEMPLATE.FAT&amp;display_string=Audit&amp;VAR:KEY=WRABABAZCX&amp;VAR:QUERY=RkZfRUJJVERBX09QRVIoQ0FMLDIwMDkp&amp;WINDOW=FIRST_POPUP&amp;HEIGHT=450&amp;WIDTH=450&amp;START_MAXIMI","ZED=FALSE&amp;VAR:CALENDAR=US&amp;VAR:SYMBOL=05275N20&amp;VAR:INDEX=0"}</definedName>
    <definedName name="_2857__FDSAUDITLINK__" hidden="1">{"fdsup://directions/FAT Viewer?action=UPDATE&amp;creator=factset&amp;DYN_ARGS=TRUE&amp;DOC_NAME=FAT:FQL_AUDITING_CLIENT_TEMPLATE.FAT&amp;display_string=Audit&amp;VAR:KEY=NUBKLYFODG&amp;VAR:QUERY=RkZfRUJJVERBX09QRVIoQ0FMLDIwMTEp&amp;WINDOW=FIRST_POPUP&amp;HEIGHT=450&amp;WIDTH=450&amp;START_MAXIMI","ZED=FALSE&amp;VAR:CALENDAR=US&amp;VAR:SYMBOL=87424N10&amp;VAR:INDEX=0"}</definedName>
    <definedName name="_2858__FDSAUDITLINK__" hidden="1">{"fdsup://directions/FAT Viewer?action=UPDATE&amp;creator=factset&amp;DYN_ARGS=TRUE&amp;DOC_NAME=FAT:FQL_AUDITING_CLIENT_TEMPLATE.FAT&amp;display_string=Audit&amp;VAR:KEY=UHOVINOZYP&amp;VAR:QUERY=RkZfU0FMRVMoQ0FMLDIwMDgp&amp;WINDOW=FIRST_POPUP&amp;HEIGHT=450&amp;WIDTH=450&amp;START_MAXIMIZED=FALS","E&amp;VAR:CALENDAR=US&amp;VAR:SYMBOL=TRIP&amp;VAR:INDEX=0"}</definedName>
    <definedName name="_2859__FDSAUDITLINK__" hidden="1">{"fdsup://directions/FAT Viewer?action=UPDATE&amp;creator=factset&amp;DYN_ARGS=TRUE&amp;DOC_NAME=FAT:FQL_AUDITING_CLIENT_TEMPLATE.FAT&amp;display_string=Audit&amp;VAR:KEY=WBURUTSDKN&amp;VAR:QUERY=RkZfRUJJVERBX09QRVIoQ0FMLDIwMTMp&amp;WINDOW=FIRST_POPUP&amp;HEIGHT=450&amp;WIDTH=450&amp;START_MAXIMI","ZED=FALSE&amp;VAR:CALENDAR=US&amp;VAR:SYMBOL=86459610&amp;VAR:INDEX=0"}</definedName>
    <definedName name="_286__FDSAUDITLINK__" hidden="1">{"fdsup://IBCentral/FAT Viewer?action=UPDATE&amp;creator=factset&amp;DOC_NAME=fat:reuters_annual_source_window.fat&amp;display_string=Audit&amp;DYN_ARGS=TRUE&amp;VAR:ID1=769835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62__FDSAUDITLINK__" hidden="1">{"fdsup://directions/FAT Viewer?action=UPDATE&amp;creator=factset&amp;DYN_ARGS=TRUE&amp;DOC_NAME=FAT:FQL_AUDITING_CLIENT_TEMPLATE.FAT&amp;display_string=Audit&amp;VAR:KEY=URYNYRULUR&amp;VAR:QUERY=RkZfRUJJVERBX09QRVIoQ0FMLDIwMTAp&amp;WINDOW=FIRST_POPUP&amp;HEIGHT=450&amp;WIDTH=450&amp;START_MAXIMI","ZED=FALSE&amp;VAR:CALENDAR=US&amp;VAR:SYMBOL=DMD&amp;VAR:INDEX=0"}</definedName>
    <definedName name="_2864__FDSAUDITLINK__" hidden="1">{"fdsup://directions/FAT Viewer?action=UPDATE&amp;creator=factset&amp;DYN_ARGS=TRUE&amp;DOC_NAME=FAT:FQL_AUDITING_CLIENT_TEMPLATE.FAT&amp;display_string=Audit&amp;VAR:KEY=QBUPKPUXSL&amp;VAR:QUERY=RkZfRUJJVERBX09QRVIoQ0FMLDIwMDgp&amp;WINDOW=FIRST_POPUP&amp;HEIGHT=450&amp;WIDTH=450&amp;START_MAXIMI","ZED=FALSE&amp;VAR:CALENDAR=US&amp;VAR:SYMBOL=00184X10&amp;VAR:INDEX=0"}</definedName>
    <definedName name="_2866__FDSAUDITLINK__" hidden="1">{"fdsup://directions/FAT Viewer?action=UPDATE&amp;creator=factset&amp;DYN_ARGS=TRUE&amp;DOC_NAME=FAT:FQL_AUDITING_CLIENT_TEMPLATE.FAT&amp;display_string=Audit&amp;VAR:KEY=MTAZAHIVYF&amp;VAR:QUERY=RkZfU0FMRVMoQ0FMLDIwMDkp&amp;WINDOW=FIRST_POPUP&amp;HEIGHT=450&amp;WIDTH=450&amp;START_MAXIMIZED=FALS","E&amp;VAR:CALENDAR=US&amp;VAR:SYMBOL=GRPN&amp;VAR:INDEX=0"}</definedName>
    <definedName name="_2868__FDSAUDITLINK__" hidden="1">{"fdsup://directions/FAT Viewer?action=UPDATE&amp;creator=factset&amp;DYN_ARGS=TRUE&amp;DOC_NAME=FAT:FQL_AUDITING_CLIENT_TEMPLATE.FAT&amp;display_string=Audit&amp;VAR:KEY=CFIZWJCXOZ&amp;VAR:QUERY=RkZfU0FMRVMoQ0FMLDIwMDkp&amp;WINDOW=FIRST_POPUP&amp;HEIGHT=450&amp;WIDTH=450&amp;START_MAXIMIZED=FALS","E&amp;VAR:CALENDAR=US&amp;VAR:SYMBOL=87424N10&amp;VAR:INDEX=0"}</definedName>
    <definedName name="_287__FDSAUDITLINK__" hidden="1">{"fdsup://IBCentral/FAT Viewer?action=UPDATE&amp;creator=factset&amp;DOC_NAME=fat:reuters_annual_source_window.fat&amp;display_string=Audit&amp;DYN_ARGS=TRUE&amp;VAR:ID1=769835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71__FDSAUDITLINK__" hidden="1">{"fdsup://directions/FAT Viewer?action=UPDATE&amp;creator=factset&amp;DYN_ARGS=TRUE&amp;DOC_NAME=FAT:FQL_AUDITING_CLIENT_TEMPLATE.FAT&amp;display_string=Audit&amp;VAR:KEY=IZQROLOLOJ&amp;VAR:QUERY=RkZfRUJJVERBX09QRVIoQ0FMLDIwMTAp&amp;WINDOW=FIRST_POPUP&amp;HEIGHT=450&amp;WIDTH=450&amp;START_MAXIMI","ZED=FALSE&amp;VAR:CALENDAR=US&amp;VAR:SYMBOL=P&amp;VAR:INDEX=0"}</definedName>
    <definedName name="_288__FDSAUDITLINK__" hidden="1">{"fdsup://IBCentral/FAT Viewer?action=UPDATE&amp;creator=factset&amp;DOC_NAME=fat:reuters_annual_source_window.fat&amp;display_string=Audit&amp;DYN_ARGS=TRUE&amp;VAR:ID1=769835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84__FDSAUDITLINK__" hidden="1">{"fdsup://directions/FAT Viewer?action=UPDATE&amp;creator=factset&amp;DYN_ARGS=TRUE&amp;DOC_NAME=FAT:FQL_AUDITING_CLIENT_TEMPLATE.FAT&amp;display_string=Audit&amp;VAR:KEY=YTETYRARQB&amp;VAR:QUERY=RkZfU0FMRVMoQ0FMLDIwMDkp&amp;WINDOW=FIRST_POPUP&amp;HEIGHT=450&amp;WIDTH=450&amp;START_MAXIMIZED=FALS","E&amp;VAR:CALENDAR=US&amp;VAR:SYMBOL=Z&amp;VAR:INDEX=0"}</definedName>
    <definedName name="_2886__FDSAUDITLINK__" hidden="1">{"fdsup://directions/FAT Viewer?action=UPDATE&amp;creator=factset&amp;DYN_ARGS=TRUE&amp;DOC_NAME=FAT:FQL_AUDITING_CLIENT_TEMPLATE.FAT&amp;display_string=Audit&amp;VAR:KEY=LUBMZQJEXG&amp;VAR:QUERY=RkZfRUJJVERBX09QRVIoQ0FMLDIwMDgp&amp;WINDOW=FIRST_POPUP&amp;HEIGHT=450&amp;WIDTH=450&amp;START_MAXIMI","ZED=FALSE&amp;VAR:CALENDAR=US&amp;VAR:SYMBOL=DMD&amp;VAR:INDEX=0"}</definedName>
    <definedName name="_2888__FDSAUDITLINK__" hidden="1">{"fdsup://directions/FAT Viewer?action=UPDATE&amp;creator=factset&amp;DYN_ARGS=TRUE&amp;DOC_NAME=FAT:FQL_AUDITING_CLIENT_TEMPLATE.FAT&amp;display_string=Audit&amp;VAR:KEY=HCNGTAHATS&amp;VAR:QUERY=RkZfU0FMRVMoQ0FMLDIwMDkp&amp;WINDOW=FIRST_POPUP&amp;HEIGHT=450&amp;WIDTH=450&amp;START_MAXIMIZED=FALS","E&amp;VAR:CALENDAR=US&amp;VAR:SYMBOL=YNDX&amp;VAR:INDEX=0"}</definedName>
    <definedName name="_289__FDSAUDITLINK__" hidden="1">{"fdsup://IBCentral/FAT Viewer?action=UPDATE&amp;creator=factset&amp;DOC_NAME=fat:reuters_annual_source_window.fat&amp;display_string=Audit&amp;DYN_ARGS=TRUE&amp;VAR:ID1=37247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89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2892__FDSAUDITLINK__" hidden="1">{"fdsup://directions/FAT Viewer?action=UPDATE&amp;creator=factset&amp;DYN_ARGS=TRUE&amp;DOC_NAME=FAT:FQL_AUDITING_CLIENT_TEMPLATE.FAT&amp;display_string=Audit&amp;VAR:KEY=PWHCXKDEHG&amp;VAR:QUERY=RkZfU0FMRVMoQ0FMLDIwMDkp&amp;WINDOW=FIRST_POPUP&amp;HEIGHT=450&amp;WIDTH=450&amp;START_MAXIMIZED=FALS","E&amp;VAR:CALENDAR=US&amp;VAR:SYMBOL=VELT&amp;VAR:INDEX=0"}</definedName>
    <definedName name="_2897__FDSAUDITLINK__" hidden="1">{"fdsup://directions/FAT Viewer?action=UPDATE&amp;creator=factset&amp;DYN_ARGS=TRUE&amp;DOC_NAME=FAT:FQL_AUDITING_CLIENT_TEMPLATE.FAT&amp;display_string=Audit&amp;VAR:KEY=SLGLOFQJMD&amp;VAR:QUERY=RkZfR1JPU1NfTUdOKEFOTiwyMDEzLCwsUkYp&amp;WINDOW=FIRST_POPUP&amp;HEIGHT=450&amp;WIDTH=450&amp;START_MA","XIMIZED=FALSE&amp;VAR:CALENDAR=US&amp;VAR:SYMBOL=TZOO&amp;VAR:INDEX=0"}</definedName>
    <definedName name="_28wrn.²Ä1­Ó¤ë1_Ü20¤H." hidden="1">{#N/A,#N/A,FALSE,"²Ä1­Ó¤ë"}</definedName>
    <definedName name="_29______123Graph_ACHART_1" hidden="1">#REF!</definedName>
    <definedName name="_29__123Graph_AChart_1G" hidden="1">#REF!</definedName>
    <definedName name="_29__123Graph_XCHART_2" hidden="1">#REF!</definedName>
    <definedName name="_29__FDSAUDITLINK__" hidden="1">{"fdsup://IBCentral/FAT Viewer?action=UPDATE&amp;creator=factset&amp;DOC_NAME=fat:reuters_qtrly_source_window.fat&amp;display_string=Audit&amp;DYN_ARGS=TRUE&amp;VAR:ID1=092528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9_0__123Graph_CCHAR" hidden="1">#REF!</definedName>
    <definedName name="_290__FDSAUDITLINK__" hidden="1">{"fdsup://IBCentral/FAT Viewer?action=UPDATE&amp;creator=factset&amp;DOC_NAME=fat:reuters_annual_source_window.fat&amp;display_string=Audit&amp;DYN_ARGS=TRUE&amp;VAR:ID1=37247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01__FDSAUDITLINK__" hidden="1">{"fdsup://directions/FAT Viewer?action=UPDATE&amp;creator=factset&amp;DYN_ARGS=TRUE&amp;DOC_NAME=FAT:FQL_AUDITING_CLIENT_TEMPLATE.FAT&amp;display_string=Audit&amp;VAR:KEY=SVONKLGLGX&amp;VAR:QUERY=RkZfRUJJVERBX09QRVIoQ0FMLDIwMDkp&amp;WINDOW=FIRST_POPUP&amp;HEIGHT=450&amp;WIDTH=450&amp;START_MAXIMI","ZED=FALSE&amp;VAR:CALENDAR=US&amp;VAR:SYMBOL=YNDX&amp;VAR:INDEX=0"}</definedName>
    <definedName name="_2903__FDSAUDITLINK__" hidden="1">{"fdsup://directions/FAT Viewer?action=UPDATE&amp;creator=factset&amp;DYN_ARGS=TRUE&amp;DOC_NAME=FAT:FQL_AUDITING_CLIENT_TEMPLATE.FAT&amp;display_string=Audit&amp;VAR:KEY=JKFMDMRKBM&amp;VAR:QUERY=RkZfU0FMRVMoQ0FMLDIwMTEp&amp;WINDOW=FIRST_POPUP&amp;HEIGHT=450&amp;WIDTH=450&amp;START_MAXIMIZED=FALS","E&amp;VAR:CALENDAR=US&amp;VAR:SYMBOL=P&amp;VAR:INDEX=0"}</definedName>
    <definedName name="_2906__FDSAUDITLINK__" hidden="1">{"fdsup://directions/FAT Viewer?action=UPDATE&amp;creator=factset&amp;DYN_ARGS=TRUE&amp;DOC_NAME=FAT:FQL_AUDITING_CLIENT_TEMPLATE.FAT&amp;display_string=Audit&amp;VAR:KEY=GLGJEJGXYB&amp;VAR:QUERY=RkZfRUJJVERBX09QRVIoQ0FMLDIwMDkp&amp;WINDOW=FIRST_POPUP&amp;HEIGHT=450&amp;WIDTH=450&amp;START_MAXIMI","ZED=FALSE&amp;VAR:CALENDAR=US&amp;VAR:SYMBOL=VELT&amp;VAR:INDEX=0"}</definedName>
    <definedName name="_2909__FDSAUDITLINK__" hidden="1">{"fdsup://directions/FAT Viewer?action=UPDATE&amp;creator=factset&amp;DYN_ARGS=TRUE&amp;DOC_NAME=FAT:FQL_AUDITING_CLIENT_TEMPLATE.FAT&amp;display_string=Audit&amp;VAR:KEY=YPQDKBKJCL&amp;VAR:QUERY=RkZfU0FMRVMoQ0FMLDIwMDkp&amp;WINDOW=FIRST_POPUP&amp;HEIGHT=450&amp;WIDTH=450&amp;START_MAXIMIZED=FALS","E&amp;VAR:CALENDAR=US&amp;VAR:SYMBOL=86459610&amp;VAR:INDEX=0"}</definedName>
    <definedName name="_291__123Graph_BChart_1A" hidden="1">#REF!</definedName>
    <definedName name="_291__FDSAUDITLINK__" hidden="1">{"fdsup://IBCentral/FAT Viewer?action=UPDATE&amp;creator=factset&amp;DOC_NAME=fat:reuters_annual_source_window.fat&amp;display_string=Audit&amp;DYN_ARGS=TRUE&amp;VAR:ID1=37247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13__FDSAUDITLINK__" hidden="1">{"fdsup://directions/FAT Viewer?action=UPDATE&amp;creator=factset&amp;DYN_ARGS=TRUE&amp;DOC_NAME=FAT:FQL_AUDITING_CLIENT_TEMPLATE.FAT&amp;display_string=Audit&amp;VAR:KEY=ULSBCNCFUN&amp;VAR:QUERY=RkZfRUJJVERBX09QRVIoQ0FMLDIwMTQp&amp;WINDOW=FIRST_POPUP&amp;HEIGHT=450&amp;WIDTH=450&amp;START_MAXIMI","ZED=FALSE&amp;VAR:CALENDAR=US&amp;VAR:SYMBOL=76657R10&amp;VAR:INDEX=0"}</definedName>
    <definedName name="_2915__FDSAUDITLINK__" hidden="1">{"fdsup://directions/FAT Viewer?action=UPDATE&amp;creator=factset&amp;DYN_ARGS=TRUE&amp;DOC_NAME=FAT:FQL_AUDITING_CLIENT_TEMPLATE.FAT&amp;display_string=Audit&amp;VAR:KEY=KNURMJIXIN&amp;VAR:QUERY=RkZfRUJJVERBX09QRVIoQ0FMLDIwMTQp&amp;WINDOW=FIRST_POPUP&amp;HEIGHT=450&amp;WIDTH=450&amp;START_MAXIMI","ZED=FALSE&amp;VAR:CALENDAR=US&amp;VAR:SYMBOL=TZOO&amp;VAR:INDEX=0"}</definedName>
    <definedName name="_2918__FDSAUDITLINK__" hidden="1">{"fdsup://directions/FAT Viewer?action=UPDATE&amp;creator=factset&amp;DYN_ARGS=TRUE&amp;DOC_NAME=FAT:FQL_AUDITING_CLIENT_TEMPLATE.FAT&amp;display_string=Audit&amp;VAR:KEY=OJEBCNSJUT&amp;VAR:QUERY=RkZfU0FMRVMoQ0FMLDIwMDgp&amp;WINDOW=FIRST_POPUP&amp;HEIGHT=450&amp;WIDTH=450&amp;START_MAXIMIZED=FALS","E&amp;VAR:CALENDAR=US&amp;VAR:SYMBOL=FB&amp;VAR:INDEX=0"}</definedName>
    <definedName name="_2919__FDSAUDITLINK__" hidden="1">{"fdsup://directions/FAT Viewer?action=UPDATE&amp;creator=factset&amp;DYN_ARGS=TRUE&amp;DOC_NAME=FAT:FQL_AUDITING_CLIENT_TEMPLATE.FAT&amp;display_string=Audit&amp;VAR:KEY=UJWFQHAJST&amp;VAR:QUERY=RkZfRUJJVERBX09QRVIoQ0FMLDIwMTQp&amp;WINDOW=FIRST_POPUP&amp;HEIGHT=450&amp;WIDTH=450&amp;START_MAXIMI","ZED=FALSE&amp;VAR:CALENDAR=US&amp;VAR:SYMBOL=LOOP&amp;VAR:INDEX=0"}</definedName>
    <definedName name="_292__FDSAUDITLINK__" hidden="1">{"fdsup://IBCentral/FAT Viewer?action=UPDATE&amp;creator=factset&amp;DOC_NAME=fat:reuters_annual_source_window.fat&amp;display_string=Audit&amp;DYN_ARGS=TRUE&amp;VAR:ID1=55027E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23__FDSAUDITLINK__" hidden="1">{"fdsup://directions/FAT Viewer?action=UPDATE&amp;creator=factset&amp;DYN_ARGS=TRUE&amp;DOC_NAME=FAT:FQL_AUDITING_CLIENT_TEMPLATE.FAT&amp;display_string=Audit&amp;VAR:KEY=VAXYLEDEVM&amp;VAR:QUERY=RkZfU0FMRVMoQ0FMLDIwMDkp&amp;WINDOW=FIRST_POPUP&amp;HEIGHT=450&amp;WIDTH=450&amp;START_MAXIMIZED=FALS","E&amp;VAR:CALENDAR=US&amp;VAR:SYMBOL=ZNGA&amp;VAR:INDEX=0"}</definedName>
    <definedName name="_293__FDSAUDITLINK__" hidden="1">{"fdsup://IBCentral/FAT Viewer?action=UPDATE&amp;creator=factset&amp;DOC_NAME=fat:reuters_annual_source_window.fat&amp;display_string=Audit&amp;DYN_ARGS=TRUE&amp;VAR:ID1=55027E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30__FDSAUDITLINK__" hidden="1">{"fdsup://directions/FAT Viewer?action=UPDATE&amp;creator=factset&amp;DYN_ARGS=TRUE&amp;DOC_NAME=FAT:FQL_AUDITING_CLIENT_TEMPLATE.FAT&amp;display_string=Audit&amp;VAR:KEY=VQVSTUNYXU&amp;VAR:QUERY=RkZfRUJJVERBX09QRVIoQ0FMLDIwMDgp&amp;WINDOW=FIRST_POPUP&amp;HEIGHT=450&amp;WIDTH=450&amp;START_MAXIMI","ZED=FALSE&amp;VAR:CALENDAR=US&amp;VAR:SYMBOL=BIDU&amp;VAR:INDEX=0"}</definedName>
    <definedName name="_2932__FDSAUDITLINK__" hidden="1">{"fdsup://directions/FAT Viewer?action=UPDATE&amp;creator=factset&amp;DYN_ARGS=TRUE&amp;DOC_NAME=FAT:FQL_AUDITING_CLIENT_TEMPLATE.FAT&amp;display_string=Audit&amp;VAR:KEY=QZYLSLMNQZ&amp;VAR:QUERY=RkZfU0FMRVMoQ0FMLDIwMTAp&amp;WINDOW=FIRST_POPUP&amp;HEIGHT=450&amp;WIDTH=450&amp;START_MAXIMIZED=FALS","E&amp;VAR:CALENDAR=US&amp;VAR:SYMBOL=ZNGA&amp;VAR:INDEX=0"}</definedName>
    <definedName name="_294__FDSAUDITLINK__" hidden="1">{"fdsup://IBCentral/FAT Viewer?action=UPDATE&amp;creator=factset&amp;DOC_NAME=fat:reuters_annual_source_window.fat&amp;display_string=Audit&amp;DYN_ARGS=TRUE&amp;VAR:ID1=55027E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__FDSAUDITLINK__" hidden="1">{"fdsup://IBCentral/FAT Viewer?action=UPDATE&amp;creator=factset&amp;DOC_NAME=fat:reuters_annual_source_window.fat&amp;display_string=Audit&amp;DYN_ARGS=TRUE&amp;VAR:ID1=55027E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0__FDSAUDITLINK__" hidden="1">{"fdsup://directions/FAT Viewer?action=UPDATE&amp;creator=factset&amp;DYN_ARGS=TRUE&amp;DOC_NAME=FAT:FQL_AUDITING_CLIENT_TEMPLATE.FAT&amp;display_string=Audit&amp;VAR:KEY=BIXAXYHWTA&amp;VAR:QUERY=RkZfRUJJVERBX09QRVIoQ0FMLDIwMDgp&amp;WINDOW=FIRST_POPUP&amp;HEIGHT=450&amp;WIDTH=450&amp;START_MAXIMI","ZED=FALSE&amp;VAR:CALENDAR=US&amp;VAR:SYMBOL=YNDX&amp;VAR:INDEX=0"}</definedName>
    <definedName name="_296__FDSAUDITLINK__" hidden="1">{"fdsup://IBCentral/FAT Viewer?action=UPDATE&amp;creator=factset&amp;DOC_NAME=fat:reuters_annual_source_window.fat&amp;display_string=Audit&amp;DYN_ARGS=TRUE&amp;VAR:ID1=450109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60__FDSAUDITLINK__" hidden="1">{"fdsup://directions/FAT Viewer?action=UPDATE&amp;creator=factset&amp;DYN_ARGS=TRUE&amp;DOC_NAME=FAT:FQL_AUDITING_CLIENT_TEMPLATE.FAT&amp;display_string=Audit&amp;VAR:KEY=RCHWJKJANW&amp;VAR:QUERY=RkZfRUJJVERBX09QRVIoQ0FMLDIwMDgp&amp;WINDOW=FIRST_POPUP&amp;HEIGHT=450&amp;WIDTH=450&amp;START_MAXIMI","ZED=FALSE&amp;VAR:CALENDAR=US&amp;VAR:SYMBOL=VELT&amp;VAR:INDEX=0"}</definedName>
    <definedName name="_2961__FDSAUDITLINK__" hidden="1">{"fdsup://directions/FAT Viewer?action=UPDATE&amp;creator=factset&amp;DYN_ARGS=TRUE&amp;DOC_NAME=FAT:FQL_AUDITING_CLIENT_TEMPLATE.FAT&amp;display_string=Audit&amp;VAR:KEY=HCBGNYDOBI&amp;VAR:QUERY=RkZfRUJJVERBX09QRVIoQ0FMLDIwMDgp&amp;WINDOW=FIRST_POPUP&amp;HEIGHT=450&amp;WIDTH=450&amp;START_MAXIMI","ZED=FALSE&amp;VAR:CALENDAR=US&amp;VAR:SYMBOL=TRIP&amp;VAR:INDEX=0"}</definedName>
    <definedName name="_2963__FDSAUDITLINK__" hidden="1">{"fdsup://directions/FAT Viewer?action=UPDATE&amp;creator=factset&amp;DYN_ARGS=TRUE&amp;DOC_NAME=FAT:FQL_AUDITING_CLIENT_TEMPLATE.FAT&amp;display_string=Audit&amp;VAR:KEY=QVQFYVAFGF&amp;VAR:QUERY=RkZfU0FMRVMoQ0FMLDIwMTAp&amp;WINDOW=FIRST_POPUP&amp;HEIGHT=450&amp;WIDTH=450&amp;START_MAXIMIZED=FALS","E&amp;VAR:CALENDAR=US&amp;VAR:SYMBOL=P&amp;VAR:INDEX=0"}</definedName>
    <definedName name="_2966__FDSAUDITLINK__" hidden="1">{"fdsup://directions/FAT Viewer?action=UPDATE&amp;creator=factset&amp;DYN_ARGS=TRUE&amp;DOC_NAME=FAT:FQL_AUDITING_CLIENT_TEMPLATE.FAT&amp;display_string=Audit&amp;VAR:KEY=ULMFQHKFUV&amp;VAR:QUERY=RkZfU0FMRVMoQ0FMLDIwMTAp&amp;WINDOW=FIRST_POPUP&amp;HEIGHT=450&amp;WIDTH=450&amp;START_MAXIMIZED=FALS","E&amp;VAR:CALENDAR=US&amp;VAR:SYMBOL=DMD&amp;VAR:INDEX=0"}</definedName>
    <definedName name="_297__FDSAUDITLINK__" hidden="1">{"fdsup://IBCentral/FAT Viewer?action=UPDATE&amp;creator=factset&amp;DOC_NAME=fat:reuters_annual_source_window.fat&amp;display_string=Audit&amp;DYN_ARGS=TRUE&amp;VAR:ID1=450109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70__FDSAUDITLINK__" hidden="1">{"fdsup://directions/FAT Viewer?action=UPDATE&amp;creator=factset&amp;DYN_ARGS=TRUE&amp;DOC_NAME=FAT:FQL_AUDITING_CLIENT_TEMPLATE.FAT&amp;display_string=Audit&amp;VAR:KEY=ITSDINALWH&amp;VAR:QUERY=RkZfU0FMRVMoQ0FMLDIwMTAp&amp;WINDOW=FIRST_POPUP&amp;HEIGHT=450&amp;WIDTH=450&amp;START_MAXIMIZED=FALS","E&amp;VAR:CALENDAR=US&amp;VAR:SYMBOL=Z&amp;VAR:INDEX=0"}</definedName>
    <definedName name="_298__FDSAUDITLINK__" hidden="1">{"fdsup://IBCentral/FAT Viewer?action=UPDATE&amp;creator=factset&amp;DOC_NAME=fat:reuters_annual_source_window.fat&amp;display_string=Audit&amp;DYN_ARGS=TRUE&amp;VAR:ID1=450109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9__FDSAUDITLINK__" hidden="1">{"fdsup://IBCentral/FAT Viewer?action=UPDATE&amp;creator=factset&amp;DOC_NAME=fat:reuters_annual_source_window.fat&amp;display_string=Audit&amp;DYN_ARGS=TRUE&amp;VAR:ID1=450109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Q94">#REF!</definedName>
    <definedName name="_2Q95">#REF!</definedName>
    <definedName name="_3" hidden="1">{"PVGraph2",#N/A,FALSE,"PV Data"}</definedName>
    <definedName name="_3_______123Graph_ACHART_3" hidden="1">#REF!</definedName>
    <definedName name="_3___123Graph_BChart_1A" hidden="1">#REF!</definedName>
    <definedName name="_3___123Graph_Bｸﾞﾗﾌ_1" hidden="1">#REF!</definedName>
    <definedName name="_3__123Graph_A1996_97" hidden="1">#REF!</definedName>
    <definedName name="_3__123Graph_ACHART_1" hidden="1">#REF!</definedName>
    <definedName name="_3__123Graph_ACHART_10" hidden="1">#REF!</definedName>
    <definedName name="_3__123Graph_ACHART_11" hidden="1">#REF!</definedName>
    <definedName name="_3__123Graph_ACHART_2" hidden="1">#REF!</definedName>
    <definedName name="_3__123Graph_ACHART_3" hidden="1">#REF!</definedName>
    <definedName name="_3__123Graph_AChart_58B" hidden="1">#REF!</definedName>
    <definedName name="_3__123Graph_BCHART_1" hidden="1">#REF!</definedName>
    <definedName name="_3__123Graph_BChart_1A" hidden="1">#REF!</definedName>
    <definedName name="_3__123Graph_Bｸﾞﾗﾌ_1" hidden="1">#REF!</definedName>
    <definedName name="_3__123Graph_CCHART_1" hidden="1">#REF!</definedName>
    <definedName name="_3__123Graph_DCHART_11" hidden="1">#REF!</definedName>
    <definedName name="_3__123Graph_XCHART_1" hidden="1">#REF!</definedName>
    <definedName name="_3__FDSAUDITLINK__" hidden="1">{"fdsup://IBCentral/FAT Viewer?action=UPDATE&amp;creator=factset&amp;DOC_NAME=fat:reuters_semi_source_window.fat&amp;display_string=Audit&amp;DYN_ARGS=TRUE&amp;VAR:ID1=715603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3_0__123Grap" hidden="1">#REF!</definedName>
    <definedName name="_30______123Graph_ACHART_2" hidden="1">#REF!</definedName>
    <definedName name="_30__123Graph_ACHART_13" hidden="1">#REF!</definedName>
    <definedName name="_30__123Graph_CCHART_1" hidden="1">#REF!</definedName>
    <definedName name="_30__123Graph_ECHART_3" hidden="1">#REF!</definedName>
    <definedName name="_30__123Graph_XChart_2G" hidden="1">#REF!</definedName>
    <definedName name="_30__FDSAUDITLINK__" hidden="1">{"fdsup://IBCentral/FAT Viewer?action=UPDATE&amp;creator=factset&amp;DOC_NAME=fat:reuters_qtrly_source_window.fat&amp;display_string=Audit&amp;DYN_ARGS=TRUE&amp;VAR:ID1=55027E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_0__123Graph_LBL_ACHAR" hidden="1">#REF!</definedName>
    <definedName name="_300__FDSAUDITLINK__" hidden="1">{"fdsup://IBCentral/FAT Viewer?action=UPDATE&amp;creator=factset&amp;DOC_NAME=fat:reuters_annual_source_window.fat&amp;display_string=Audit&amp;DYN_ARGS=TRUE&amp;VAR:ID1=450109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1__FDSAUDITLINK__" hidden="1">{"fdsup://IBCentral/FAT Viewer?action=UPDATE&amp;creator=factset&amp;DOC_NAME=fat:reuters_annual_source_window.fat&amp;display_string=Audit&amp;DYN_ARGS=TRUE&amp;VAR:ID1=714411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19__FDSAUDITLINK__" hidden="1">{"fdsup://directions/FAT Viewer?action=UPDATE&amp;creator=factset&amp;DYN_ARGS=TRUE&amp;DOC_NAME=FAT:FQL_AUDITING_CLIENT_TEMPLATE.FAT&amp;display_string=Audit&amp;VAR:KEY=EPGTIBIBGZ&amp;VAR:QUERY=RkZfRUJJVERBX09QRVIoQ0FMLDIwMTAp&amp;WINDOW=FIRST_POPUP&amp;HEIGHT=450&amp;WIDTH=450&amp;START_MAXIMI","ZED=FALSE&amp;VAR:CALENDAR=US&amp;VAR:SYMBOL=TRIP&amp;VAR:INDEX=0"}</definedName>
    <definedName name="_302__FDSAUDITLINK__" hidden="1">{"fdsup://IBCentral/FAT Viewer?action=UPDATE&amp;creator=factset&amp;DOC_NAME=fat:reuters_annual_source_window.fat&amp;display_string=Audit&amp;DYN_ARGS=TRUE&amp;VAR:ID1=714411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__FDSAUDITLINK__" hidden="1">{"fdsup://IBCentral/FAT Viewer?action=UPDATE&amp;creator=factset&amp;DOC_NAME=fat:reuters_annual_source_window.fat&amp;display_string=Audit&amp;DYN_ARGS=TRUE&amp;VAR:ID1=714411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1__FDSAUDITLINK__" hidden="1">{"fdsup://directions/FAT Viewer?action=UPDATE&amp;creator=factset&amp;DYN_ARGS=TRUE&amp;DOC_NAME=FAT:FQL_AUDITING_CLIENT_TEMPLATE.FAT&amp;display_string=Audit&amp;VAR:KEY=IPUTWVUJOP&amp;VAR:QUERY=RkZfRUJJVERBX09QRVIoQ0FMLDIwMTAp&amp;WINDOW=FIRST_POPUP&amp;HEIGHT=450&amp;WIDTH=450&amp;START_MAXIMI","ZED=FALSE&amp;VAR:CALENDAR=US&amp;VAR:SYMBOL=YNDX&amp;VAR:INDEX=0"}</definedName>
    <definedName name="_3032__FDSAUDITLINK__" hidden="1">{"fdsup://directions/FAT Viewer?action=UPDATE&amp;creator=factset&amp;DYN_ARGS=TRUE&amp;DOC_NAME=FAT:FQL_AUDITING_CLIENT_TEMPLATE.FAT&amp;display_string=Audit&amp;VAR:KEY=SBMRKVCVYB&amp;VAR:QUERY=RkZfRUJJVERBX09QRVIoQ0FMLDIwMTAp&amp;WINDOW=FIRST_POPUP&amp;HEIGHT=450&amp;WIDTH=450&amp;START_MAXIMI","ZED=FALSE&amp;VAR:CALENDAR=US&amp;VAR:SYMBOL=YELP&amp;VAR:INDEX=0"}</definedName>
    <definedName name="_3034__FDSAUDITLINK__" hidden="1">{"fdsup://directions/FAT Viewer?action=UPDATE&amp;creator=factset&amp;DYN_ARGS=TRUE&amp;DOC_NAME=FAT:FQL_AUDITING_CLIENT_TEMPLATE.FAT&amp;display_string=Audit&amp;VAR:KEY=KDIVMDGFCN&amp;VAR:QUERY=RkZfU0FMRVMoQ0FMLDIwMDkp&amp;WINDOW=FIRST_POPUP&amp;HEIGHT=450&amp;WIDTH=450&amp;START_MAXIMIZED=FALS","E&amp;VAR:CALENDAR=US&amp;VAR:SYMBOL=AWAY&amp;VAR:INDEX=0"}</definedName>
    <definedName name="_3035__FDSAUDITLINK__" hidden="1">{"fdsup://directions/FAT Viewer?action=UPDATE&amp;creator=factset&amp;DYN_ARGS=TRUE&amp;DOC_NAME=FAT:FQL_AUDITING_CLIENT_TEMPLATE.FAT&amp;display_string=Audit&amp;VAR:KEY=UVSVOXMBID&amp;VAR:QUERY=RkZfRUJJVERBX09QRVIoQ0FMLDIwMTAp&amp;WINDOW=FIRST_POPUP&amp;HEIGHT=450&amp;WIDTH=450&amp;START_MAXIMI","ZED=FALSE&amp;VAR:CALENDAR=US&amp;VAR:SYMBOL=INSP&amp;VAR:INDEX=0"}</definedName>
    <definedName name="_304__FDSAUDITLINK__" hidden="1">{"fdsup://IBCentral/FAT Viewer?action=UPDATE&amp;creator=factset&amp;DOC_NAME=fat:reuters_annual_source_window.fat&amp;display_string=Audit&amp;DYN_ARGS=TRUE&amp;VAR:ID1=714411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43__FDSAUDITLINK__" hidden="1">{"fdsup://directions/FAT Viewer?action=UPDATE&amp;creator=factset&amp;DYN_ARGS=TRUE&amp;DOC_NAME=FAT:FQL_AUDITING_CLIENT_TEMPLATE.FAT&amp;display_string=Audit&amp;VAR:KEY=BSPCRKFOBO&amp;VAR:QUERY=RkZfRUJJVERBX09QRVIoQ0FMLDIwMDkp&amp;WINDOW=FIRST_POPUP&amp;HEIGHT=450&amp;WIDTH=450&amp;START_MAXIMI","ZED=FALSE&amp;VAR:CALENDAR=US&amp;VAR:SYMBOL=ERT&amp;VAR:INDEX=0"}</definedName>
    <definedName name="_3045__FDSAUDITLINK__" hidden="1">{"fdsup://directions/FAT Viewer?action=UPDATE&amp;creator=factset&amp;DYN_ARGS=TRUE&amp;DOC_NAME=FAT:FQL_AUDITING_CLIENT_TEMPLATE.FAT&amp;display_string=Audit&amp;VAR:KEY=GFMLQFEHKT&amp;VAR:QUERY=RkZfRUJJVERBX09QRVIoQ0FMLDIwMDkp&amp;WINDOW=FIRST_POPUP&amp;HEIGHT=450&amp;WIDTH=450&amp;START_MAXIMI","ZED=FALSE&amp;VAR:CALENDAR=US&amp;VAR:SYMBOL=FB&amp;VAR:INDEX=0"}</definedName>
    <definedName name="_3048__FDSAUDITLINK__" hidden="1">{"fdsup://directions/FAT Viewer?action=UPDATE&amp;creator=factset&amp;DYN_ARGS=TRUE&amp;DOC_NAME=FAT:FQL_AUDITING_CLIENT_TEMPLATE.FAT&amp;display_string=Audit&amp;VAR:KEY=IRSFABSFEX&amp;VAR:QUERY=RkZfRUJJVERBX09QRVIoQ0FMLDIwMDkp&amp;WINDOW=FIRST_POPUP&amp;HEIGHT=450&amp;WIDTH=450&amp;START_MAXIMI","ZED=FALSE&amp;VAR:CALENDAR=US&amp;VAR:SYMBOL=TRIP&amp;VAR:INDEX=0"}</definedName>
    <definedName name="_3049__FDSAUDITLINK__" hidden="1">{"fdsup://directions/FAT Viewer?action=UPDATE&amp;creator=factset&amp;DYN_ARGS=TRUE&amp;DOC_NAME=FAT:FQL_AUDITING_CLIENT_TEMPLATE.FAT&amp;display_string=Audit&amp;VAR:KEY=ANYZCRGBOJ&amp;VAR:QUERY=RkZfU0FMRVMoQ0FMLDIwMDgp&amp;WINDOW=FIRST_POPUP&amp;HEIGHT=450&amp;WIDTH=450&amp;START_MAXIMIZED=FALS","E&amp;VAR:CALENDAR=US&amp;VAR:SYMBOL=GRPN&amp;VAR:INDEX=0"}</definedName>
    <definedName name="_305__FDSAUDITLINK__" hidden="1">{"fdsup://IBCentral/FAT Viewer?action=UPDATE&amp;creator=factset&amp;DOC_NAME=fat:reuters_annual_source_window.fat&amp;display_string=Audit&amp;DYN_ARGS=TRUE&amp;VAR:ID1=45232710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53__FDSAUDITLINK__" hidden="1">{"fdsup://directions/FAT Viewer?action=UPDATE&amp;creator=factset&amp;DYN_ARGS=TRUE&amp;DOC_NAME=FAT:FQL_AUDITING_CLIENT_TEMPLATE.FAT&amp;display_string=Audit&amp;VAR:KEY=SZMJGBWDCF&amp;VAR:QUERY=RkZfU0FMRVMoQ0FMLDIwMTAp&amp;WINDOW=FIRST_POPUP&amp;HEIGHT=450&amp;WIDTH=450&amp;START_MAXIMIZED=FALS","E&amp;VAR:CALENDAR=US&amp;VAR:SYMBOL=YNDX&amp;VAR:INDEX=0"}</definedName>
    <definedName name="_3055__FDSAUDITLINK__" hidden="1">{"fdsup://directions/FAT Viewer?action=UPDATE&amp;creator=factset&amp;DYN_ARGS=TRUE&amp;DOC_NAME=FAT:FQL_AUDITING_CLIENT_TEMPLATE.FAT&amp;display_string=Audit&amp;VAR:KEY=LARWHEZOZG&amp;VAR:QUERY=RkZfRUJJVERBX09QRVIoQ0FMLDIwMTEp&amp;WINDOW=FIRST_POPUP&amp;HEIGHT=450&amp;WIDTH=450&amp;START_MAXIMI","ZED=FALSE&amp;VAR:CALENDAR=US&amp;VAR:SYMBOL=ERT&amp;VAR:INDEX=0"}</definedName>
    <definedName name="_3056__FDSAUDITLINK__" hidden="1">{"fdsup://directions/FAT Viewer?action=UPDATE&amp;creator=factset&amp;DYN_ARGS=TRUE&amp;DOC_NAME=FAT:FQL_AUDITING_CLIENT_TEMPLATE.FAT&amp;display_string=Audit&amp;VAR:KEY=ZMHAPURQXU&amp;VAR:QUERY=RkZfRUJJVERBX09QRVIoQ0FMLDIwMTIp&amp;WINDOW=FIRST_POPUP&amp;HEIGHT=450&amp;WIDTH=450&amp;START_MAXIMI","ZED=FALSE&amp;VAR:CALENDAR=US&amp;VAR:SYMBOL=ERT&amp;VAR:INDEX=0"}</definedName>
    <definedName name="_306__FDSAUDITLINK__" hidden="1">{"fdsup://IBCentral/FAT Viewer?action=UPDATE&amp;creator=factset&amp;DOC_NAME=fat:reuters_annual_source_window.fat&amp;display_string=Audit&amp;DYN_ARGS=TRUE&amp;VAR:ID1=45232710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7__FDSAUDITLINK__" hidden="1">{"fdsup://IBCentral/FAT Viewer?action=UPDATE&amp;creator=factset&amp;DOC_NAME=fat:reuters_annual_source_window.fat&amp;display_string=Audit&amp;DYN_ARGS=TRUE&amp;VAR:ID1=45232710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75__FDSAUDITLINK__" hidden="1">{"fdsup://directions/FAT Viewer?action=UPDATE&amp;creator=factset&amp;DYN_ARGS=TRUE&amp;DOC_NAME=FAT:FQL_AUDITING_CLIENT_TEMPLATE.FAT&amp;display_string=Audit&amp;VAR:KEY=IBOHANQFYV&amp;VAR:QUERY=RkZfU0FMRVMoQ0FMLDIwMDgp&amp;WINDOW=FIRST_POPUP&amp;HEIGHT=450&amp;WIDTH=450&amp;START_MAXIMIZED=FALS","E&amp;VAR:CALENDAR=US&amp;VAR:SYMBOL=YELP&amp;VAR:INDEX=0"}</definedName>
    <definedName name="_3079__FDSAUDITLINK__" hidden="1">{"fdsup://directions/FAT Viewer?action=UPDATE&amp;creator=factset&amp;DYN_ARGS=TRUE&amp;DOC_NAME=FAT:FQL_AUDITING_CLIENT_TEMPLATE.FAT&amp;display_string=Audit&amp;VAR:KEY=OFCNKBKVOV&amp;VAR:QUERY=RkZfU0FMRVMoQ0FMLDIwMDgp&amp;WINDOW=FIRST_POPUP&amp;HEIGHT=450&amp;WIDTH=450&amp;START_MAXIMIZED=FALS","E&amp;VAR:CALENDAR=US&amp;VAR:SYMBOL=Z&amp;VAR:INDEX=0"}</definedName>
    <definedName name="_308__FDSAUDITLINK__" hidden="1">{"fdsup://IBCentral/FAT Viewer?action=UPDATE&amp;creator=factset&amp;DOC_NAME=fat:reuters_annual_source_window.fat&amp;display_string=Audit&amp;DYN_ARGS=TRUE&amp;VAR:ID1=45232710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85__FDSAUDITLINK__" hidden="1">{"fdsup://directions/FAT Viewer?action=UPDATE&amp;creator=factset&amp;DYN_ARGS=TRUE&amp;DOC_NAME=FAT:FQL_AUDITING_CLIENT_TEMPLATE.FAT&amp;display_string=Audit&amp;VAR:KEY=DILKFABGRA&amp;VAR:QUERY=RkZfU0FMRVMoQ0FMLDIwMTAp&amp;WINDOW=FIRST_POPUP&amp;HEIGHT=450&amp;WIDTH=450&amp;START_MAXIMIZED=FALS","E&amp;VAR:CALENDAR=US&amp;VAR:SYMBOL=ERT&amp;VAR:INDEX=0"}</definedName>
    <definedName name="_309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9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31______123Graph_ACHART_3" hidden="1">#REF!</definedName>
    <definedName name="_31__123Graph_ACHART_9" hidden="1">#REF!</definedName>
    <definedName name="_31__123Graph_XCHART_3" hidden="1">#REF!</definedName>
    <definedName name="_31__FDSAUDITLINK__" hidden="1">{"fdsup://IBCentral/FAT Viewer?action=UPDATE&amp;creator=factset&amp;DOC_NAME=fat:reuters_semi_source_window.fat&amp;display_string=Audit&amp;DYN_ARGS=TRUE&amp;VAR:ID1=714411&amp;VAR:RCODE=SCSI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310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1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2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22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13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4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5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0__FDSAUDITLINK__" hidden="1">{"fdsup://directions/FAT Viewer?action=UPDATE&amp;creator=factset&amp;DYN_ARGS=TRUE&amp;DOC_NAME=FAT:FQL_AUDITING_CLIENT_TEMPLATE.FAT&amp;display_string=Audit&amp;VAR:KEY=LUNSFWTUJG&amp;VAR:QUERY=RkZfRUJJVERBX09QRVIoQ0FMLDIwMDkp&amp;WINDOW=FIRST_POPUP&amp;HEIGHT=450&amp;WIDTH=450&amp;START_MAXIMI","ZED=FALSE&amp;VAR:CALENDAR=US&amp;VAR:SYMBOL=86459610&amp;VAR:INDEX=0"}</definedName>
    <definedName name="_317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8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9__FDSAUDITLINK__" hidden="1">{"fdsup://IBCentral/FAT Viewer?action=UPDATE&amp;creator=factset&amp;DOC_NAME=fat:reuters_annual_source_window.fat&amp;display_string=Audit&amp;DYN_ARGS=TRUE&amp;VAR:ID1=578393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93__FDSAUDITLINK__" hidden="1">{"fdsup://directions/FAT Viewer?action=UPDATE&amp;creator=factset&amp;DYN_ARGS=TRUE&amp;DOC_NAME=FAT:FQL_AUDITING_CLIENT_TEMPLATE.FAT&amp;display_string=Audit&amp;VAR:KEY=SPWVUXMTQH&amp;VAR:QUERY=RkZfR1JPU1NfTUdOKEFOTiwyMDE0LCwsUkYp&amp;WINDOW=FIRST_POPUP&amp;HEIGHT=450&amp;WIDTH=450&amp;START_MA","XIMIZED=FALSE&amp;VAR:CALENDAR=US&amp;VAR:SYMBOL=TRIP&amp;VAR:INDEX=0"}</definedName>
    <definedName name="_3194__FDSAUDITLINK__" hidden="1">{"fdsup://directions/FAT Viewer?action=UPDATE&amp;creator=factset&amp;DYN_ARGS=TRUE&amp;DOC_NAME=FAT:FQL_AUDITING_CLIENT_TEMPLATE.FAT&amp;display_string=Audit&amp;VAR:KEY=MLKDIBAHUD&amp;VAR:QUERY=RkZfR1JPU1NfTUdOKEFOTiwyMDE0LCwsUkYp&amp;WINDOW=FIRST_POPUP&amp;HEIGHT=450&amp;WIDTH=450&amp;START_MA","XIMIZED=FALSE&amp;VAR:CALENDAR=US&amp;VAR:SYMBOL=BIDU&amp;VAR:INDEX=0"}</definedName>
    <definedName name="_3195__FDSAUDITLINK__" hidden="1">{"fdsup://directions/FAT Viewer?action=UPDATE&amp;creator=factset&amp;DYN_ARGS=TRUE&amp;DOC_NAME=FAT:FQL_AUDITING_CLIENT_TEMPLATE.FAT&amp;display_string=Audit&amp;VAR:KEY=WNYDCNGJCV&amp;VAR:QUERY=RkZfR1JPU1NfTUdOKEFOTiwyMDE0LCwsUkYp&amp;WINDOW=FIRST_POPUP&amp;HEIGHT=450&amp;WIDTH=450&amp;START_MA","XIMIZED=FALSE&amp;VAR:CALENDAR=US&amp;VAR:SYMBOL=03280310&amp;VAR:INDEX=0"}</definedName>
    <definedName name="_3199__FDSAUDITLINK__" hidden="1">{"fdsup://directions/FAT Viewer?action=UPDATE&amp;creator=factset&amp;DYN_ARGS=TRUE&amp;DOC_NAME=FAT:FQL_AUDITING_CLIENT_TEMPLATE.FAT&amp;display_string=Audit&amp;VAR:KEY=WXGRSLUXUZ&amp;VAR:QUERY=RkZfRUJJVERBX09QRVIoQ0FMLDIwMTEp&amp;WINDOW=FIRST_POPUP&amp;HEIGHT=450&amp;WIDTH=450&amp;START_MAXIMI","ZED=FALSE&amp;VAR:CALENDAR=US&amp;VAR:SYMBOL=86459610&amp;VAR:INDEX=0"}</definedName>
    <definedName name="_32______123Graph_ACHART_4" hidden="1">#REF!</definedName>
    <definedName name="_32__123Graph_ACHART_2" hidden="1">#REF!</definedName>
    <definedName name="_32__123Graph_ECHART_10" hidden="1">#REF!</definedName>
    <definedName name="_32__123Graph_LBL_ACHART_1" hidden="1">#REF!</definedName>
    <definedName name="_32__123Graph_XCHART_4" hidden="1">#REF!</definedName>
    <definedName name="_32__FDSAUDITLINK__" hidden="1">{"fdsup://IBCentral/FAT Viewer?action=UPDATE&amp;creator=factset&amp;DOC_NAME=fat:reuters_qtrly_source_window.fat&amp;display_string=Audit&amp;DYN_ARGS=TRUE&amp;VAR:ID1=45232710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0__FDSAUDITLINK__" hidden="1">{"fdsup://IBCentral/FAT Viewer?action=UPDATE&amp;creator=factset&amp;DOC_NAME=fat:reuters_annual_source_window.fat&amp;display_string=Audit&amp;DYN_ARGS=TRUE&amp;VAR:ID1=00826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00__FDSAUDITLINK__" hidden="1">{"fdsup://directions/FAT Viewer?action=UPDATE&amp;creator=factset&amp;DYN_ARGS=TRUE&amp;DOC_NAME=FAT:FQL_AUDITING_CLIENT_TEMPLATE.FAT&amp;display_string=Audit&amp;VAR:KEY=IXOVYFWDYN&amp;VAR:QUERY=RkZfR1JPU1NfTUdOKEFOTiwyMDEyLCwsUkYp&amp;WINDOW=FIRST_POPUP&amp;HEIGHT=450&amp;WIDTH=450&amp;START_MA","XIMIZED=FALSE&amp;VAR:CALENDAR=US&amp;VAR:SYMBOL=ZNGA&amp;VAR:INDEX=0"}</definedName>
    <definedName name="_3201__FDSAUDITLINK__" hidden="1">{"fdsup://directions/FAT Viewer?action=UPDATE&amp;creator=factset&amp;DYN_ARGS=TRUE&amp;DOC_NAME=FAT:FQL_AUDITING_CLIENT_TEMPLATE.FAT&amp;display_string=Audit&amp;VAR:KEY=WBIBGXWRAR&amp;VAR:QUERY=RkZfR1JPU1NfTUdOKEFOTiwyMDEyLCwsUkYp&amp;WINDOW=FIRST_POPUP&amp;HEIGHT=450&amp;WIDTH=450&amp;START_MA","XIMIZED=FALSE&amp;VAR:CALENDAR=US&amp;VAR:SYMBOL=SFLY&amp;VAR:INDEX=0"}</definedName>
    <definedName name="_3205__FDSAUDITLINK__" hidden="1">{"fdsup://directions/FAT Viewer?action=UPDATE&amp;creator=factset&amp;DYN_ARGS=TRUE&amp;DOC_NAME=FAT:FQL_AUDITING_CLIENT_TEMPLATE.FAT&amp;display_string=Audit&amp;VAR:KEY=CTQVABYTAN&amp;VAR:QUERY=RkZfR1JPU1NfTUdOKEFOTiwyMDA5LCwsUkYp&amp;WINDOW=FIRST_POPUP&amp;HEIGHT=450&amp;WIDTH=450&amp;START_MA","XIMIZED=FALSE&amp;VAR:CALENDAR=US&amp;VAR:SYMBOL=ZNGA&amp;VAR:INDEX=0"}</definedName>
    <definedName name="_321__FDSAUDITLINK__" hidden="1">{"fdsup://IBCentral/FAT Viewer?action=UPDATE&amp;creator=factset&amp;DOC_NAME=fat:reuters_annual_source_window.fat&amp;display_string=Audit&amp;DYN_ARGS=TRUE&amp;VAR:ID1=00826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17__FDSAUDITLINK__" hidden="1">{"fdsup://directions/FAT Viewer?action=UPDATE&amp;creator=factset&amp;DYN_ARGS=TRUE&amp;DOC_NAME=FAT:FQL_AUDITING_CLIENT_TEMPLATE.FAT&amp;display_string=Audit&amp;VAR:KEY=ZINGTWTOLY&amp;VAR:QUERY=RkZfRUJJVERBX09QRVIoQ0FMLDIwMTEp&amp;WINDOW=FIRST_POPUP&amp;HEIGHT=450&amp;WIDTH=450&amp;START_MAXIMI","ZED=FALSE&amp;VAR:CALENDAR=US&amp;VAR:SYMBOL=FB&amp;VAR:INDEX=0"}</definedName>
    <definedName name="_3218__FDSAUDITLINK__" hidden="1">{"fdsup://directions/FAT Viewer?action=UPDATE&amp;creator=factset&amp;DYN_ARGS=TRUE&amp;DOC_NAME=FAT:FQL_AUDITING_CLIENT_TEMPLATE.FAT&amp;display_string=Audit&amp;VAR:KEY=JOBCJGVKNG&amp;VAR:QUERY=RkZfRUJJVERBX09QRVIoQ0FMLDIwMTIp&amp;WINDOW=FIRST_POPUP&amp;HEIGHT=450&amp;WIDTH=450&amp;START_MAXIMI","ZED=FALSE&amp;VAR:CALENDAR=US&amp;VAR:SYMBOL=88368Q10&amp;VAR:INDEX=0"}</definedName>
    <definedName name="_322__FDSAUDITLINK__" hidden="1">{"fdsup://IBCentral/FAT Viewer?action=UPDATE&amp;creator=factset&amp;DOC_NAME=fat:reuters_annual_source_window.fat&amp;display_string=Audit&amp;DYN_ARGS=TRUE&amp;VAR:ID1=00826T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20__FDSAUDITLINK__" hidden="1">{"fdsup://directions/FAT Viewer?action=UPDATE&amp;creator=factset&amp;DYN_ARGS=TRUE&amp;DOC_NAME=FAT:FQL_AUDITING_CLIENT_TEMPLATE.FAT&amp;display_string=Audit&amp;VAR:KEY=WFYTKRYRSB&amp;VAR:QUERY=RkZfU0FMRVMoQ0FMLDIwMTAp&amp;WINDOW=FIRST_POPUP&amp;HEIGHT=450&amp;WIDTH=450&amp;START_MAXIMIZED=FALS","E&amp;VAR:CALENDAR=US&amp;VAR:SYMBOL=88368Q10&amp;VAR:INDEX=0"}</definedName>
    <definedName name="_3222__FDSAUDITLINK__" hidden="1">{"fdsup://directions/FAT Viewer?action=UPDATE&amp;creator=factset&amp;DYN_ARGS=TRUE&amp;DOC_NAME=FAT:FQL_AUDITING_CLIENT_TEMPLATE.FAT&amp;display_string=Audit&amp;VAR:KEY=XIHWRSBMNY&amp;VAR:QUERY=RkZfU0FMRVMoQ0FMLDIwMDkp&amp;WINDOW=FIRST_POPUP&amp;HEIGHT=450&amp;WIDTH=450&amp;START_MAXIMIZED=FALS","E&amp;VAR:CALENDAR=US&amp;VAR:SYMBOL=FB&amp;VAR:INDEX=0"}</definedName>
    <definedName name="_3227__FDSAUDITLINK__" hidden="1">{"fdsup://directions/FAT Viewer?action=UPDATE&amp;creator=factset&amp;DYN_ARGS=TRUE&amp;DOC_NAME=FAT:FQL_AUDITING_CLIENT_TEMPLATE.FAT&amp;display_string=Audit&amp;VAR:KEY=TQJIFYHUZK&amp;VAR:QUERY=RkZfR1JPU1NfTUdOKEFOTiwyMDE0LCwsUkYp&amp;WINDOW=FIRST_POPUP&amp;HEIGHT=450&amp;WIDTH=450&amp;START_MA","XIMIZED=FALSE&amp;VAR:CALENDAR=US&amp;VAR:SYMBOL=ERT&amp;VAR:INDEX=0"}</definedName>
    <definedName name="_323__FDSAUDITLINK__" hidden="1">{"fdsup://IBCentral/FAT Viewer?action=UPDATE&amp;creator=factset&amp;DOC_NAME=fat:reuters_annual_source_window.fat&amp;display_string=Audit&amp;DYN_ARGS=TRUE&amp;VAR:ID1=00826T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30__FDSAUDITLINK__" hidden="1">{"fdsup://directions/FAT Viewer?action=UPDATE&amp;creator=factset&amp;DYN_ARGS=TRUE&amp;DOC_NAME=FAT:FQL_AUDITING_CLIENT_TEMPLATE.FAT&amp;display_string=Audit&amp;VAR:KEY=WPOLUXAJKL&amp;VAR:QUERY=RkZfU0FMRVMoQ0FMLDIwMTAp&amp;WINDOW=FIRST_POPUP&amp;HEIGHT=450&amp;WIDTH=450&amp;START_MAXIMIZED=FALS","E&amp;VAR:CALENDAR=US&amp;VAR:SYMBOL=AWAY&amp;VAR:INDEX=0"}</definedName>
    <definedName name="_3232__FDSAUDITLINK__" hidden="1">{"fdsup://directions/FAT Viewer?action=UPDATE&amp;creator=factset&amp;DYN_ARGS=TRUE&amp;DOC_NAME=FAT:FQL_AUDITING_CLIENT_TEMPLATE.FAT&amp;display_string=Audit&amp;VAR:KEY=CLYZGNQBMT&amp;VAR:QUERY=RkZfU0FMRVMoQ0FMLDIwMTAp&amp;WINDOW=FIRST_POPUP&amp;HEIGHT=450&amp;WIDTH=450&amp;START_MAXIMIZED=FALS","E&amp;VAR:CALENDAR=US&amp;VAR:SYMBOL=GRPN&amp;VAR:INDEX=0"}</definedName>
    <definedName name="_3233__FDSAUDITLINK__" hidden="1">{"fdsup://directions/FAT Viewer?action=UPDATE&amp;creator=factset&amp;DYN_ARGS=TRUE&amp;DOC_NAME=FAT:FQL_AUDITING_CLIENT_TEMPLATE.FAT&amp;display_string=Audit&amp;VAR:KEY=BWRWBGLALK&amp;VAR:QUERY=RkZfRUJJVERBX09QRVIoQ0FMLDIwMDgp&amp;WINDOW=FIRST_POPUP&amp;HEIGHT=450&amp;WIDTH=450&amp;START_MAXIMI","ZED=FALSE&amp;VAR:CALENDAR=US&amp;VAR:SYMBOL=YELP&amp;VAR:INDEX=0"}</definedName>
    <definedName name="_3236__FDSAUDITLINK__" hidden="1">{"fdsup://directions/FAT Viewer?action=UPDATE&amp;creator=factset&amp;DYN_ARGS=TRUE&amp;DOC_NAME=FAT:FQL_AUDITING_CLIENT_TEMPLATE.FAT&amp;display_string=Audit&amp;VAR:KEY=ZCDKDMRYPG&amp;VAR:QUERY=RkZfRUJJVERBX09QRVIoQ0FMLDIwMTAp&amp;WINDOW=FIRST_POPUP&amp;HEIGHT=450&amp;WIDTH=450&amp;START_MAXIMI","ZED=FALSE&amp;VAR:CALENDAR=US&amp;VAR:SYMBOL=ERT&amp;VAR:INDEX=0"}</definedName>
    <definedName name="_324__FDSAUDITLINK__" hidden="1">{"fdsup://IBCentral/FAT Viewer?action=UPDATE&amp;creator=factset&amp;DOC_NAME=fat:reuters_annual_source_window.fat&amp;display_string=Audit&amp;DYN_ARGS=TRUE&amp;VAR:ID1=07588710&amp;VAR:RCODE=FEDEP&amp;VAR:SDATE=20070999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45__FDSAUDITLINK__" hidden="1">{"fdsup://directions/FAT Viewer?action=UPDATE&amp;creator=factset&amp;DYN_ARGS=TRUE&amp;DOC_NAME=FAT:FQL_AUDITING_CLIENT_TEMPLATE.FAT&amp;display_string=Audit&amp;VAR:KEY=YBYFSHQTSJ&amp;VAR:QUERY=RkZfRUJJVERBX09QRVIoQ0FMLDIwMTAp&amp;WINDOW=FIRST_POPUP&amp;HEIGHT=450&amp;WIDTH=450&amp;START_MAXIMI","ZED=FALSE&amp;VAR:CALENDAR=US&amp;VAR:SYMBOL=FB&amp;VAR:INDEX=0"}</definedName>
    <definedName name="_325__FDSAUDITLINK__" hidden="1">{"fdsup://IBCentral/FAT Viewer?action=UPDATE&amp;creator=factset&amp;DOC_NAME=fat:reuters_annual_source_window.fat&amp;display_string=Audit&amp;DYN_ARGS=TRUE&amp;VAR:ID1=07588710&amp;VAR:RCODE=FEDEP&amp;VAR:SDATE=20060999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51__FDSAUDITLINK__" hidden="1">{"fdsup://directions/FAT Viewer?action=UPDATE&amp;creator=factset&amp;DYN_ARGS=TRUE&amp;DOC_NAME=FAT:FQL_AUDITING_CLIENT_TEMPLATE.FAT&amp;display_string=Audit&amp;VAR:KEY=LMJCLYXCLK&amp;VAR:QUERY=RkZfU0FMRVMoQ0FMLDIwMDkp&amp;WINDOW=FIRST_POPUP&amp;HEIGHT=450&amp;WIDTH=450&amp;START_MAXIMIZED=FALS","E&amp;VAR:CALENDAR=US&amp;VAR:SYMBOL=ERT&amp;VAR:INDEX=0"}</definedName>
    <definedName name="_3253__FDSAUDITLINK__" hidden="1">{"fdsup://Directions/FactSet Auditing Viewer?action=AUDIT_VALUE&amp;DB=129&amp;ID1=86459610&amp;VALUEID=02003&amp;SDATE=201104&amp;PERIODTYPE=QTR_STD&amp;SCFT=3&amp;window=popup_no_bar&amp;width=385&amp;height=120&amp;START_MAXIMIZED=FALSE&amp;creator=factset&amp;display_string=Audit"}</definedName>
    <definedName name="_326__FDSAUDITLINK__" hidden="1">{"fdsup://IBCentral/FAT Viewer?action=UPDATE&amp;creator=factset&amp;DOC_NAME=fat:reuters_annual_source_window.fat&amp;display_string=Audit&amp;DYN_ARGS=TRUE&amp;VAR:ID1=07588710&amp;VAR:RCODE=FIBCEBIT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61__FDSAUDITLINK__" hidden="1">{"fdsup://directions/FAT Viewer?action=UPDATE&amp;creator=factset&amp;DYN_ARGS=TRUE&amp;DOC_NAME=FAT:FQL_AUDITING_CLIENT_TEMPLATE.FAT&amp;display_string=Audit&amp;VAR:KEY=PQREVGBKTW&amp;VAR:QUERY=RkZfRUJJVERBX09QRVIoQ0FMLDIwMDgp&amp;WINDOW=FIRST_POPUP&amp;HEIGHT=450&amp;WIDTH=450&amp;START_MAXIMI","ZED=FALSE&amp;VAR:CALENDAR=US&amp;VAR:SYMBOL=ERT&amp;VAR:INDEX=0"}</definedName>
    <definedName name="_3262__FDSAUDITLINK__" hidden="1">{"fdsup://directions/FAT Viewer?action=UPDATE&amp;creator=factset&amp;DYN_ARGS=TRUE&amp;DOC_NAME=FAT:FQL_AUDITING_CLIENT_TEMPLATE.FAT&amp;display_string=Audit&amp;VAR:KEY=BYPGDOFULC&amp;VAR:QUERY=RkZfRUJJVERBX09QRVIoQ0FMLDIwMTAp&amp;WINDOW=FIRST_POPUP&amp;HEIGHT=450&amp;WIDTH=450&amp;START_MAXIMI","ZED=FALSE&amp;VAR:CALENDAR=US&amp;VAR:SYMBOL=94770V10&amp;VAR:INDEX=0"}</definedName>
    <definedName name="_327__FDSAUDITLINK__" hidden="1">{"fdsup://IBCentral/FAT Viewer?action=UPDATE&amp;creator=factset&amp;DOC_NAME=fat:reuters_annual_source_window.fat&amp;display_string=Audit&amp;DYN_ARGS=TRUE&amp;VAR:ID1=07588710&amp;VAR:RCODE=FIBCEBIT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72__FDSAUDITLINK__" hidden="1">{"fdsup://directions/FAT Viewer?action=UPDATE&amp;creator=factset&amp;DYN_ARGS=TRUE&amp;DOC_NAME=FAT:FQL_AUDITING_CLIENT_TEMPLATE.FAT&amp;display_string=Audit&amp;VAR:KEY=KJCDINUZWT&amp;VAR:QUERY=RkZfU0FMRVMoQ0FMLDIwMTEp&amp;WINDOW=FIRST_POPUP&amp;HEIGHT=450&amp;WIDTH=450&amp;START_MAXIMIZED=FALS","E&amp;VAR:CALENDAR=US&amp;VAR:SYMBOL=87424N10&amp;VAR:INDEX=0"}</definedName>
    <definedName name="_328__FDSAUDITLINK__" hidden="1">{"fdsup://IBCentral/FAT Viewer?action=UPDATE&amp;creator=factset&amp;DOC_NAME=fat:reuters_annual_source_window.fat&amp;display_string=Audit&amp;DYN_ARGS=TRUE&amp;VAR:ID1=42193310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82__FDSAUDITLINK__" hidden="1">{"fdsup://directions/FAT Viewer?action=UPDATE&amp;creator=factset&amp;DYN_ARGS=TRUE&amp;DOC_NAME=FAT:FQL_AUDITING_CLIENT_TEMPLATE.FAT&amp;display_string=Audit&amp;VAR:KEY=TUZKVYZCJI&amp;VAR:QUERY=RkZfRUJJVERBX09QRVIoQ0FMLDIwMTIp&amp;WINDOW=FIRST_POPUP&amp;HEIGHT=450&amp;WIDTH=450&amp;START_MAXIMI","ZED=FALSE&amp;VAR:CALENDAR=US&amp;VAR:SYMBOL=86459610&amp;VAR:INDEX=0"}</definedName>
    <definedName name="_329__FDSAUDITLINK__" hidden="1">{"fdsup://IBCentral/FAT Viewer?action=UPDATE&amp;creator=factset&amp;DOC_NAME=fat:reuters_annual_source_window.fat&amp;display_string=Audit&amp;DYN_ARGS=TRUE&amp;VAR:ID1=42193310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______123Graph_ACHART_5" hidden="1">#REF!</definedName>
    <definedName name="_33__123Graph_FCHART_3" hidden="1">#REF!</definedName>
    <definedName name="_33__123Graph_LBL_ACHART_3" hidden="1">#REF!</definedName>
    <definedName name="_33__123Graph_XCHART_5" hidden="1">#REF!</definedName>
    <definedName name="_33__FDSAUDITLINK__" hidden="1">{"fdsup://IBCentral/FAT Viewer?action=UPDATE&amp;creator=factset&amp;DOC_NAME=fat:reuters_qtrly_source_window.fat&amp;display_string=Audit&amp;DYN_ARGS=TRUE&amp;VAR:ID1=512907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30__FDSAUDITLINK__" hidden="1">{"fdsup://IBCentral/FAT Viewer?action=UPDATE&amp;creator=factset&amp;DOC_NAME=fat:reuters_annual_source_window.fat&amp;display_string=Audit&amp;DYN_ARGS=TRUE&amp;VAR:ID1=721247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09__FDSAUDITLINK__" hidden="1">{"fdsup://directions/FAT Viewer?action=UPDATE&amp;creator=factset&amp;DYN_ARGS=TRUE&amp;DOC_NAME=FAT:FQL_AUDITING_CLIENT_TEMPLATE.FAT&amp;display_string=Audit&amp;VAR:KEY=FCNSVERWLQ&amp;VAR:QUERY=RkZfR1JPU1NfTUdOKEFOTiwyMDA4LCwsUkYp&amp;WINDOW=FIRST_POPUP&amp;HEIGHT=450&amp;WIDTH=450&amp;START_MA","XIMIZED=FALSE&amp;VAR:CALENDAR=US&amp;VAR:SYMBOL=68372A10&amp;VAR:INDEX=0"}</definedName>
    <definedName name="_331__FDSAUDITLINK__" hidden="1">{"fdsup://IBCentral/FAT Viewer?action=UPDATE&amp;creator=factset&amp;DOC_NAME=fat:reuters_annual_source_window.fat&amp;display_string=Audit&amp;DYN_ARGS=TRUE&amp;VAR:ID1=721247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2__FDSAUDITLINK__" hidden="1">{"fdsup://IBCentral/FAT Viewer?action=UPDATE&amp;creator=factset&amp;DOC_NAME=fat:reuters_annual_source_window.fat&amp;display_string=Audit&amp;DYN_ARGS=TRUE&amp;VAR:ID1=86693340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__FDSAUDITLINK__" hidden="1">{"fdsup://IBCentral/FAT Viewer?action=UPDATE&amp;creator=factset&amp;DOC_NAME=fat:reuters_annual_source_window.fat&amp;display_string=Audit&amp;DYN_ARGS=TRUE&amp;VAR:ID1=86693340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5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34__FDSAUDITLINK__" hidden="1">{"fdsup://IBCentral/FAT Viewer?action=UPDATE&amp;creator=factset&amp;DOC_NAME=fat:reuters_annual_source_window.fat&amp;display_string=Audit&amp;DYN_ARGS=TRUE&amp;VAR:ID1=86693340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40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35__FDSAUDITLINK__" hidden="1">{"fdsup://IBCentral/FAT Viewer?action=UPDATE&amp;creator=factset&amp;DOC_NAME=fat:reuters_annual_source_window.fat&amp;display_string=Audit&amp;DYN_ARGS=TRUE&amp;VAR:ID1=86693340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6__FDSAUDITLINK__" hidden="1">{"fdsup://IBCentral/FAT Viewer?action=UPDATE&amp;creator=factset&amp;DOC_NAME=fat:reuters_annual_source_window.fat&amp;display_string=Audit&amp;DYN_ARGS=TRUE&amp;VAR:ID1=B0M42T&amp;VAR:RCODE=FEDEP&amp;VAR:SDATE=20060499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66__FDSAUDITLINK__" hidden="1">{"fdsup://directions/FAT Viewer?action=UPDATE&amp;creator=factset&amp;DYN_ARGS=TRUE&amp;DOC_NAME=FAT:FQL_AUDITING_CLIENT_TEMPLATE.FAT&amp;display_string=Audit&amp;VAR:KEY=XOJMNYZCVA&amp;VAR:QUERY=RkZfRUJJVERBX09QRVIoQ0FMLDIwMDgp&amp;WINDOW=FIRST_POPUP&amp;HEIGHT=450&amp;WIDTH=450&amp;START_MAXIMI","ZED=FALSE&amp;VAR:CALENDAR=US&amp;VAR:SYMBOL=94770V10&amp;VAR:INDEX=0"}</definedName>
    <definedName name="_337__FDSAUDITLINK__" hidden="1">{"fdsup://IBCentral/FAT Viewer?action=UPDATE&amp;creator=factset&amp;DOC_NAME=fat:reuters_annual_source_window.fat&amp;display_string=Audit&amp;DYN_ARGS=TRUE&amp;VAR:ID1=B0M42T&amp;VAR:RCODE=FIBCEBITDA&amp;VAR:SDATE=20070499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70__FDSAUDITLINK__" hidden="1">{"fdsup://directions/FAT Viewer?action=UPDATE&amp;creator=factset&amp;DYN_ARGS=TRUE&amp;DOC_NAME=FAT:FQL_AUDITING_CLIENT_TEMPLATE.FAT&amp;display_string=Audit&amp;VAR:KEY=ANIVYLIBOF&amp;VAR:QUERY=RkZfRUJJVERBX09QRVIoQ0FMLDIwMTAp&amp;WINDOW=FIRST_POPUP&amp;HEIGHT=450&amp;WIDTH=450&amp;START_MAXIMI","ZED=FALSE&amp;VAR:CALENDAR=US&amp;VAR:SYMBOL=TZOO&amp;VAR:INDEX=0"}</definedName>
    <definedName name="_3375__FDSAUDITLINK__" hidden="1">{"fdsup://directions/FAT Viewer?action=UPDATE&amp;creator=factset&amp;DYN_ARGS=TRUE&amp;DOC_NAME=FAT:FQL_AUDITING_CLIENT_TEMPLATE.FAT&amp;display_string=Audit&amp;VAR:KEY=NOLOFYVGTE&amp;VAR:QUERY=RkZfR1JPU1NfTUdOKEFOTiwyMDE0LCwsUkYp&amp;WINDOW=FIRST_POPUP&amp;HEIGHT=450&amp;WIDTH=450&amp;START_MA","XIMIZED=FALSE&amp;VAR:CALENDAR=US&amp;VAR:SYMBOL=92858J10&amp;VAR:INDEX=0"}</definedName>
    <definedName name="_3376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7__FDSAUDITLINK__" hidden="1">{"fdsup://directions/FAT Viewer?action=UPDATE&amp;creator=factset&amp;DYN_ARGS=TRUE&amp;DOC_NAME=FAT:FQL_AUDITING_CLIENT_TEMPLATE.FAT&amp;display_string=Audit&amp;VAR:KEY=BODWHMPCBS&amp;VAR:QUERY=RkZfR1JPU1NfTUdOKEFOTiwyMDE0LCwsUkYp&amp;WINDOW=FIRST_POPUP&amp;HEIGHT=450&amp;WIDTH=450&amp;START_MA","XIMIZED=FALSE&amp;VAR:CALENDAR=US&amp;VAR:SYMBOL=53814610&amp;VAR:INDEX=0"}</definedName>
    <definedName name="_3378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9__FDSAUDITLINK__" hidden="1">{"fdsup://directions/FAT Viewer?action=UPDATE&amp;creator=factset&amp;DYN_ARGS=TRUE&amp;DOC_NAME=FAT:FQL_AUDITING_CLIENT_TEMPLATE.FAT&amp;display_string=Audit&amp;VAR:KEY=XGDCDODOLS&amp;VAR:QUERY=RkZfR1JPU1NfTUdOKEFOTiwyMDEzLCwsUkYp&amp;WINDOW=FIRST_POPUP&amp;HEIGHT=450&amp;WIDTH=450&amp;START_MA","XIMIZED=FALSE&amp;VAR:CALENDAR=US&amp;VAR:SYMBOL=21925Y10&amp;VAR:INDEX=0"}</definedName>
    <definedName name="_338__FDSAUDITLINK__" hidden="1">{"fdsup://IBCentral/FAT Viewer?action=UPDATE&amp;creator=factset&amp;DOC_NAME=fat:reuters_annual_source_window.fat&amp;display_string=Audit&amp;DYN_ARGS=TRUE&amp;VAR:ID1=B0M42T&amp;VAR:RCODE=FIBCEBITDA&amp;VAR:SDATE=20060499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81__FDSAUDITLINK__" hidden="1">{"fdsup://directions/FAT Viewer?action=UPDATE&amp;creator=factset&amp;DYN_ARGS=TRUE&amp;DOC_NAME=FAT:FQL_AUDITING_CLIENT_TEMPLATE.FAT&amp;display_string=Audit&amp;VAR:KEY=RGRCPOPKTU&amp;VAR:QUERY=RkZfR1JPU1NfTUdOKEFOTiwyMDEyLCwsUkYp&amp;WINDOW=FIRST_POPUP&amp;HEIGHT=450&amp;WIDTH=450&amp;START_MA","XIMIZED=FALSE&amp;VAR:CALENDAR=US&amp;VAR:SYMBOL=76657R10&amp;VAR:INDEX=0"}</definedName>
    <definedName name="_3384__FDSAUDITLINK__" hidden="1">{"fdsup://directions/FAT Viewer?action=UPDATE&amp;creator=factset&amp;DYN_ARGS=TRUE&amp;DOC_NAME=FAT:FQL_AUDITING_CLIENT_TEMPLATE.FAT&amp;display_string=Audit&amp;VAR:KEY=FMBOLINSRU&amp;VAR:QUERY=RkZfR1JPU1NfTUdOKEFOTiwyMDEyLCwsUkYp&amp;WINDOW=FIRST_POPUP&amp;HEIGHT=450&amp;WIDTH=450&amp;START_MA","XIMIZED=FALSE&amp;VAR:CALENDAR=US&amp;VAR:SYMBOL=87424N10&amp;VAR:INDEX=0"}</definedName>
    <definedName name="_3386__FDSAUDITLINK__" hidden="1">{"fdsup://directions/FAT Viewer?action=UPDATE&amp;creator=factset&amp;DYN_ARGS=TRUE&amp;DOC_NAME=FAT:FQL_AUDITING_CLIENT_TEMPLATE.FAT&amp;display_string=Audit&amp;VAR:KEY=RMNAVUBIDE&amp;VAR:QUERY=RkZfR1JPU1NfTUdOKEFOTiwyMDEyLCwsUkYp&amp;WINDOW=FIRST_POPUP&amp;HEIGHT=450&amp;WIDTH=450&amp;START_MA","XIMIZED=FALSE&amp;VAR:CALENDAR=US&amp;VAR:SYMBOL=68372A10&amp;VAR:INDEX=0"}</definedName>
    <definedName name="_3387__FDSAUDITLINK__" hidden="1">{"fdsup://directions/FAT Viewer?action=UPDATE&amp;creator=factset&amp;DYN_ARGS=TRUE&amp;DOC_NAME=FAT:FQL_AUDITING_CLIENT_TEMPLATE.FAT&amp;display_string=Audit&amp;VAR:KEY=VUDMDKVQXM&amp;VAR:QUERY=RkZfR1JPU1NfTUdOKEFOTiwyMDEzLCwsUkYp&amp;WINDOW=FIRST_POPUP&amp;HEIGHT=450&amp;WIDTH=450&amp;START_MA","XIMIZED=FALSE&amp;VAR:CALENDAR=US&amp;VAR:SYMBOL=90385D10&amp;VAR:INDEX=0"}</definedName>
    <definedName name="_3388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89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9__FDSAUDITLINK__" hidden="1">{"fdsup://IBCentral/FAT Viewer?action=UPDATE&amp;creator=factset&amp;DOC_NAME=fat:reuters_annual_source_window.fat&amp;display_string=Audit&amp;DYN_ARGS=TRUE&amp;VAR:ID1=B1GGLK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91__FDSAUDITLINK__" hidden="1">{"fdsup://directions/FAT Viewer?action=UPDATE&amp;creator=factset&amp;DYN_ARGS=TRUE&amp;DOC_NAME=FAT:FQL_AUDITING_CLIENT_TEMPLATE.FAT&amp;display_string=Audit&amp;VAR:KEY=XMXCFETOTG&amp;VAR:QUERY=RkZfR1JPU1NfTUdOKEFOTiwyMDEyLCwsUkYp&amp;WINDOW=FIRST_POPUP&amp;HEIGHT=450&amp;WIDTH=450&amp;START_MA","XIMIZED=FALSE&amp;VAR:CALENDAR=US&amp;VAR:SYMBOL=21925Y10&amp;VAR:INDEX=0"}</definedName>
    <definedName name="_34______123Graph_ACHART_6" hidden="1">#REF!</definedName>
    <definedName name="_34__123Graph_Aｸﾞﾗﾌ_1" hidden="1">#REF!</definedName>
    <definedName name="_34__123Graph_XCHART_6" hidden="1">#REF!</definedName>
    <definedName name="_34__FDSAUDITLINK__" hidden="1">{"fdsup://IBCentral/FAT Viewer?action=UPDATE&amp;creator=factset&amp;DOC_NAME=fat:reuters_qtrly_source_window.fat&amp;display_string=Audit&amp;DYN_ARGS=TRUE&amp;VAR:ID1=578393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40__FDSAUDITLINK__" hidden="1">{"fdsup://IBCentral/FAT Viewer?action=UPDATE&amp;creator=factset&amp;DOC_NAME=fat:reuters_annual_source_window.fat&amp;display_string=Audit&amp;DYN_ARGS=TRUE&amp;VAR:ID1=B1GGLK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03__FDSAUDITLINK__" hidden="1">{"fdsup://directions/FAT Viewer?action=UPDATE&amp;creator=factset&amp;DYN_ARGS=TRUE&amp;DOC_NAME=FAT:FQL_AUDITING_CLIENT_TEMPLATE.FAT&amp;display_string=Audit&amp;VAR:KEY=LSVUZSZENK&amp;VAR:QUERY=RkZfRUJJVERBX09QRVIoQ0FMLDIwMTQp&amp;WINDOW=FIRST_POPUP&amp;HEIGHT=450&amp;WIDTH=450&amp;START_MAXIMI","ZED=FALSE&amp;VAR:CALENDAR=US&amp;VAR:SYMBOL=87874R10&amp;VAR:INDEX=0"}</definedName>
    <definedName name="_34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40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41__FDSAUDITLINK__" hidden="1">{"fdsup://IBCentral/FAT Viewer?action=UPDATE&amp;creator=factset&amp;DOC_NAME=fat:reuters_annual_source_window.fat&amp;display_string=Audit&amp;DYN_ARGS=TRUE&amp;VAR:ID1=B1GGLK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1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42__FDSAUDITLINK__" hidden="1">{"fdsup://IBCentral/FAT Viewer?action=UPDATE&amp;creator=factset&amp;DOC_NAME=fat:reuters_annual_source_window.fat&amp;display_string=Audit&amp;DYN_ARGS=TRUE&amp;VAR:ID1=B1GGLK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27__FDSAUDITLINK__" hidden="1">{"fdsup://directions/FAT Viewer?action=UPDATE&amp;creator=factset&amp;DYN_ARGS=TRUE&amp;DOC_NAME=FAT:FQL_AUDITING_CLIENT_TEMPLATE.FAT&amp;display_string=Audit&amp;VAR:KEY=ARSNUPIRKJ&amp;VAR:QUERY=RkZfR1JPU1NfTUdOKEFOTiwyMDA4LCwsUkYp&amp;WINDOW=FIRST_POPUP&amp;HEIGHT=450&amp;WIDTH=450&amp;START_MA","XIMIZED=FALSE&amp;VAR:CALENDAR=US&amp;VAR:SYMBOL=CSTR&amp;VAR:INDEX=0"}</definedName>
    <definedName name="_343__FDSAUDITLINK__" hidden="1">{"fdsup://IBCentral/FAT Viewer?action=UPDATE&amp;creator=factset&amp;DOC_NAME=fat:reuters_annual_source_window.fat&amp;display_string=Audit&amp;DYN_ARGS=TRUE&amp;VAR:ID1=B1GGLK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4__FDSAUDITLINK__" hidden="1">{"fdsup://IBCentral/FAT Viewer?action=UPDATE&amp;creator=factset&amp;DOC_NAME=fat:reuters_annual_source_window.fat&amp;display_string=Audit&amp;DYN_ARGS=TRUE&amp;VAR:ID1=516921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43__FDSAUDITLINK__" hidden="1">{"fdsup://directions/FAT Viewer?action=UPDATE&amp;creator=factset&amp;DYN_ARGS=TRUE&amp;DOC_NAME=FAT:FQL_AUDITING_CLIENT_TEMPLATE.FAT&amp;display_string=Audit&amp;VAR:KEY=KTADIZILOT&amp;VAR:QUERY=RkZfRUJJVERBX09QRVIoQ0FMLDIwMDkp&amp;WINDOW=FIRST_POPUP&amp;HEIGHT=450&amp;WIDTH=450&amp;START_MAXIMI","ZED=FALSE&amp;VAR:CALENDAR=US&amp;VAR:SYMBOL=ZNGA&amp;VAR:INDEX=0"}</definedName>
    <definedName name="_3445__FDSAUDITLINK__" hidden="1">{"fdsup://directions/FAT Viewer?action=UPDATE&amp;creator=factset&amp;DYN_ARGS=TRUE&amp;DOC_NAME=FAT:FQL_AUDITING_CLIENT_TEMPLATE.FAT&amp;display_string=Audit&amp;VAR:KEY=PWBUJYVMJG&amp;VAR:QUERY=RkZfU0FMRVMoQ0FMLDIwMTEp&amp;WINDOW=FIRST_POPUP&amp;HEIGHT=450&amp;WIDTH=450&amp;START_MAXIMIZED=FALS","E&amp;VAR:CALENDAR=US&amp;VAR:SYMBOL=ERT&amp;VAR:INDEX=0"}</definedName>
    <definedName name="_3447__FDSAUDITLINK__" hidden="1">{"fdsup://directions/FAT Viewer?action=UPDATE&amp;creator=factset&amp;DYN_ARGS=TRUE&amp;DOC_NAME=FAT:FQL_AUDITING_CLIENT_TEMPLATE.FAT&amp;display_string=Audit&amp;VAR:KEY=CRGHITGNIH&amp;VAR:QUERY=RkZfU0FMRVMoQ0FMLDIwMDkp&amp;WINDOW=FIRST_POPUP&amp;HEIGHT=450&amp;WIDTH=450&amp;START_MAXIMIZED=FALS","E&amp;VAR:CALENDAR=US&amp;VAR:SYMBOL=P&amp;VAR:INDEX=0"}</definedName>
    <definedName name="_345__FDSAUDITLINK__" hidden="1">{"fdsup://IBCentral/FAT Viewer?action=UPDATE&amp;creator=factset&amp;DOC_NAME=fat:reuters_annual_source_window.fat&amp;display_string=Audit&amp;DYN_ARGS=TRUE&amp;VAR:ID1=516921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56__FDSAUDITLINK__" hidden="1">{"fdsup://directions/FAT Viewer?action=UPDATE&amp;creator=factset&amp;DYN_ARGS=TRUE&amp;DOC_NAME=FAT:FQL_AUDITING_CLIENT_TEMPLATE.FAT&amp;display_string=Audit&amp;VAR:KEY=MTCNYFYRQD&amp;VAR:QUERY=RkZfRUJJVERBX09QRVIoQ0FMLDIwMTAp&amp;WINDOW=FIRST_POPUP&amp;HEIGHT=450&amp;WIDTH=450&amp;START_MAXIMI","ZED=FALSE&amp;VAR:CALENDAR=US&amp;VAR:SYMBOL=88368Q10&amp;VAR:INDEX=0"}</definedName>
    <definedName name="_346__FDSAUDITLINK__" hidden="1">{"fdsup://IBCentral/FAT Viewer?action=UPDATE&amp;creator=factset&amp;DOC_NAME=fat:reuters_annual_source_window.fat&amp;display_string=Audit&amp;DYN_ARGS=TRUE&amp;VAR:ID1=516921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62__FDSAUDITLINK__" hidden="1">{"fdsup://directions/FAT Viewer?action=UPDATE&amp;creator=factset&amp;DYN_ARGS=TRUE&amp;DOC_NAME=FAT:FQL_AUDITING_CLIENT_TEMPLATE.FAT&amp;display_string=Audit&amp;VAR:KEY=HOJAJKHCTO&amp;VAR:QUERY=RkZfU0FMRVMoQ0FMLDIwMTEp&amp;WINDOW=FIRST_POPUP&amp;HEIGHT=450&amp;WIDTH=450&amp;START_MAXIMIZED=FALS","E&amp;VAR:CALENDAR=US&amp;VAR:SYMBOL=LOOP&amp;VAR:INDEX=0"}</definedName>
    <definedName name="_3464__FDSAUDITLINK__" hidden="1">{"fdsup://directions/FAT Viewer?action=UPDATE&amp;creator=factset&amp;DYN_ARGS=TRUE&amp;DOC_NAME=FAT:FQL_AUDITING_CLIENT_TEMPLATE.FAT&amp;display_string=Audit&amp;VAR:KEY=EZOVEHGLOR&amp;VAR:QUERY=RkZfU0FMRVMoQ0FMLDIwMTAp&amp;WINDOW=FIRST_POPUP&amp;HEIGHT=450&amp;WIDTH=450&amp;START_MAXIMIZED=FALS","E&amp;VAR:CALENDAR=US&amp;VAR:SYMBOL=86459610&amp;VAR:INDEX=0"}</definedName>
    <definedName name="_3466__FDSAUDITLINK__" hidden="1">{"fdsup://directions/FAT Viewer?action=UPDATE&amp;creator=factset&amp;DYN_ARGS=TRUE&amp;DOC_NAME=FAT:FQL_AUDITING_CLIENT_TEMPLATE.FAT&amp;display_string=Audit&amp;VAR:KEY=JUFWXWVSZY&amp;VAR:QUERY=RkZfRUJJVERBX09QRVIoQ0FMLDIwMTEp&amp;WINDOW=FIRST_POPUP&amp;HEIGHT=450&amp;WIDTH=450&amp;START_MAXIMI","ZED=FALSE&amp;VAR:CALENDAR=US&amp;VAR:SYMBOL=P&amp;VAR:INDEX=0"}</definedName>
    <definedName name="_3469__FDSAUDITLINK__" hidden="1">{"fdsup://directions/FAT Viewer?action=UPDATE&amp;creator=factset&amp;DYN_ARGS=TRUE&amp;DOC_NAME=FAT:FQL_AUDITING_CLIENT_TEMPLATE.FAT&amp;display_string=Audit&amp;VAR:KEY=JQTOZQDUVQ&amp;VAR:QUERY=KEZGX0VCSVREQV9JQihMVE1TLDAsLCwsKUBGRl9FQklUREFfSUIoQU5OLDAsLCwsKSk=&amp;WINDOW=FIRST_POP","UP&amp;HEIGHT=450&amp;WIDTH=450&amp;START_MAXIMIZED=FALSE&amp;VAR:CALENDAR=US&amp;VAR:SYMBOL=86459610&amp;VAR:INDEX=0"}</definedName>
    <definedName name="_347__FDSAUDITLINK__" hidden="1">{"fdsup://IBCentral/FAT Viewer?action=UPDATE&amp;creator=factset&amp;DOC_NAME=fat:reuters_annual_source_window.fat&amp;display_string=Audit&amp;DYN_ARGS=TRUE&amp;VAR:ID1=516921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78__FDSAUDITLINK__" hidden="1">{"fdsup://directions/FAT Viewer?action=UPDATE&amp;creator=factset&amp;DYN_ARGS=TRUE&amp;DOC_NAME=FAT:FQL_AUDITING_CLIENT_TEMPLATE.FAT&amp;display_string=Audit&amp;VAR:KEY=OBENOPIBSB&amp;VAR:QUERY=RkZfRUJJVERBX09QRVIoQ0FMLDIwMTQp&amp;WINDOW=FIRST_POPUP&amp;HEIGHT=450&amp;WIDTH=450&amp;START_MAXIMI","ZED=FALSE&amp;VAR:CALENDAR=US&amp;VAR:SYMBOL=88368Q10&amp;VAR:INDEX=0"}</definedName>
    <definedName name="_348__FDSAUDITLINK__" hidden="1">{"fdsup://IBCentral/FAT Viewer?action=UPDATE&amp;creator=factset&amp;DOC_NAME=fat:reuters_annual_source_window.fat&amp;display_string=Audit&amp;DYN_ARGS=TRUE&amp;VAR:ID1=516921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82__FDSAUDITLINK__" hidden="1">{"fdsup://directions/FAT Viewer?action=UPDATE&amp;creator=factset&amp;DYN_ARGS=TRUE&amp;DOC_NAME=FAT:FQL_AUDITING_CLIENT_TEMPLATE.FAT&amp;display_string=Audit&amp;VAR:KEY=ZMRALSRYRU&amp;VAR:QUERY=RkZfR1JPU1NfTUdOKEFOTiwyMDEyLCwsUkYp&amp;WINDOW=FIRST_POPUP&amp;HEIGHT=450&amp;WIDTH=450&amp;START_MA","XIMIZED=FALSE&amp;VAR:CALENDAR=US&amp;VAR:SYMBOL=53814610&amp;VAR:INDEX=0"}</definedName>
    <definedName name="_3485__FDSAUDITLINK__" hidden="1">{"fdsup://directions/FAT Viewer?action=UPDATE&amp;creator=factset&amp;DYN_ARGS=TRUE&amp;DOC_NAME=FAT:FQL_AUDITING_CLIENT_TEMPLATE.FAT&amp;display_string=Audit&amp;VAR:KEY=RERALSDIZQ&amp;VAR:QUERY=RkZfR1JPU1NfTUdOKEFOTiwyMDEyLCwsUkYp&amp;WINDOW=FIRST_POPUP&amp;HEIGHT=450&amp;WIDTH=450&amp;START_MA","XIMIZED=FALSE&amp;VAR:CALENDAR=US&amp;VAR:SYMBOL=48887910&amp;VAR:INDEX=0"}</definedName>
    <definedName name="_3488__FDSAUDITLINK__" hidden="1">{"fdsup://directions/FAT Viewer?action=UPDATE&amp;creator=factset&amp;DYN_ARGS=TRUE&amp;DOC_NAME=FAT:FQL_AUDITING_CLIENT_TEMPLATE.FAT&amp;display_string=Audit&amp;VAR:KEY=YZAXUDKNEV&amp;VAR:QUERY=RkZfRUJJVERBX09QRVIoQ0FMLDIwMTMp&amp;WINDOW=FIRST_POPUP&amp;HEIGHT=450&amp;WIDTH=450&amp;START_MAXIMI","ZED=FALSE&amp;VAR:CALENDAR=US&amp;VAR:SYMBOL=88368Q10&amp;VAR:INDEX=0"}</definedName>
    <definedName name="_349__FDSAUDITLINK__" hidden="1">{"fdsup://IBCentral/FAT Viewer?action=UPDATE&amp;creator=factset&amp;DOC_NAME=fat:reuters_annual_source_window.fat&amp;display_string=Audit&amp;DYN_ARGS=TRUE&amp;VAR:ID1=27886510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______123Graph_ACHART_7" hidden="1">#REF!</definedName>
    <definedName name="_35__123Graph_BChart_1A" hidden="1">#REF!</definedName>
    <definedName name="_35__123Graph_XCHART_7" hidden="1">#REF!</definedName>
    <definedName name="_35__FDSAUDITLINK__" hidden="1">{"fdsup://IBCentral/FAT Viewer?action=UPDATE&amp;creator=factset&amp;DOC_NAME=fat:reuters_qtrly_source_window.fat&amp;display_string=Audit&amp;DYN_ARGS=TRUE&amp;VAR:ID1=00826T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0__FDSAUDITLINK__" hidden="1">{"fdsup://IBCentral/FAT Viewer?action=UPDATE&amp;creator=factset&amp;DOC_NAME=fat:reuters_annual_source_window.fat&amp;display_string=Audit&amp;DYN_ARGS=TRUE&amp;VAR:ID1=27886510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00__FDSAUDITLINK__" hidden="1">{"fdsup://directions/FAT Viewer?action=UPDATE&amp;creator=factset&amp;DYN_ARGS=TRUE&amp;DOC_NAME=FAT:FQL_AUDITING_CLIENT_TEMPLATE.FAT&amp;display_string=Audit&amp;VAR:KEY=DQTKVCBUXI&amp;VAR:QUERY=RkZfR1JPU1NfTUdOKEFOTiwyMDEzLCwsUkYp&amp;WINDOW=FIRST_POPUP&amp;HEIGHT=450&amp;WIDTH=450&amp;START_MA","XIMIZED=FALSE&amp;VAR:CALENDAR=US&amp;VAR:SYMBOL=68372A10&amp;VAR:INDEX=0"}</definedName>
    <definedName name="_351__FDSAUDITLINK__" hidden="1">{"fdsup://IBCentral/FAT Viewer?action=UPDATE&amp;creator=factset&amp;DOC_NAME=fat:reuters_annual_source_window.fat&amp;display_string=Audit&amp;DYN_ARGS=TRUE&amp;VAR:ID1=27886510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2__FDSAUDITLINK__" hidden="1">{"fdsup://IBCentral/FAT Viewer?action=UPDATE&amp;creator=factset&amp;DOC_NAME=fat:reuters_annual_source_window.fat&amp;display_string=Audit&amp;DYN_ARGS=TRUE&amp;VAR:ID1=27886510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__FDSAUDITLINK__" hidden="1">{"fdsup://IBCentral/FAT Viewer?action=UPDATE&amp;creator=factset&amp;DOC_NAME=fat:reuters_annual_source_window.fat&amp;display_string=Audit&amp;DYN_ARGS=TRUE&amp;VAR:ID1=27886510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4__FDSAUDITLINK__" hidden="1">{"fdsup://directions/FAT Viewer?action=UPDATE&amp;creator=factset&amp;DYN_ARGS=TRUE&amp;DOC_NAME=FAT:FQL_AUDITING_CLIENT_TEMPLATE.FAT&amp;display_string=Audit&amp;VAR:KEY=DEDMVGHIFY&amp;VAR:QUERY=RkZfR1JPU1NfTUdOKEFOTiwyMDE0LCwsUkYp&amp;WINDOW=FIRST_POPUP&amp;HEIGHT=450&amp;WIDTH=450&amp;START_MA","XIMIZED=FALSE&amp;VAR:CALENDAR=US&amp;VAR:SYMBOL=21031310&amp;VAR:INDEX=0"}</definedName>
    <definedName name="_3535__FDSAUDITLINK__" hidden="1">{"fdsup://directions/FAT Viewer?action=UPDATE&amp;creator=factset&amp;DYN_ARGS=TRUE&amp;DOC_NAME=FAT:FQL_AUDITING_CLIENT_TEMPLATE.FAT&amp;display_string=Audit&amp;VAR:KEY=BWPEHWVQTS&amp;VAR:QUERY=RkZfR1JPU1NfTUdOKEFOTiwyMDEzLCwsUkYp&amp;WINDOW=FIRST_POPUP&amp;HEIGHT=450&amp;WIDTH=450&amp;START_MA","XIMIZED=FALSE&amp;VAR:CALENDAR=US&amp;VAR:SYMBOL=92858J10&amp;VAR:INDEX=0"}</definedName>
    <definedName name="_3537__FDSAUDITLINK__" hidden="1">{"fdsup://directions/FAT Viewer?action=UPDATE&amp;creator=factset&amp;DYN_ARGS=TRUE&amp;DOC_NAME=FAT:FQL_AUDITING_CLIENT_TEMPLATE.FAT&amp;display_string=Audit&amp;VAR:KEY=JOZMVWNKVC&amp;VAR:QUERY=RkZfR1JPU1NfTUdOKEFOTiwyMDEwLCwsUkYp&amp;WINDOW=FIRST_POPUP&amp;HEIGHT=450&amp;WIDTH=450&amp;START_MA","XIMIZED=FALSE&amp;VAR:CALENDAR=US&amp;VAR:SYMBOL=21925Y10&amp;VAR:INDEX=0"}</definedName>
    <definedName name="_354__FDSAUDITLINK__" hidden="1">{"fdsup://IBCentral/FAT Viewer?action=UPDATE&amp;creator=factset&amp;DOC_NAME=fat:reuters_annual_source_window.fat&amp;display_string=Audit&amp;DYN_ARGS=TRUE&amp;VAR:ID1=27886510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41__FDSAUDITLINK__" hidden="1">{"fdsup://Directions/FactSet Auditing Viewer?action=AUDIT_VALUE&amp;DB=129&amp;ID1=74874Q10&amp;VALUEID=01101&amp;SDATE=2012&amp;PERIODTYPE=ANN_STD&amp;SCFT=3&amp;window=popup_no_bar&amp;width=385&amp;height=120&amp;START_MAXIMIZED=FALSE&amp;creator=factset&amp;display_string=Audit"}</definedName>
    <definedName name="_355__FDSAUDITLINK__" hidden="1">{"fdsup://IBCentral/FAT Viewer?action=UPDATE&amp;creator=factset&amp;DOC_NAME=fat:reuters_annual_source_window.fat&amp;display_string=Audit&amp;DYN_ARGS=TRUE&amp;VAR:ID1=27886510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6__FDSAUDITLINK__" hidden="1">{"fdsup://IBCentral/FAT Viewer?action=UPDATE&amp;creator=factset&amp;DOC_NAME=fat:reuters_annual_source_window.fat&amp;display_string=Audit&amp;DYN_ARGS=TRUE&amp;VAR:ID1=734755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356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7__FDSAUDITLINK__" hidden="1">{"fdsup://IBCentral/FAT Viewer?action=UPDATE&amp;creator=factset&amp;DOC_NAME=fat:reuters_annual_source_window.fat&amp;display_string=Audit&amp;DYN_ARGS=TRUE&amp;VAR:ID1=734755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8__FDSAUDITLINK__" hidden="1">{"fdsup://IBCentral/FAT Viewer?action=UPDATE&amp;creator=factset&amp;DOC_NAME=fat:reuters_annual_source_window.fat&amp;display_string=Audit&amp;DYN_ARGS=TRUE&amp;VAR:ID1=734755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9__FDSAUDITLINK__" hidden="1">{"fdsup://IBCentral/FAT Viewer?action=UPDATE&amp;creator=factset&amp;DOC_NAME=fat:reuters_annual_source_window.fat&amp;display_string=Audit&amp;DYN_ARGS=TRUE&amp;VAR:ID1=096331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______123Graph_ACHART_8" hidden="1">#REF!</definedName>
    <definedName name="_36__123Graph_ACHART_14" hidden="1">#REF!</definedName>
    <definedName name="_36__123Graph_AChart_1A" hidden="1">#REF!</definedName>
    <definedName name="_36__123Graph_Aｸﾞﾗﾌ_1" hidden="1">#REF!</definedName>
    <definedName name="_36__123Graph_Aｸﾞﾗﾌ_2" hidden="1">#REF!</definedName>
    <definedName name="_36__123Graph_ECHART_11" hidden="1">#REF!</definedName>
    <definedName name="_36__123Graph_XCHART_1" hidden="1">#REF!</definedName>
    <definedName name="_36__123Graph_XCHART_8" hidden="1">#REF!</definedName>
    <definedName name="_36__FDSAUDITLINK__" hidden="1">{"fdsup://IBCentral/FAT Viewer?action=UPDATE&amp;creator=factset&amp;DOC_NAME=fat:reuters_qtrly_source_window.fat&amp;display_string=Audit&amp;DYN_ARGS=TRUE&amp;VAR:ID1=07588710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_0__123Graph_ACHAR" hidden="1">#REF!</definedName>
    <definedName name="_360__FDSAUDITLINK__" hidden="1">{"fdsup://IBCentral/FAT Viewer?action=UPDATE&amp;creator=factset&amp;DOC_NAME=fat:reuters_annual_source_window.fat&amp;display_string=Audit&amp;DYN_ARGS=TRUE&amp;VAR:ID1=096331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1__FDSAUDITLINK__" hidden="1">{"fdsup://IBCentral/FAT Viewer?action=UPDATE&amp;creator=factset&amp;DOC_NAME=fat:reuters_annual_source_window.fat&amp;display_string=Audit&amp;DYN_ARGS=TRUE&amp;VAR:ID1=096331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2__FDSAUDITLINK__" hidden="1">{"fdsup://IBCentral/FAT Viewer?action=UPDATE&amp;creator=factset&amp;DOC_NAME=fat:reuters_annual_source_window.fat&amp;display_string=Audit&amp;DYN_ARGS=TRUE&amp;VAR:ID1=096331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3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4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5__FDSAUDITLINK__" hidden="1">{"fdsup://IBCentral/FAT Viewer?action=UPDATE&amp;creator=factset&amp;DOC_NAME=fat:reuters_annual_source_window.fat&amp;display_string=Audit&amp;DYN_ARGS=TRUE&amp;VAR:ID1=B28638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6__FDSAUDITLINK__" hidden="1">{"fdsup://IBCentral/FAT Viewer?action=UPDATE&amp;creator=factset&amp;DOC_NAME=fat:reuters_annual_source_window.fat&amp;display_string=Audit&amp;DYN_ARGS=TRUE&amp;VAR:ID1=B28638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7__FDSAUDITLINK__" hidden="1">{"fdsup://IBCentral/FAT Viewer?action=UPDATE&amp;creator=factset&amp;DOC_NAME=fat:reuters_annual_source_window.fat&amp;display_string=Audit&amp;DYN_ARGS=TRUE&amp;VAR:ID1=B28638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8__FDSAUDITLINK__" hidden="1">{"fdsup://IBCentral/FAT Viewer?action=UPDATE&amp;creator=factset&amp;DOC_NAME=fat:reuters_annual_source_window.fat&amp;display_string=Audit&amp;DYN_ARGS=TRUE&amp;VAR:ID1=B28638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9__FDSAUDITLINK__" hidden="1">{"fdsup://IBCentral/FAT Viewer?action=UPDATE&amp;creator=factset&amp;DOC_NAME=fat:reuters_annual_source_window.fat&amp;display_string=Audit&amp;DYN_ARGS=TRUE&amp;VAR:ID1=B28638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______123Graph_BCHART_1" hidden="1">#REF!</definedName>
    <definedName name="_37__123Graph_ACHART_2" hidden="1">#REF!</definedName>
    <definedName name="_37__123Graph_AChart_2G" hidden="1">#REF!</definedName>
    <definedName name="_37__123Graph_AChart_58B" hidden="1">#REF!</definedName>
    <definedName name="_37__123Graph_Aｸﾞﾗﾌ_2" hidden="1">#REF!</definedName>
    <definedName name="_37__123Graph_XCHART_9" hidden="1">#REF!</definedName>
    <definedName name="_37__FDSAUDITLINK__" hidden="1">{"fdsup://IBCentral/FAT Viewer?action=UPDATE&amp;creator=factset&amp;DOC_NAME=fat:reuters_qtrly_source_window.fat&amp;display_string=Audit&amp;DYN_ARGS=TRUE&amp;VAR:ID1=42193310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0__FDSAUDITLINK__" hidden="1">{"fdsup://IBCentral/FAT Viewer?action=UPDATE&amp;creator=factset&amp;DOC_NAME=fat:reuters_annual_source_window.fat&amp;display_string=Audit&amp;DYN_ARGS=TRUE&amp;VAR:ID1=B28638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1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2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3__FDSAUDITLINK__" hidden="1">{"fdsup://IBCentral/FAT Viewer?action=UPDATE&amp;creator=factset&amp;DOC_NAME=fat:reuters_annual_source_window.fat&amp;display_string=Audit&amp;DYN_ARGS=TRUE&amp;VAR:ID1=618549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4__FDSAUDITLINK__" hidden="1">{"fdsup://IBCentral/FAT Viewer?action=UPDATE&amp;creator=factset&amp;DOC_NAME=fat:reuters_annual_source_window.fat&amp;display_string=Audit&amp;DYN_ARGS=TRUE&amp;VAR:ID1=618549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5__FDSAUDITLINK__" hidden="1">{"fdsup://IBCentral/FAT Viewer?action=UPDATE&amp;creator=factset&amp;DOC_NAME=fat:reuters_annual_source_window.fat&amp;display_string=Audit&amp;DYN_ARGS=TRUE&amp;VAR:ID1=618549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6__FDSAUDITLINK__" hidden="1">{"fdsup://IBCentral/FAT Viewer?action=UPDATE&amp;creator=factset&amp;DOC_NAME=fat:reuters_annual_source_window.fat&amp;display_string=Audit&amp;DYN_ARGS=TRUE&amp;VAR:ID1=07581110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7__FDSAUDITLINK__" hidden="1">{"fdsup://IBCentral/FAT Viewer?action=UPDATE&amp;creator=factset&amp;DOC_NAME=fat:reuters_annual_source_window.fat&amp;display_string=Audit&amp;DYN_ARGS=TRUE&amp;VAR:ID1=07581110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8__FDSAUDITLINK__" hidden="1">{"fdsup://IBCentral/FAT Viewer?action=UPDATE&amp;creator=factset&amp;DOC_NAME=fat:reuters_annual_source_window.fat&amp;display_string=Audit&amp;DYN_ARGS=TRUE&amp;VAR:ID1=07581110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9__FDSAUDITLINK__" hidden="1">{"fdsup://IBCentral/FAT Viewer?action=UPDATE&amp;creator=factset&amp;DOC_NAME=fat:reuters_annual_source_window.fat&amp;display_string=Audit&amp;DYN_ARGS=TRUE&amp;VAR:ID1=07581110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8______123Graph_BCHART_2" hidden="1">#REF!</definedName>
    <definedName name="_38__123Graph_Bｸﾞﾗﾌ_1" hidden="1">#REF!</definedName>
    <definedName name="_38__FDSAUDITLINK__" hidden="1">{"fdsup://IBCentral/FAT Viewer?action=UPDATE&amp;creator=factset&amp;DOC_NAME=fat:reuters_qtrly_source_window.fat&amp;display_string=Audit&amp;DYN_ARGS=TRUE&amp;VAR:ID1=516921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8_0__123Graph_BCHAR" hidden="1">#REF!</definedName>
    <definedName name="_380__FDSAUDITLINK__" hidden="1">{"fdsup://IBCentral/FAT Viewer?action=UPDATE&amp;creator=factset&amp;DOC_NAME=fat:reuters_annual_source_window.fat&amp;display_string=Audit&amp;DYN_ARGS=TRUE&amp;VAR:ID1=315265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0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1__FDSAUDITLINK__" hidden="1">{"fdsup://IBCentral/FAT Viewer?action=UPDATE&amp;creator=factset&amp;DOC_NAME=fat:reuters_annual_source_window.fat&amp;display_string=Audit&amp;DYN_ARGS=TRUE&amp;VAR:ID1=315265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2__FDSAUDITLINK__" hidden="1">{"fdsup://IBCentral/FAT Viewer?action=UPDATE&amp;creator=factset&amp;DOC_NAME=fat:reuters_annual_source_window.fat&amp;display_string=Audit&amp;DYN_ARGS=TRUE&amp;VAR:ID1=315265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3__FDSAUDITLINK__" hidden="1">{"fdsup://IBCentral/FAT Viewer?action=UPDATE&amp;creator=factset&amp;DOC_NAME=fat:reuters_annual_source_window.fat&amp;display_string=Audit&amp;DYN_ARGS=TRUE&amp;VAR:ID1=315265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4__FDSAUDITLINK__" hidden="1">{"fdsup://IBCentral/FAT Viewer?action=UPDATE&amp;creator=factset&amp;DOC_NAME=fat:reuters_annual_source_window.fat&amp;display_string=Audit&amp;DYN_ARGS=TRUE&amp;VAR:ID1=B06LB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__FDSAUDITLINK__" hidden="1">{"fdsup://IBCentral/FAT Viewer?action=UPDATE&amp;creator=factset&amp;DOC_NAME=fat:reuters_annual_source_window.fat&amp;display_string=Audit&amp;DYN_ARGS=TRUE&amp;VAR:ID1=B06LB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385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54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855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6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7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58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38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86__FDSAUDITLINK__" hidden="1">{"fdsup://IBCentral/FAT Viewer?action=UPDATE&amp;creator=factset&amp;DOC_NAME=fat:reuters_annual_source_window.fat&amp;display_string=Audit&amp;DYN_ARGS=TRUE&amp;VAR:ID1=B06LB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6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861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62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6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8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6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86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8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386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387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70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3877__FDSAUDITLINK__" hidden="1">{"fdsup://directions/FAT Viewer?action=UPDATE&amp;creator=factset&amp;DYN_ARGS=TRUE&amp;DOC_NAME=FAT:FQL_AUDITING_CLIENT_TEMPLATE.FAT&amp;display_string=Audit&amp;VAR:KEY=QZYHMXOHUT&amp;VAR:QUERY=RkZfRUJJVERBX09QRVIoQ0FMLDIwMTQp&amp;WINDOW=FIRST_POPUP&amp;HEIGHT=450&amp;WIDTH=450&amp;START_MAXIMI","ZED=FALSE&amp;VAR:CALENDAR=US&amp;VAR:SYMBOL=75968L10&amp;VAR:INDEX=0"}</definedName>
    <definedName name="_388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80__FDSAUDITLINK__" hidden="1">{"fdsup://directions/FAT Viewer?action=UPDATE&amp;creator=factset&amp;DYN_ARGS=TRUE&amp;DOC_NAME=FAT:FQL_AUDITING_CLIENT_TEMPLATE.FAT&amp;display_string=Audit&amp;VAR:KEY=NURMFWLQZC&amp;VAR:QUERY=RkZfRUJJVERBX09QRVIoQ0FMLDIwMTMp&amp;WINDOW=FIRST_POPUP&amp;HEIGHT=450&amp;WIDTH=450&amp;START_MAXIMI","ZED=FALSE&amp;VAR:CALENDAR=US&amp;VAR:SYMBOL=75968L10&amp;VAR:INDEX=0"}</definedName>
    <definedName name="_3883__FDSAUDITLINK__" hidden="1">{"fdsup://directions/FAT Viewer?action=UPDATE&amp;creator=factset&amp;DYN_ARGS=TRUE&amp;DOC_NAME=FAT:FQL_AUDITING_CLIENT_TEMPLATE.FAT&amp;display_string=Audit&amp;VAR:KEY=KLSNYXSVUH&amp;VAR:QUERY=RkZfRUJJVERBX09QRVIoQ0FMLDIwMTIp&amp;WINDOW=FIRST_POPUP&amp;HEIGHT=450&amp;WIDTH=450&amp;START_MAXIMI","ZED=FALSE&amp;VAR:CALENDAR=US&amp;VAR:SYMBOL=75968L10&amp;VAR:INDEX=0"}</definedName>
    <definedName name="_3887__FDSAUDITLINK__" hidden="1">{"fdsup://directions/FAT Viewer?action=UPDATE&amp;creator=factset&amp;DYN_ARGS=TRUE&amp;DOC_NAME=FAT:FQL_AUDITING_CLIENT_TEMPLATE.FAT&amp;display_string=Audit&amp;VAR:KEY=GBUNGJEPMF&amp;VAR:QUERY=KEZGX0VCSVREQV9JQihMVE1TLDAsLCwsKUBGRl9FQklUREFfSUIoQU5OLDAsLCwsKSk=&amp;WINDOW=FIRST_POP","UP&amp;HEIGHT=450&amp;WIDTH=450&amp;START_MAXIMIZED=FALSE&amp;VAR:CALENDAR=US&amp;VAR:SYMBOL=75968L10&amp;VAR:INDEX=0"}</definedName>
    <definedName name="_389__FDSAUDITLINK__" hidden="1">{"fdsup://IBCentral/FAT Viewer?action=UPDATE&amp;creator=factset&amp;DOC_NAME=fat:reuters_annual_source_window.fat&amp;display_string=Audit&amp;DYN_ARGS=TRUE&amp;VAR:ID1=B04TZX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90__FDSAUDITLINK__" hidden="1">{"fdsup://directions/FAT Viewer?action=UPDATE&amp;creator=factset&amp;DYN_ARGS=TRUE&amp;DOC_NAME=FAT:FQL_AUDITING_CLIENT_TEMPLATE.FAT&amp;display_string=Audit&amp;VAR:KEY=TQNAPYPWXE&amp;VAR:QUERY=RkZfRUJJVERBX09QRVIoQ0FMLDIwMTEp&amp;WINDOW=FIRST_POPUP&amp;HEIGHT=450&amp;WIDTH=450&amp;START_MAXIMI","ZED=FALSE&amp;VAR:CALENDAR=US&amp;VAR:SYMBOL=75968L10&amp;VAR:INDEX=0"}</definedName>
    <definedName name="_3894__FDSAUDITLINK__" hidden="1">{"fdsup://directions/FAT Viewer?action=UPDATE&amp;creator=factset&amp;DYN_ARGS=TRUE&amp;DOC_NAME=FAT:FQL_AUDITING_CLIENT_TEMPLATE.FAT&amp;display_string=Audit&amp;VAR:KEY=HUFSDUZEDS&amp;VAR:QUERY=RkZfRUJJVERBX09QRVIoQ0FMLDIwMTAp&amp;WINDOW=FIRST_POPUP&amp;HEIGHT=450&amp;WIDTH=450&amp;START_MAXIMI","ZED=FALSE&amp;VAR:CALENDAR=US&amp;VAR:SYMBOL=75968L10&amp;VAR:INDEX=0"}</definedName>
    <definedName name="_3898__FDSAUDITLINK__" hidden="1">{"fdsup://directions/FAT Viewer?action=UPDATE&amp;creator=factset&amp;DYN_ARGS=TRUE&amp;DOC_NAME=FAT:FQL_AUDITING_CLIENT_TEMPLATE.FAT&amp;display_string=Audit&amp;VAR:KEY=ZSNYVYJUJC&amp;VAR:QUERY=RkZfRUJJVERBX09QRVIoQ0FMLDIwMDkp&amp;WINDOW=FIRST_POPUP&amp;HEIGHT=450&amp;WIDTH=450&amp;START_MAXIMI","ZED=FALSE&amp;VAR:CALENDAR=US&amp;VAR:SYMBOL=75968L10&amp;VAR:INDEX=0"}</definedName>
    <definedName name="_39______123Graph_BCHART_3" hidden="1">#REF!</definedName>
    <definedName name="_39__123Graph_Bｸﾞﾗﾌ_2" hidden="1">#REF!</definedName>
    <definedName name="_39__123Graph_CChart_1A" hidden="1">#REF!</definedName>
    <definedName name="_39__123Graph_XCHART_2" hidden="1">#REF!</definedName>
    <definedName name="_39__FDSAUDITLINK__" hidden="1">{"fdsup://IBCentral/FAT Viewer?action=UPDATE&amp;creator=factset&amp;DOC_NAME=fat:reuters_qtrly_source_window.fat&amp;display_string=Audit&amp;DYN_ARGS=TRUE&amp;VAR:ID1=27886510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0__FDSAUDITLINK__" hidden="1">{"fdsup://IBCentral/FAT Viewer?action=UPDATE&amp;creator=factset&amp;DOC_NAME=fat:reuters_annual_source_window.fat&amp;display_string=Audit&amp;DYN_ARGS=TRUE&amp;VAR:ID1=B04TZX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03__FDSAUDITLINK__" hidden="1">{"fdsup://directions/FAT Viewer?action=UPDATE&amp;creator=factset&amp;DYN_ARGS=TRUE&amp;DOC_NAME=FAT:FQL_AUDITING_CLIENT_TEMPLATE.FAT&amp;display_string=Audit&amp;VAR:KEY=IVUDKBKZUN&amp;VAR:QUERY=RkZfRUJJVERBX09QRVIoQ0FMLDIwMDgp&amp;WINDOW=FIRST_POPUP&amp;HEIGHT=450&amp;WIDTH=450&amp;START_MAXIMI","ZED=FALSE&amp;VAR:CALENDAR=US&amp;VAR:SYMBOL=75968L10&amp;VAR:INDEX=0"}</definedName>
    <definedName name="_3909__FDSAUDITLINK__" hidden="1">{"fdsup://directions/FAT Viewer?action=UPDATE&amp;creator=factset&amp;DYN_ARGS=TRUE&amp;DOC_NAME=FAT:FQL_AUDITING_CLIENT_TEMPLATE.FAT&amp;display_string=Audit&amp;VAR:KEY=XELALYPKHE&amp;VAR:QUERY=RkZfU0FMRVMoQ0FMLDIwMTAp&amp;WINDOW=FIRST_POPUP&amp;HEIGHT=450&amp;WIDTH=450&amp;START_MAXIMIZED=FALS","E&amp;VAR:CALENDAR=US&amp;VAR:SYMBOL=75968L10&amp;VAR:INDEX=0"}</definedName>
    <definedName name="_391__FDSAUDITLINK__" hidden="1">{"fdsup://IBCentral/FAT Viewer?action=UPDATE&amp;creator=factset&amp;DOC_NAME=fat:reuters_annual_source_window.fat&amp;display_string=Audit&amp;DYN_ARGS=TRUE&amp;VAR:ID1=B04TZX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12__FDSAUDITLINK__" hidden="1">{"fdsup://directions/FAT Viewer?action=UPDATE&amp;creator=factset&amp;DYN_ARGS=TRUE&amp;DOC_NAME=FAT:FQL_AUDITING_CLIENT_TEMPLATE.FAT&amp;display_string=Audit&amp;VAR:KEY=UFGZCRUZKN&amp;VAR:QUERY=RkZfU0FMRVMoQ0FMLDIwMDkp&amp;WINDOW=FIRST_POPUP&amp;HEIGHT=450&amp;WIDTH=450&amp;START_MAXIMIZED=FALS","E&amp;VAR:CALENDAR=US&amp;VAR:SYMBOL=75968L10&amp;VAR:INDEX=0"}</definedName>
    <definedName name="_3915__FDSAUDITLINK__" hidden="1">{"fdsup://directions/FAT Viewer?action=UPDATE&amp;creator=factset&amp;DYN_ARGS=TRUE&amp;DOC_NAME=FAT:FQL_AUDITING_CLIENT_TEMPLATE.FAT&amp;display_string=Audit&amp;VAR:KEY=CTUDMTGZKB&amp;VAR:QUERY=RkZfU0FMRVMoQ0FMLDIwMDgp&amp;WINDOW=FIRST_POPUP&amp;HEIGHT=450&amp;WIDTH=450&amp;START_MAXIMIZED=FALS","E&amp;VAR:CALENDAR=US&amp;VAR:SYMBOL=75968L10&amp;VAR:INDEX=0"}</definedName>
    <definedName name="_392__FDSAUDITLINK__" hidden="1">{"fdsup://IBCentral/FAT Viewer?action=UPDATE&amp;creator=factset&amp;DOC_NAME=fat:reuters_annual_source_window.fat&amp;display_string=Audit&amp;DYN_ARGS=TRUE&amp;VAR:ID1=B04TZX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2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2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29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__FDSAUDITLINK__" hidden="1">{"fdsup://IBCentral/FAT Viewer?action=UPDATE&amp;creator=factset&amp;DOC_NAME=fat:reuters_annual_source_window.fat&amp;display_string=Audit&amp;DYN_ARGS=TRUE&amp;VAR:ID1=B04TZX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30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4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93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38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3939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4__FDSAUDITLINK__" hidden="1">{"fdsup://IBCentral/FAT Viewer?action=UPDATE&amp;creator=factset&amp;DOC_NAME=fat:reuters_annual_source_window.fat&amp;display_string=Audit&amp;DYN_ARGS=TRUE&amp;VAR:ID1=B04TZX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4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94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4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44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3945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3946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47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948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5__FDSAUDITLINK__" hidden="1">{"fdsup://IBCentral/FAT Viewer?action=UPDATE&amp;creator=factset&amp;DOC_NAME=fat:reuters_annual_source_window.fat&amp;display_string=Audit&amp;DYN_ARGS=TRUE&amp;VAR:ID1=02343610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5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52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4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55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396__FDSAUDITLINK__" hidden="1">{"fdsup://IBCentral/FAT Viewer?action=UPDATE&amp;creator=factset&amp;DOC_NAME=fat:reuters_annual_source_window.fat&amp;display_string=Audit&amp;DYN_ARGS=TRUE&amp;VAR:ID1=02343610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7__FDSAUDITLINK__" hidden="1">{"fdsup://IBCentral/FAT Viewer?action=UPDATE&amp;creator=factset&amp;DOC_NAME=fat:reuters_annual_source_window.fat&amp;display_string=Audit&amp;DYN_ARGS=TRUE&amp;VAR:ID1=B1VP8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8__FDSAUDITLINK__" hidden="1">{"fdsup://IBCentral/FAT Viewer?action=UPDATE&amp;creator=factset&amp;DOC_NAME=fat:reuters_annual_source_window.fat&amp;display_string=Audit&amp;DYN_ARGS=TRUE&amp;VAR:ID1=B1VP8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9__FDSAUDITLINK__" hidden="1">{"fdsup://IBCentral/FAT Viewer?action=UPDATE&amp;creator=factset&amp;DOC_NAME=fat:reuters_annual_source_window.fat&amp;display_string=Audit&amp;DYN_ARGS=TRUE&amp;VAR:ID1=B1VP8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93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3994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3IQ_SALE_¤¤__CF_FIN" hidden="1">"c1140"</definedName>
    <definedName name="_3Q94">#REF!</definedName>
    <definedName name="_3Q95">#REF!</definedName>
    <definedName name="_3wrn.²Ä1­Ó¤ë1_Ü20¤H." hidden="1">{#N/A,#N/A,FALSE,"²Ä1­Ó¤ë"}</definedName>
    <definedName name="_4" hidden="1">{"PVGraph2",#N/A,FALSE,"PV Data"}</definedName>
    <definedName name="_4_______123Graph_ACHART_4" hidden="1">#REF!</definedName>
    <definedName name="_4___123Graph_BChart_58B" hidden="1">#REF!</definedName>
    <definedName name="_4___123Graph_Bｸﾞﾗﾌ_2" hidden="1">#REF!</definedName>
    <definedName name="_4__123Graph_A1997_98" hidden="1">#REF!</definedName>
    <definedName name="_4__123Graph_ACHART_1" hidden="1">#REF!</definedName>
    <definedName name="_4__123Graph_ACHART_12" hidden="1">#REF!</definedName>
    <definedName name="_4__123Graph_ACHART_3" hidden="1">#REF!</definedName>
    <definedName name="_4__123Graph_ACHART_4" hidden="1">#REF!</definedName>
    <definedName name="_4__123Graph_BCHART_1" hidden="1">#REF!</definedName>
    <definedName name="_4__123Graph_BChart_1A" hidden="1">#REF!</definedName>
    <definedName name="_4__123Graph_BCHART_2" hidden="1">#REF!</definedName>
    <definedName name="_4__123Graph_BCHART_3" hidden="1">#REF!</definedName>
    <definedName name="_4__123Graph_BChart_58B" hidden="1">#REF!</definedName>
    <definedName name="_4__123Graph_Bｸﾞﾗﾌ_2" hidden="1">#REF!</definedName>
    <definedName name="_4__123Graph_DCHART_1" hidden="1">#REF!</definedName>
    <definedName name="_4__123Graph_DCHART_12" hidden="1">#REF!</definedName>
    <definedName name="_4__123Graph_LBL_ACHART_1" hidden="1">#REF!</definedName>
    <definedName name="_4__123Graph_XCHART_1" hidden="1">#REF!</definedName>
    <definedName name="_4__123Graph_XCHART_2" hidden="1">#REF!</definedName>
    <definedName name="_4__123Graph_XCHART_3" hidden="1">#REF!</definedName>
    <definedName name="_4__FDSAUDITLINK__" hidden="1">{"fdsup://IBCentral/FAT Viewer?action=UPDATE&amp;creator=factset&amp;DOC_NAME=fat:reuters_qtrly_source_window.fat&amp;display_string=Audit&amp;DYN_ARGS=TRUE&amp;VAR:ID1=91819410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_123Grap" hidden="1">#REF!</definedName>
    <definedName name="_40______123Graph_BCHART_4" hidden="1">#REF!</definedName>
    <definedName name="_40__123Graph_ACHART_3" hidden="1">#REF!</definedName>
    <definedName name="_40__123Graph_Bｸﾞﾗﾌ_2" hidden="1">#REF!</definedName>
    <definedName name="_40__123Graph_ECHART_12" hidden="1">#REF!</definedName>
    <definedName name="_40__123Graph_Xｸﾞﾗﾌ_1" hidden="1">#REF!</definedName>
    <definedName name="_40__FDSAUDITLINK__" hidden="1">{"fdsup://IBCentral/FAT Viewer?action=UPDATE&amp;creator=factset&amp;DOC_NAME=fat:reuters_qtrly_source_window.fat&amp;display_string=Audit&amp;DYN_ARGS=TRUE&amp;VAR:ID1=734755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0_0__123Graph_CCHAR" hidden="1">#REF!</definedName>
    <definedName name="_400__FDSAUDITLINK__" hidden="1">{"fdsup://IBCentral/FAT Viewer?action=UPDATE&amp;creator=factset&amp;DOC_NAME=fat:reuters_annual_source_window.fat&amp;display_string=Audit&amp;DYN_ARGS=TRUE&amp;VAR:ID1=B1VP8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0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007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01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017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02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20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025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28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03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3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035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037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039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04__FDSAUDITLINK__" hidden="1">{"fdsup://IBCentral/FAT Viewer?action=UPDATE&amp;creator=factset&amp;DOC_NAME=fat:reuters_annual_source_window.fat&amp;display_string=Audit&amp;DYN_ARGS=TRUE&amp;VAR:ID1=37244C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40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4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045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047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049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05__FDSAUDITLINK__" hidden="1">{"fdsup://IBCentral/FAT Viewer?action=UPDATE&amp;creator=factset&amp;DOC_NAME=fat:reuters_annual_source_window.fat&amp;display_string=Audit&amp;DYN_ARGS=TRUE&amp;VAR:ID1=37244C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52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053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054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06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7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8__FDSAUDITLINK__" hidden="1">{"fdsup://IBCentral/FAT Viewer?action=UPDATE&amp;creator=factset&amp;DOC_NAME=fat:reuters_annual_source_window.fat&amp;display_string=Audit&amp;DYN_ARGS=TRUE&amp;VAR:ID1=592296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9__FDSAUDITLINK__" hidden="1">{"fdsup://IBCentral/FAT Viewer?action=UPDATE&amp;creator=factset&amp;DOC_NAME=fat:reuters_annual_source_window.fat&amp;display_string=Audit&amp;DYN_ARGS=TRUE&amp;VAR:ID1=592296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______123Graph_BCHART_5" hidden="1">#REF!</definedName>
    <definedName name="_41__FDSAUDITLINK__" hidden="1">{"fdsup://IBCentral/FAT Viewer?action=UPDATE&amp;creator=factset&amp;DOC_NAME=fat:reuters_annual_source_window.fat&amp;display_string=Audit&amp;DYN_ARGS=TRUE&amp;VAR:ID1=B28638&amp;VAR:RCODE=STLD&amp;VAR:SDATE=20090699&amp;VAR:FREQ=Y&amp;VAR:RELITEM=RP&amp;VAR:CURRENCY=&amp;VAR:CURRSOURCE=EXSHARE&amp;VAR",":NATFREQ=ANNUAL&amp;VAR:RFIELD=FINALIZED&amp;VAR:DB_TYPE=&amp;VAR:UNITS=M&amp;window=popup&amp;width=450&amp;height=300&amp;START_MAXIMIZED=FALSE"}</definedName>
    <definedName name="_410__FDSAUDITLINK__" hidden="1">{"fdsup://IBCentral/FAT Viewer?action=UPDATE&amp;creator=factset&amp;DOC_NAME=fat:reuters_annual_source_window.fat&amp;display_string=Audit&amp;DYN_ARGS=TRUE&amp;VAR:ID1=592296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1__FDSAUDITLINK__" hidden="1">{"fdsup://IBCentral/FAT Viewer?action=UPDATE&amp;creator=factset&amp;DOC_NAME=fat:reuters_annual_source_window.fat&amp;display_string=Audit&amp;DYN_ARGS=TRUE&amp;VAR:ID1=B0KWHQ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2__FDSAUDITLINK__" hidden="1">{"fdsup://IBCentral/FAT Viewer?action=UPDATE&amp;creator=factset&amp;DOC_NAME=fat:reuters_annual_source_window.fat&amp;display_string=Audit&amp;DYN_ARGS=TRUE&amp;VAR:ID1=B0KWHQ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3__FDSAUDITLINK__" hidden="1">{"fdsup://IBCentral/FAT Viewer?action=UPDATE&amp;creator=factset&amp;DOC_NAME=fat:reuters_annual_source_window.fat&amp;display_string=Audit&amp;DYN_ARGS=TRUE&amp;VAR:ID1=B0KWHQ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4__FDSAUDITLINK__" hidden="1">{"fdsup://IBCentral/FAT Viewer?action=UPDATE&amp;creator=factset&amp;DOC_NAME=fat:reuters_annual_source_window.fat&amp;display_string=Audit&amp;DYN_ARGS=TRUE&amp;VAR:ID1=B0KWHQ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5__FDSAUDITLINK__" hidden="1">{"fdsup://IBCentral/FAT Viewer?action=UPDATE&amp;creator=factset&amp;DOC_NAME=fat:reuters_annual_source_window.fat&amp;display_string=Audit&amp;DYN_ARGS=TRUE&amp;VAR:ID1=B0KWHQ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6__FDSAUDITLINK__" hidden="1">{"fdsup://IBCentral/FAT Viewer?action=UPDATE&amp;creator=factset&amp;DOC_NAME=fat:reuters_annual_source_window.fat&amp;display_string=Audit&amp;DYN_ARGS=TRUE&amp;VAR:ID1=B0KWHQ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7__FDSAUDITLINK__" hidden="1">{"fdsup://IBCentral/FAT Viewer?action=UPDATE&amp;creator=factset&amp;DOC_NAME=fat:reuters_annual_source_window.fat&amp;display_string=Audit&amp;DYN_ARGS=TRUE&amp;VAR:ID1=B0166D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72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173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17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75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176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177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18__FDSAUDITLINK__" hidden="1">{"fdsup://IBCentral/FAT Viewer?action=UPDATE&amp;creator=factset&amp;DOC_NAME=fat:reuters_annual_source_window.fat&amp;display_string=Audit&amp;DYN_ARGS=TRUE&amp;VAR:ID1=B0166D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87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19__FDSAUDITLINK__" hidden="1">{"fdsup://IBCentral/FAT Viewer?action=UPDATE&amp;creator=factset&amp;DOC_NAME=fat:reuters_annual_source_window.fat&amp;display_string=Audit&amp;DYN_ARGS=TRUE&amp;VAR:ID1=B0166D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90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192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19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19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95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196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199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______123Graph_BCHART_6" hidden="1">#REF!</definedName>
    <definedName name="_42__123Graph_LBL_ACHART_10" hidden="1">#REF!</definedName>
    <definedName name="_42__123Graph_XCHART_4" hidden="1">#REF!</definedName>
    <definedName name="_42__123Graph_Xｸﾞﾗﾌ_1" hidden="1">#REF!</definedName>
    <definedName name="_42__FDSAUDITLINK__" hidden="1">{"fdsup://IBCentral/FAT Viewer?action=UPDATE&amp;creator=factset&amp;DOC_NAME=fat:reuters_semi_source_window.fat&amp;display_string=Audit&amp;DYN_ARGS=TRUE&amp;VAR:ID1=618549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2_0__123Graph_LBL_ACHAR" hidden="1">#REF!</definedName>
    <definedName name="_420__FDSAUDITLINK__" hidden="1">{"fdsup://IBCentral/FAT Viewer?action=UPDATE&amp;creator=factset&amp;DOC_NAME=fat:reuters_annual_source_window.fat&amp;display_string=Audit&amp;DYN_ARGS=TRUE&amp;VAR:ID1=B0166D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01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20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203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04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0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06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207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208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1__FDSAUDITLINK__" hidden="1">{"fdsup://IBCentral/FAT Viewer?action=UPDATE&amp;creator=factset&amp;DOC_NAME=fat:reuters_annual_source_window.fat&amp;display_string=Audit&amp;DYN_ARGS=TRUE&amp;VAR:ID1=11246310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1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211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21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4214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17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1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2__FDSAUDITLINK__" hidden="1">{"fdsup://IBCentral/FAT Viewer?action=UPDATE&amp;creator=factset&amp;DOC_NAME=fat:reuters_annual_source_window.fat&amp;display_string=Audit&amp;DYN_ARGS=TRUE&amp;VAR:ID1=11246310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20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21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223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24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2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227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2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29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3__FDSAUDITLINK__" hidden="1">{"fdsup://IBCentral/FAT Viewer?action=UPDATE&amp;creator=factset&amp;DOC_NAME=fat:reuters_annual_source_window.fat&amp;display_string=Audit&amp;DYN_ARGS=TRUE&amp;VAR:ID1=11246310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30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3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34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35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3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4__FDSAUDITLINK__" hidden="1">{"fdsup://IBCentral/FAT Viewer?action=UPDATE&amp;creator=factset&amp;DOC_NAME=fat:reuters_annual_source_window.fat&amp;display_string=Audit&amp;DYN_ARGS=TRUE&amp;VAR:ID1=11246310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5__FDSAUDITLINK__" hidden="1">{"fdsup://IBCentral/FAT Viewer?action=UPDATE&amp;creator=factset&amp;DOC_NAME=fat:reuters_annual_source_window.fat&amp;display_string=Audit&amp;DYN_ARGS=TRUE&amp;VAR:ID1=049920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6__FDSAUDITLINK__" hidden="1">{"fdsup://IBCentral/FAT Viewer?action=UPDATE&amp;creator=factset&amp;DOC_NAME=fat:reuters_annual_source_window.fat&amp;display_string=Audit&amp;DYN_ARGS=TRUE&amp;VAR:ID1=049920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6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61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63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64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65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7__FDSAUDITLINK__" hidden="1">{"fdsup://IBCentral/FAT Viewer?action=UPDATE&amp;creator=factset&amp;DOC_NAME=fat:reuters_annual_source_window.fat&amp;display_string=Audit&amp;DYN_ARGS=TRUE&amp;VAR:ID1=049920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75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77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78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79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8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8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1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428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3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85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86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9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90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29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wrn.²Ä1­Ó¤ë1_Ü20¤H." hidden="1">{#N/A,#N/A,FALSE,"²Ä1­Ó¤ë"}</definedName>
    <definedName name="_43______123Graph_BCHART_7" hidden="1">#REF!</definedName>
    <definedName name="_43__123Graph_ACHART_4" hidden="1">#REF!</definedName>
    <definedName name="_43__123Graph_BChart_1A" hidden="1">#REF!</definedName>
    <definedName name="_43__FDSAUDITLINK__" hidden="1">{"fdsup://IBCentral/FAT Viewer?action=UPDATE&amp;creator=factset&amp;DOC_NAME=fat:reuters_qtrly_source_window.fat&amp;display_string=Audit&amp;DYN_ARGS=TRUE&amp;VAR:ID1=07581110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0__FDSAUDITLINK__" hidden="1">{"fdsup://IBCentral/FAT Viewer?action=UPDATE&amp;creator=factset&amp;DOC_NAME=fat:reuters_annual_source_window.fat&amp;display_string=Audit&amp;DYN_ARGS=TRUE&amp;VAR:ID1=B01MJR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__FDSAUDITLINK__" hidden="1">{"fdsup://IBCentral/FAT Viewer?action=UPDATE&amp;creator=factset&amp;DOC_NAME=fat:reuters_annual_source_window.fat&amp;display_string=Audit&amp;DYN_ARGS=TRUE&amp;VAR:ID1=B01MJR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1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31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13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18__FDSAUDITLINK__" hidden="1">{"fdsup://directions/FAT Viewer?action=UPDATE&amp;creator=factset&amp;DYN_ARGS=TRUE&amp;DOC_NAME=FAT:FQL_AUDITING_CLIENT_TEMPLATE.FAT&amp;display_string=Audit&amp;VAR:KEY=TEJGVQZCJQ&amp;VAR:QUERY=RkZfR1JPU1NfTUdOKEFOTiwyMDEwLCwsUkYp&amp;WINDOW=FIRST_POPUP&amp;HEIGHT=450&amp;WIDTH=450&amp;START_MA","XIMIZED=FALSE&amp;VAR:CALENDAR=US&amp;VAR:SYMBOL=68372A10&amp;VAR:INDEX=0"}</definedName>
    <definedName name="_4319__FDSAUDITLINK__" hidden="1">{"fdsup://directions/FAT Viewer?action=UPDATE&amp;creator=factset&amp;DYN_ARGS=TRUE&amp;DOC_NAME=FAT:FQL_AUDITING_CLIENT_TEMPLATE.FAT&amp;display_string=Audit&amp;VAR:KEY=NWVYNURUFW&amp;VAR:QUERY=RkZfR1JPU1NfTUdOKEFOTiwyMDA5LCwsUkYp&amp;WINDOW=FIRST_POPUP&amp;HEIGHT=450&amp;WIDTH=450&amp;START_MA","XIMIZED=FALSE&amp;VAR:CALENDAR=US&amp;VAR:SYMBOL=21925Y10&amp;VAR:INDEX=0"}</definedName>
    <definedName name="_432__FDSAUDITLINK__" hidden="1">{"fdsup://IBCentral/FAT Viewer?action=UPDATE&amp;creator=factset&amp;DOC_NAME=fat:reuters_annual_source_window.fat&amp;display_string=Audit&amp;DYN_ARGS=TRUE&amp;VAR:ID1=B01MJR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320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321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2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3__FDSAUDITLINK__" hidden="1">{"fdsup://IBCentral/FAT Viewer?action=UPDATE&amp;creator=factset&amp;DOC_NAME=fat:reuters_annual_source_window.fat&amp;display_string=Audit&amp;DYN_ARGS=TRUE&amp;VAR:ID1=36866T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34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33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336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337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339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34__FDSAUDITLINK__" hidden="1">{"fdsup://IBCentral/FAT Viewer?action=UPDATE&amp;creator=factset&amp;DOC_NAME=fat:reuters_annual_source_window.fat&amp;display_string=Audit&amp;DYN_ARGS=TRUE&amp;VAR:ID1=36866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5__FDSAUDITLINK__" hidden="1">{"fdsup://IBCentral/FAT Viewer?action=UPDATE&amp;creator=factset&amp;DOC_NAME=fat:reuters_annual_source_window.fat&amp;display_string=Audit&amp;DYN_ARGS=TRUE&amp;VAR:ID1=36866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6__FDSAUDITLINK__" hidden="1">{"fdsup://IBCentral/FAT Viewer?action=UPDATE&amp;creator=factset&amp;DOC_NAME=fat:reuters_annual_source_window.fat&amp;display_string=Audit&amp;DYN_ARGS=TRUE&amp;VAR:ID1=36866T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3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36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37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8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1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39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______123Graph_CCHART_1" hidden="1">#REF!</definedName>
    <definedName name="_44__123Graph_BChart_58B" hidden="1">#REF!</definedName>
    <definedName name="_44__123Graph_ECHART_8" hidden="1">#REF!</definedName>
    <definedName name="_44__FDSAUDITLINK__" hidden="1">{"fdsup://IBCentral/FAT Viewer?action=UPDATE&amp;creator=factset&amp;DOC_NAME=fat:reuters_semi_source_window.fat&amp;display_string=Audit&amp;DYN_ARGS=TRUE&amp;VAR:ID1=315265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40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0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3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405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406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1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1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414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415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416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417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42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3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4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5__FDSAUDITLINK__" hidden="1">{"fdsup://IBCentral/FAT Viewer?action=UPDATE&amp;creator=factset&amp;DOC_NAME=fat:reuters_annual_source_window.fat&amp;display_string=Audit&amp;DYN_ARGS=TRUE&amp;VAR:ID1=080399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6__FDSAUDITLINK__" hidden="1">{"fdsup://IBCentral/FAT Viewer?action=UPDATE&amp;creator=factset&amp;DOC_NAME=fat:reuters_annual_source_window.fat&amp;display_string=Audit&amp;DYN_ARGS=TRUE&amp;VAR:ID1=080399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7__FDSAUDITLINK__" hidden="1">{"fdsup://IBCentral/FAT Viewer?action=UPDATE&amp;creator=factset&amp;DOC_NAME=fat:reuters_annual_source_window.fat&amp;display_string=Audit&amp;DYN_ARGS=TRUE&amp;VAR:ID1=B0CMCV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8__FDSAUDITLINK__" hidden="1">{"fdsup://IBCentral/FAT Viewer?action=UPDATE&amp;creator=factset&amp;DOC_NAME=fat:reuters_annual_source_window.fat&amp;display_string=Audit&amp;DYN_ARGS=TRUE&amp;VAR:ID1=B0CMCV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9__FDSAUDITLINK__" hidden="1">{"fdsup://IBCentral/FAT Viewer?action=UPDATE&amp;creator=factset&amp;DOC_NAME=fat:reuters_annual_source_window.fat&amp;display_string=Audit&amp;DYN_ARGS=TRUE&amp;VAR:ID1=405661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______123Graph_CCHART_5" hidden="1">#REF!</definedName>
    <definedName name="_45__123Graph_XCHART_10" hidden="1">#REF!</definedName>
    <definedName name="_45__123Graph_XCHART_5" hidden="1">#REF!</definedName>
    <definedName name="_45__FDSAUDITLINK__" hidden="1">{"fdsup://IBCentral/FAT Viewer?action=UPDATE&amp;creator=factset&amp;DOC_NAME=fat:reuters_semi_source_window.fat&amp;display_string=Audit&amp;DYN_ARGS=TRUE&amp;VAR:ID1=B06LBN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450__FDSAUDITLINK__" hidden="1">{"fdsup://IBCentral/FAT Viewer?action=UPDATE&amp;creator=factset&amp;DOC_NAME=fat:reuters_annual_source_window.fat&amp;display_string=Audit&amp;DYN_ARGS=TRUE&amp;VAR:ID1=405661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1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2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3__FDSAUDITLINK__" hidden="1">{"fdsup://IBCentral/FAT Viewer?action=UPDATE&amp;creator=factset&amp;DOC_NAME=fat:reuters_annual_source_window.fat&amp;display_string=Audit&amp;DYN_ARGS=TRUE&amp;VAR:ID1=098952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4__FDSAUDITLINK__" hidden="1">{"fdsup://IBCentral/FAT Viewer?action=UPDATE&amp;creator=factset&amp;DOC_NAME=fat:reuters_annual_source_window.fat&amp;display_string=Audit&amp;DYN_ARGS=TRUE&amp;VAR:ID1=098952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5__FDSAUDITLINK__" hidden="1">{"fdsup://IBCentral/FAT Viewer?action=UPDATE&amp;creator=factset&amp;DOC_NAME=fat:reuters_annual_source_window.fat&amp;display_string=Audit&amp;DYN_ARGS=TRUE&amp;VAR:ID1=098952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6__FDSAUDITLINK__" hidden="1">{"fdsup://IBCentral/FAT Viewer?action=UPDATE&amp;creator=factset&amp;DOC_NAME=fat:reuters_annual_source_window.fat&amp;display_string=Audit&amp;DYN_ARGS=TRUE&amp;VAR:ID1=098952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7__123Graph_BChart_58B" hidden="1">#REF!</definedName>
    <definedName name="_457__FDSAUDITLINK__" hidden="1">{"fdsup://IBCentral/FAT Viewer?action=UPDATE&amp;creator=factset&amp;DOC_NAME=fat:reuters_annual_source_window.fat&amp;display_string=Audit&amp;DYN_ARGS=TRUE&amp;VAR:ID1=098952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8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59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______123Graph_CCHART_7" hidden="1">#REF!</definedName>
    <definedName name="_46__123Graph_ACHART_5" hidden="1">#REF!</definedName>
    <definedName name="_46__FDSAUDITLINK__" hidden="1">{"fdsup://IBCentral/FAT Viewer?action=UPDATE&amp;creator=factset&amp;DOC_NAME=fat:reuters_annual_source_window.fat&amp;display_string=Audit&amp;DYN_ARGS=TRUE&amp;VAR:ID1=B04TZX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460__FDSAUDITLINK__" hidden="1">{"fdsup://IBCentral/FAT Viewer?action=UPDATE&amp;creator=factset&amp;DOC_NAME=fat:reuters_annual_source_window.fat&amp;display_string=Audit&amp;DYN_ARGS=TRUE&amp;VAR:ID1=07181310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02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604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606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607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61__FDSAUDITLINK__" hidden="1">{"fdsup://IBCentral/FAT Viewer?action=UPDATE&amp;creator=factset&amp;DOC_NAME=fat:reuters_annual_source_window.fat&amp;display_string=Audit&amp;DYN_ARGS=TRUE&amp;VAR:ID1=07181310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10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611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62__FDSAUDITLINK__" hidden="1">{"fdsup://IBCentral/FAT Viewer?action=UPDATE&amp;creator=factset&amp;DOC_NAME=fat:reuters_annual_source_window.fat&amp;display_string=Audit&amp;DYN_ARGS=TRUE&amp;VAR:ID1=07181310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3__FDSAUDITLINK__" hidden="1">{"fdsup://IBCentral/FAT Viewer?action=UPDATE&amp;creator=factset&amp;DOC_NAME=fat:reuters_annual_source_window.fat&amp;display_string=Audit&amp;DYN_ARGS=TRUE&amp;VAR:ID1=07181310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4__FDSAUDITLINK__" hidden="1">{"fdsup://IBCentral/FAT Viewer?action=UPDATE&amp;creator=factset&amp;DOC_NAME=fat:reuters_annual_source_window.fat&amp;display_string=Audit&amp;DYN_ARGS=TRUE&amp;VAR:ID1=07181310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5__FDSAUDITLINK__" hidden="1">{"fdsup://IBCentral/FAT Viewer?action=UPDATE&amp;creator=factset&amp;DOC_NAME=fat:reuters_annual_source_window.fat&amp;display_string=Audit&amp;DYN_ARGS=TRUE&amp;VAR:ID1=07181310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6__FDSAUDITLINK__" hidden="1">{"fdsup://IBCentral/FAT Viewer?action=UPDATE&amp;creator=factset&amp;DOC_NAME=fat:reuters_annual_source_window.fat&amp;display_string=Audit&amp;DYN_ARGS=TRUE&amp;VAR:ID1=15670R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__FDSAUDITLINK__" hidden="1">{"fdsup://IBCentral/FAT Viewer?action=UPDATE&amp;creator=factset&amp;DOC_NAME=fat:reuters_annual_source_window.fat&amp;display_string=Audit&amp;DYN_ARGS=TRUE&amp;VAR:ID1=15670R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9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68__FDSAUDITLINK__" hidden="1">{"fdsup://IBCentral/FAT Viewer?action=UPDATE&amp;creator=factset&amp;DOC_NAME=fat:reuters_annual_source_window.fat&amp;display_string=Audit&amp;DYN_ARGS=TRUE&amp;VAR:ID1=15670R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88__FDSAUDITLINK__" hidden="1">{"fdsup://directions/FAT Viewer?action=UPDATE&amp;creator=factset&amp;DYN_ARGS=TRUE&amp;DOC_NAME=FAT:FQL_AUDITING_CLIENT_TEMPLATE.FAT&amp;display_string=Audit&amp;VAR:KEY=RKVKRUHYBY&amp;VAR:QUERY=RkZfR1JPU1NfTUdOKEFOTiwyMDEzLCwsUkYp&amp;WINDOW=FIRST_POPUP&amp;HEIGHT=450&amp;WIDTH=450&amp;START_MA","XIMIZED=FALSE&amp;VAR:CALENDAR=US&amp;VAR:SYMBOL=PRTS&amp;VAR:INDEX=0"}</definedName>
    <definedName name="_468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__FDSAUDITLINK__" hidden="1">{"fdsup://IBCentral/FAT Viewer?action=UPDATE&amp;creator=factset&amp;DOC_NAME=fat:reuters_annual_source_window.fat&amp;display_string=Audit&amp;DYN_ARGS=TRUE&amp;VAR:ID1=15670R10&amp;VAR:RCODE=FEDEP&amp;VAR:SDATE=20051299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90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69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692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693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4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69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696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697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698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7______123Graph_DCHART_5" hidden="1">#REF!</definedName>
    <definedName name="_47__FDSAUDITLINK__" hidden="1">{"fdsup://IBCentral/FAT Viewer?action=UPDATE&amp;creator=factset&amp;DOC_NAME=fat:reuters_semi_source_window.fat&amp;display_string=Audit&amp;DYN_ARGS=TRUE&amp;VAR:ID1=B1VP8S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70__FDSAUDITLINK__" hidden="1">{"fdsup://IBCentral/FAT Viewer?action=UPDATE&amp;creator=factset&amp;DOC_NAME=fat:reuters_annual_source_window.fat&amp;display_string=Audit&amp;DYN_ARGS=TRUE&amp;VAR:ID1=15670R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00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70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702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703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70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705__FDSAUDITLINK__" hidden="1">{"fdsup://directions/FAT Viewer?action=UPDATE&amp;creator=factset&amp;DYN_ARGS=TRUE&amp;DOC_NAME=FAT:FQL_AUDITING_CLIENT_TEMPLATE.FAT&amp;display_string=Audit&amp;VAR:KEY=ZEJOHQJWJI&amp;VAR:QUERY=RkZfR1JPU1NfTUdOKEFOTiwyMDEyLCwsUkYp&amp;WINDOW=FIRST_POPUP&amp;HEIGHT=450&amp;WIDTH=450&amp;START_MA","XIMIZED=FALSE&amp;VAR:CALENDAR=US&amp;VAR:SYMBOL=ORLY&amp;VAR:INDEX=0"}</definedName>
    <definedName name="_4706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707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708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09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1__FDSAUDITLINK__" hidden="1">{"fdsup://IBCentral/FAT Viewer?action=UPDATE&amp;creator=factset&amp;DOC_NAME=fat:reuters_annual_source_window.fat&amp;display_string=Audit&amp;DYN_ARGS=TRUE&amp;VAR:ID1=15670R10&amp;VAR:RCODE=FIBCEBITDA&amp;VAR:SDATE=20051299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10__FDSAUDITLINK__" hidden="1">{"fdsup://directions/FAT Viewer?action=UPDATE&amp;creator=factset&amp;DYN_ARGS=TRUE&amp;DOC_NAME=FAT:FQL_AUDITING_CLIENT_TEMPLATE.FAT&amp;display_string=Audit&amp;VAR:KEY=JWDWZSTKZM&amp;VAR:QUERY=RkZfR1JPU1NfTUdOKEFOTiwyMDEyLCwsUkYp&amp;WINDOW=FIRST_POPUP&amp;HEIGHT=450&amp;WIDTH=450&amp;START_MA","XIMIZED=FALSE&amp;VAR:CALENDAR=US&amp;VAR:SYMBOL=PRTS&amp;VAR:INDEX=0"}</definedName>
    <definedName name="_4711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712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3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714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7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716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717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8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4719__FDSAUDITLINK__" hidden="1">{"fdsup://directions/FAT Viewer?action=UPDATE&amp;creator=factset&amp;DYN_ARGS=TRUE&amp;DOC_NAME=FAT:FQL_AUDITING_CLIENT_TEMPLATE.FAT&amp;display_string=Audit&amp;VAR:KEY=TSZKBOVEBI&amp;VAR:QUERY=RkZfR1JPU1NfTUdOKEFOTiwyMDEzLCwsUkYp&amp;WINDOW=FIRST_POPUP&amp;HEIGHT=450&amp;WIDTH=450&amp;START_MA","XIMIZED=FALSE&amp;VAR:CALENDAR=US&amp;VAR:SYMBOL=B01C7R&amp;VAR:INDEX=0"}</definedName>
    <definedName name="_472__FDSAUDITLINK__" hidden="1">{"fdsup://IBCentral/FAT Viewer?action=UPDATE&amp;creator=factset&amp;DOC_NAME=fat:reuters_annual_source_window.fat&amp;display_string=Audit&amp;DYN_ARGS=TRUE&amp;VAR:ID1=B281L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20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721__FDSAUDITLINK__" hidden="1">{"fdsup://directions/FAT Viewer?action=UPDATE&amp;creator=factset&amp;DYN_ARGS=TRUE&amp;DOC_NAME=FAT:FQL_AUDITING_CLIENT_TEMPLATE.FAT&amp;display_string=Audit&amp;VAR:KEY=YJWPCHUZGF&amp;VAR:QUERY=RkZfRUJJVERBX09QRVIoQ0FMLDIwMTMp&amp;WINDOW=FIRST_POPUP&amp;HEIGHT=450&amp;WIDTH=450&amp;START_MAXIMI","ZED=FALSE&amp;VAR:CALENDAR=US&amp;VAR:SYMBOL=CPRT&amp;VAR:INDEX=0"}</definedName>
    <definedName name="_4722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3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4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725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726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727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729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73__FDSAUDITLINK__" hidden="1">{"fdsup://IBCentral/FAT Viewer?action=UPDATE&amp;creator=factset&amp;DOC_NAME=fat:reuters_annual_source_window.fat&amp;display_string=Audit&amp;DYN_ARGS=TRUE&amp;VAR:ID1=B234W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31__FDSAUDITLINK__" hidden="1">{"fdsup://directions/FAT Viewer?action=UPDATE&amp;creator=factset&amp;DYN_ARGS=TRUE&amp;DOC_NAME=FAT:FQL_AUDITING_CLIENT_TEMPLATE.FAT&amp;display_string=Audit&amp;VAR:KEY=PSXQZEFGXC&amp;VAR:QUERY=RkZfR1JPU1NfTUdOKEFOTiwyMDE0LCwsUkYp&amp;WINDOW=FIRST_POPUP&amp;HEIGHT=450&amp;WIDTH=450&amp;START_MA","XIMIZED=FALSE&amp;VAR:CALENDAR=US&amp;VAR:SYMBOL=PRTS&amp;VAR:INDEX=0"}</definedName>
    <definedName name="_474__FDSAUDITLINK__" hidden="1">{"fdsup://IBCentral/FAT Viewer?action=UPDATE&amp;creator=factset&amp;DOC_NAME=fat:reuters_annual_source_window.fat&amp;display_string=Audit&amp;DYN_ARGS=TRUE&amp;VAR:ID1=B234W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5__FDSAUDITLINK__" hidden="1">{"fdsup://IBCentral/FAT Viewer?action=UPDATE&amp;creator=factset&amp;DOC_NAME=fat:reuters_annual_source_window.fat&amp;display_string=Audit&amp;DYN_ARGS=TRUE&amp;VAR:ID1=B234W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6__FDSAUDITLINK__" hidden="1">{"fdsup://IBCentral/FAT Viewer?action=UPDATE&amp;creator=factset&amp;DOC_NAME=fat:reuters_annual_source_window.fat&amp;display_string=Audit&amp;DYN_ARGS=TRUE&amp;VAR:ID1=B234WN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7__FDSAUDITLINK__" hidden="1">{"fdsup://IBCentral/FAT Viewer?action=UPDATE&amp;creator=factset&amp;DOC_NAME=fat:reuters_annual_source_window.fat&amp;display_string=Audit&amp;DYN_ARGS=TRUE&amp;VAR:ID1=B234WN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8__FDSAUDITLINK__" hidden="1">{"fdsup://IBCentral/FAT Viewer?action=UPDATE&amp;creator=factset&amp;DOC_NAME=fat:reuters_annual_source_window.fat&amp;display_string=Audit&amp;DYN_ARGS=TRUE&amp;VAR:ID1=03232P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__FDSAUDITLINK__" hidden="1">{"fdsup://IBCentral/FAT Viewer?action=UPDATE&amp;creator=factset&amp;DOC_NAME=fat:reuters_annual_source_window.fat&amp;display_string=Audit&amp;DYN_ARGS=TRUE&amp;VAR:ID1=03232P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2__FDSAUDITLINK__" hidden="1">{"fdsup://directions/FAT Viewer?action=UPDATE&amp;creator=factset&amp;DYN_ARGS=TRUE&amp;DOC_NAME=FAT:FQL_AUDITING_CLIENT_TEMPLATE.FAT&amp;display_string=Audit&amp;VAR:KEY=XGPCNGNQTO&amp;VAR:QUERY=RkZfRUJJVERBX09QRVIoQ0FMLDIwMTEp&amp;WINDOW=FIRST_POPUP&amp;HEIGHT=450&amp;WIDTH=450&amp;START_MAXIMI","ZED=FALSE&amp;VAR:CALENDAR=US&amp;VAR:SYMBOL=65487R30&amp;VAR:INDEX=0"}</definedName>
    <definedName name="_4795__FDSAUDITLINK__" hidden="1">{"fdsup://directions/FAT Viewer?action=UPDATE&amp;creator=factset&amp;DYN_ARGS=TRUE&amp;DOC_NAME=FAT:FQL_AUDITING_CLIENT_TEMPLATE.FAT&amp;display_string=Audit&amp;VAR:KEY=CLYHOPQPEZ&amp;VAR:QUERY=RkZfR1JPU1NfTUdOKEFOTiwyMDEwLCwsUkYp&amp;WINDOW=FIRST_POPUP&amp;HEIGHT=450&amp;WIDTH=450&amp;START_MA","XIMIZED=FALSE&amp;VAR:CALENDAR=US&amp;VAR:SYMBOL=464731&amp;VAR:INDEX=0"}</definedName>
    <definedName name="_4798__FDSAUDITLINK__" hidden="1">{"fdsup://directions/FAT Viewer?action=UPDATE&amp;creator=factset&amp;DYN_ARGS=TRUE&amp;DOC_NAME=FAT:FQL_AUDITING_CLIENT_TEMPLATE.FAT&amp;display_string=Audit&amp;VAR:KEY=JSLORCTMTM&amp;VAR:QUERY=RkZfRUJJVERBX09QRVIoQ0FMLDIwMTQp&amp;WINDOW=FIRST_POPUP&amp;HEIGHT=450&amp;WIDTH=450&amp;START_MAXIMI","ZED=FALSE&amp;VAR:CALENDAR=US&amp;VAR:SYMBOL=37940X10&amp;VAR:INDEX=0"}</definedName>
    <definedName name="_48______123Graph_ECHART_5" hidden="1">#REF!</definedName>
    <definedName name="_48__123Graph_ACHART_16" hidden="1">#REF!</definedName>
    <definedName name="_48__123Graph_ECHART_9" hidden="1">#REF!</definedName>
    <definedName name="_48__123Graph_XCHART_6" hidden="1">#REF!</definedName>
    <definedName name="_48__FDSAUDITLINK__" hidden="1">{"fdsup://IBCentral/FAT Viewer?action=UPDATE&amp;creator=factset&amp;DOC_NAME=fat:reuters_qtrly_source_window.fat&amp;display_string=Audit&amp;DYN_ARGS=TRUE&amp;VAR:ID1=37244C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0__FDSAUDITLINK__" hidden="1">{"fdsup://IBCentral/FAT Viewer?action=UPDATE&amp;creator=factset&amp;DOC_NAME=fat:reuters_annual_source_window.fat&amp;display_string=Audit&amp;DYN_ARGS=TRUE&amp;VAR:ID1=03232P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00__FDSAUDITLINK__" hidden="1">{"fdsup://directions/FAT Viewer?action=UPDATE&amp;creator=factset&amp;DYN_ARGS=TRUE&amp;DOC_NAME=FAT:FQL_AUDITING_CLIENT_TEMPLATE.FAT&amp;display_string=Audit&amp;VAR:KEY=LYVUBERADI&amp;VAR:QUERY=RkZfRUJJVERBX09QRVIoQ0FMLDIwMTEp&amp;WINDOW=FIRST_POPUP&amp;HEIGHT=450&amp;WIDTH=450&amp;START_MAXIMI","ZED=FALSE&amp;VAR:CALENDAR=US&amp;VAR:SYMBOL=74235210&amp;VAR:INDEX=0"}</definedName>
    <definedName name="_4806__FDSAUDITLINK__" hidden="1">{"fdsup://directions/FAT Viewer?action=UPDATE&amp;creator=factset&amp;DYN_ARGS=TRUE&amp;DOC_NAME=FAT:FQL_AUDITING_CLIENT_TEMPLATE.FAT&amp;display_string=Audit&amp;VAR:KEY=NOVOPMDEVQ&amp;VAR:QUERY=RkZfRUJJVERBX09QRVIoQ0FMLDIwMDkp&amp;WINDOW=FIRST_POPUP&amp;HEIGHT=450&amp;WIDTH=450&amp;START_MAXIMI","ZED=FALSE&amp;VAR:CALENDAR=US&amp;VAR:SYMBOL=Z&amp;VAR:INDEX=0"}</definedName>
    <definedName name="_4807__FDSAUDITLINK__" hidden="1">{"fdsup://directions/FAT Viewer?action=UPDATE&amp;creator=factset&amp;DYN_ARGS=TRUE&amp;DOC_NAME=FAT:FQL_AUDITING_CLIENT_TEMPLATE.FAT&amp;display_string=Audit&amp;VAR:KEY=JIRIJGLWVE&amp;VAR:QUERY=RkZfRUJJVERBX09QRVIoQ0FMLDIwMDkp&amp;WINDOW=FIRST_POPUP&amp;HEIGHT=450&amp;WIDTH=450&amp;START_MAXIMI","ZED=FALSE&amp;VAR:CALENDAR=US&amp;VAR:SYMBOL=TZOO&amp;VAR:INDEX=0"}</definedName>
    <definedName name="_4808__FDSAUDITLINK__" hidden="1">{"fdsup://directions/FAT Viewer?action=UPDATE&amp;creator=factset&amp;DYN_ARGS=TRUE&amp;DOC_NAME=FAT:FQL_AUDITING_CLIENT_TEMPLATE.FAT&amp;display_string=Audit&amp;VAR:KEY=JQBEXGBGTQ&amp;VAR:QUERY=RkZfRUJJVERBX09QRVIoQ0FMLDIwMDgp&amp;WINDOW=FIRST_POPUP&amp;HEIGHT=450&amp;WIDTH=450&amp;START_MAXIMI","ZED=FALSE&amp;VAR:CALENDAR=US&amp;VAR:SYMBOL=Z&amp;VAR:INDEX=0"}</definedName>
    <definedName name="_4809__FDSAUDITLINK__" hidden="1">{"fdsup://directions/FAT Viewer?action=UPDATE&amp;creator=factset&amp;DYN_ARGS=TRUE&amp;DOC_NAME=FAT:FQL_AUDITING_CLIENT_TEMPLATE.FAT&amp;display_string=Audit&amp;VAR:KEY=FYJSVUTEFU&amp;VAR:QUERY=RkZfRUJJVERBX09QRVIoQ0FMLDIwMDcp&amp;WINDOW=FIRST_POPUP&amp;HEIGHT=450&amp;WIDTH=450&amp;START_MAXIMI","ZED=FALSE&amp;VAR:CALENDAR=US&amp;VAR:SYMBOL=Z&amp;VAR:INDEX=0"}</definedName>
    <definedName name="_481__FDSAUDITLINK__" hidden="1">{"fdsup://IBCentral/FAT Viewer?action=UPDATE&amp;creator=factset&amp;DOC_NAME=fat:reuters_annual_source_window.fat&amp;display_string=Audit&amp;DYN_ARGS=TRUE&amp;VAR:ID1=03232P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12__FDSAUDITLINK__" hidden="1">{"fdsup://directions/FAT Viewer?action=UPDATE&amp;creator=factset&amp;DYN_ARGS=TRUE&amp;DOC_NAME=FAT:FQL_AUDITING_CLIENT_TEMPLATE.FAT&amp;display_string=Audit&amp;VAR:KEY=RWPCDENYJQ&amp;VAR:QUERY=RkZfR1JPU1NfTUdOKEFOTiwyMDExLCwsUkYp&amp;WINDOW=FIRST_POPUP&amp;HEIGHT=450&amp;WIDTH=450&amp;START_MA","XIMIZED=FALSE&amp;VAR:CALENDAR=US&amp;VAR:SYMBOL=LOOP&amp;VAR:INDEX=0"}</definedName>
    <definedName name="_4815__FDSAUDITLINK__" hidden="1">{"fdsup://directions/FAT Viewer?action=UPDATE&amp;creator=factset&amp;DYN_ARGS=TRUE&amp;DOC_NAME=FAT:FQL_AUDITING_CLIENT_TEMPLATE.FAT&amp;display_string=Audit&amp;VAR:KEY=HGHORKPKXU&amp;VAR:QUERY=RkZfRUJJVERBX09QRVIoQ0FMLDIwMDkp&amp;WINDOW=FIRST_POPUP&amp;HEIGHT=450&amp;WIDTH=450&amp;START_MAXIMI","ZED=FALSE&amp;VAR:CALENDAR=US&amp;VAR:SYMBOL=93964010&amp;VAR:INDEX=0"}</definedName>
    <definedName name="_481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82__FDSAUDITLINK__" hidden="1">{"fdsup://IBCentral/FAT Viewer?action=UPDATE&amp;creator=factset&amp;DOC_NAME=fat:reuters_annual_source_window.fat&amp;display_string=Audit&amp;DYN_ARGS=TRUE&amp;VAR:ID1=45252610&amp;VAR:RCODE=FEDEP&amp;VAR:SDATE=20070599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23__FDSAUDITLINK__" hidden="1">{"fdsup://directions/FAT Viewer?action=UPDATE&amp;creator=factset&amp;DYN_ARGS=TRUE&amp;DOC_NAME=FAT:FQL_AUDITING_CLIENT_TEMPLATE.FAT&amp;display_string=Audit&amp;VAR:KEY=OZMRGHQTIB&amp;VAR:QUERY=RkZfR1JPU1NfTUdOKEFOTiwyMDEzLCwsUkYp&amp;WINDOW=FIRST_POPUP&amp;HEIGHT=450&amp;WIDTH=450&amp;START_MA","XIMIZED=FALSE&amp;VAR:CALENDAR=US&amp;VAR:SYMBOL=00184X10&amp;VAR:INDEX=0"}</definedName>
    <definedName name="_483__FDSAUDITLINK__" hidden="1">{"fdsup://IBCentral/FAT Viewer?action=UPDATE&amp;creator=factset&amp;DOC_NAME=fat:reuters_annual_source_window.fat&amp;display_string=Audit&amp;DYN_ARGS=TRUE&amp;VAR:ID1=45252610&amp;VAR:RCODE=FEDEP&amp;VAR:SDATE=20060599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4__FDSAUDITLINK__" hidden="1">{"fdsup://IBCentral/FAT Viewer?action=UPDATE&amp;creator=factset&amp;DOC_NAME=fat:reuters_annual_source_window.fat&amp;display_string=Audit&amp;DYN_ARGS=TRUE&amp;VAR:ID1=45252610&amp;VAR:RCODE=FIBCEBITDA&amp;VAR:SDATE=20080599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5__FDSAUDITLINK__" hidden="1">{"fdsup://IBCentral/FAT Viewer?action=UPDATE&amp;creator=factset&amp;DOC_NAME=fat:reuters_annual_source_window.fat&amp;display_string=Audit&amp;DYN_ARGS=TRUE&amp;VAR:ID1=B14NJ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6__FDSAUDITLINK__" hidden="1">{"fdsup://IBCentral/FAT Viewer?action=UPDATE&amp;creator=factset&amp;DOC_NAME=fat:reuters_annual_source_window.fat&amp;display_string=Audit&amp;DYN_ARGS=TRUE&amp;VAR:ID1=B14NJ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7__FDSAUDITLINK__" hidden="1">{"fdsup://IBCentral/FAT Viewer?action=UPDATE&amp;creator=factset&amp;DOC_NAME=fat:reuters_annual_source_window.fat&amp;display_string=Audit&amp;DYN_ARGS=TRUE&amp;VAR:ID1=B14NJ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77__FDSAUDITLINK__" hidden="1">{"fdsup://directions/FAT Viewer?action=UPDATE&amp;creator=factset&amp;DYN_ARGS=TRUE&amp;DOC_NAME=FAT:FQL_AUDITING_CLIENT_TEMPLATE.FAT&amp;display_string=Audit&amp;VAR:KEY=DURCLIZMLG&amp;VAR:QUERY=RkZfRUJJVERBX09QRVIoQ0FMLDIwMTMp&amp;WINDOW=FIRST_POPUP&amp;HEIGHT=450&amp;WIDTH=450&amp;START_MAXIMI","ZED=FALSE&amp;VAR:CALENDAR=US&amp;VAR:SYMBOL=DNP&amp;VAR:INDEX=0"}</definedName>
    <definedName name="_488__FDSAUDITLINK__" hidden="1">{"fdsup://IBCentral/FAT Viewer?action=UPDATE&amp;creator=factset&amp;DOC_NAME=fat:reuters_annual_source_window.fat&amp;display_string=Audit&amp;DYN_ARGS=TRUE&amp;VAR:ID1=B14NJ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9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92__FDSAUDITLINK__" hidden="1">{"fdsup://directions/FAT Viewer?action=UPDATE&amp;creator=factset&amp;DYN_ARGS=TRUE&amp;DOC_NAME=FAT:FQL_AUDITING_CLIENT_TEMPLATE.FAT&amp;display_string=Audit&amp;VAR:KEY=PAZARMZEVO&amp;VAR:QUERY=RkZfU0FMRVMoQ0FMLDIwMTEp&amp;WINDOW=FIRST_POPUP&amp;HEIGHT=450&amp;WIDTH=450&amp;START_MAXIMIZED=FALS","E&amp;VAR:CALENDAR=US&amp;VAR:SYMBOL=65487R30&amp;VAR:INDEX=0"}</definedName>
    <definedName name="_49______123Graph_FCHART_5" hidden="1">#REF!</definedName>
    <definedName name="_49__123Graph_ACHART_3" hidden="1">#REF!</definedName>
    <definedName name="_49__123Graph_ACHART_6" hidden="1">#REF!</definedName>
    <definedName name="_49__123Graph_XChart_1A" hidden="1">#REF!</definedName>
    <definedName name="_49__FDSAUDITLINK__" hidden="1">{"fdsup://IBCentral/FAT Viewer?action=UPDATE&amp;creator=factset&amp;DOC_NAME=fat:reuters_qtrly_source_window.fat&amp;display_string=Audit&amp;DYN_ARGS=TRUE&amp;VAR:ID1=592296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90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__FDSAUDITLINK__" hidden="1">{"fdsup://IBCentral/FAT Viewer?action=UPDATE&amp;creator=factset&amp;DOC_NAME=fat:reuters_annual_source_window.fat&amp;display_string=Audit&amp;DYN_ARGS=TRUE&amp;VAR:ID1=777365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4__FDSAUDITLINK__" hidden="1">{"fdsup://directions/FAT Viewer?action=UPDATE&amp;creator=factset&amp;DYN_ARGS=TRUE&amp;DOC_NAME=FAT:FQL_AUDITING_CLIENT_TEMPLATE.FAT&amp;display_string=Audit&amp;VAR:KEY=VKXADIFMNY&amp;VAR:QUERY=RkZfRUJJVERBX09QRVIoQ0FMLDIwMDkp&amp;WINDOW=FIRST_POPUP&amp;HEIGHT=450&amp;WIDTH=450&amp;START_MAXIMI","ZED=FALSE&amp;VAR:CALENDAR=US&amp;VAR:SYMBOL=65487R30&amp;VAR:INDEX=0"}</definedName>
    <definedName name="_4918__FDSAUDITLINK__" hidden="1">{"fdsup://directions/FAT Viewer?action=UPDATE&amp;creator=factset&amp;DYN_ARGS=TRUE&amp;DOC_NAME=FAT:FQL_AUDITING_CLIENT_TEMPLATE.FAT&amp;display_string=Audit&amp;VAR:KEY=CPKTOXKHER&amp;VAR:QUERY=RkZfR1JPU1NfTUdOKEFOTiwyMDE0LCwsUkYp&amp;WINDOW=FIRST_POPUP&amp;HEIGHT=450&amp;WIDTH=450&amp;START_MA","XIMIZED=FALSE&amp;VAR:CALENDAR=US&amp;VAR:SYMBOL=74874Q10&amp;VAR:INDEX=0"}</definedName>
    <definedName name="_4919__FDSAUDITLINK__" hidden="1">{"fdsup://directions/FAT Viewer?action=UPDATE&amp;creator=factset&amp;DYN_ARGS=TRUE&amp;DOC_NAME=FAT:FQL_AUDITING_CLIENT_TEMPLATE.FAT&amp;display_string=Audit&amp;VAR:KEY=SVCRKXIXCN&amp;VAR:QUERY=RkZfR1JPU1NfTUdOKEFOTiwyMDA5LCwsUkYp&amp;WINDOW=FIRST_POPUP&amp;HEIGHT=450&amp;WIDTH=450&amp;START_MA","XIMIZED=FALSE&amp;VAR:CALENDAR=US&amp;VAR:SYMBOL=FB&amp;VAR:INDEX=0"}</definedName>
    <definedName name="_492__FDSAUDITLINK__" hidden="1">{"fdsup://IBCentral/FAT Viewer?action=UPDATE&amp;creator=factset&amp;DOC_NAME=fat:reuters_annual_source_window.fat&amp;display_string=Audit&amp;DYN_ARGS=TRUE&amp;VAR:ID1=777365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23__FDSAUDITLINK__" hidden="1">{"fdsup://directions/FAT Viewer?action=UPDATE&amp;creator=factset&amp;DYN_ARGS=TRUE&amp;DOC_NAME=FAT:FQL_AUDITING_CLIENT_TEMPLATE.FAT&amp;display_string=Audit&amp;VAR:KEY=HATCHMPULU&amp;VAR:QUERY=KEZGX0VCSVREQV9JQihMVE1TLDAsLCwsKUBGRl9FQklUREFfSUIoQU5OLDAsLCwsKSk=&amp;WINDOW=FIRST_POP","UP&amp;HEIGHT=450&amp;WIDTH=450&amp;START_MAXIMIZED=FALSE&amp;VAR:CALENDAR=US&amp;VAR:SYMBOL=93964010&amp;VAR:INDEX=0"}</definedName>
    <definedName name="_493__FDSAUDITLINK__" hidden="1">{"fdsup://IBCentral/FAT Viewer?action=UPDATE&amp;creator=factset&amp;DOC_NAME=fat:reuters_annual_source_window.fat&amp;display_string=Audit&amp;DYN_ARGS=TRUE&amp;VAR:ID1=777365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34__FDSAUDITLINK__" hidden="1">{"fdsup://directions/FAT Viewer?action=UPDATE&amp;creator=factset&amp;DYN_ARGS=TRUE&amp;DOC_NAME=FAT:FQL_AUDITING_CLIENT_TEMPLATE.FAT&amp;display_string=Audit&amp;VAR:KEY=FULOVIPKXW&amp;VAR:QUERY=RkZfRUJJVERBX09QRVIoQ0FMLDIwMTQp&amp;WINDOW=FIRST_POPUP&amp;HEIGHT=450&amp;WIDTH=450&amp;START_MAXIMI","ZED=FALSE&amp;VAR:CALENDAR=US&amp;VAR:SYMBOL=75968L10&amp;VAR:INDEX=0"}</definedName>
    <definedName name="_494__FDSAUDITLINK__" hidden="1">{"fdsup://IBCentral/FAT Viewer?action=UPDATE&amp;creator=factset&amp;DOC_NAME=fat:reuters_annual_source_window.fat&amp;display_string=Audit&amp;DYN_ARGS=TRUE&amp;VAR:ID1=337326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45__FDSAUDITLINK__" hidden="1">{"fdsup://directions/FAT Viewer?action=UPDATE&amp;creator=factset&amp;DYN_ARGS=TRUE&amp;DOC_NAME=FAT:FQL_AUDITING_CLIENT_TEMPLATE.FAT&amp;display_string=Audit&amp;VAR:KEY=EDIREHMPCD&amp;VAR:QUERY=RkZfR1JPU1NfTUdOKEFOTiwyMDExLCwsUkYp&amp;WINDOW=FIRST_POPUP&amp;HEIGHT=450&amp;WIDTH=450&amp;START_MA","XIMIZED=FALSE&amp;VAR:CALENDAR=US&amp;VAR:SYMBOL=567151&amp;VAR:INDEX=0"}</definedName>
    <definedName name="_495__FDSAUDITLINK__" hidden="1">{"fdsup://IBCentral/FAT Viewer?action=UPDATE&amp;creator=factset&amp;DOC_NAME=fat:reuters_annual_source_window.fat&amp;display_string=Audit&amp;DYN_ARGS=TRUE&amp;VAR:ID1=337326&amp;VAR:RCODE=FEDEP&amp;VAR:SDATE=20051299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50__FDSAUDITLINK__" hidden="1">{"fdsup://directions/FAT Viewer?action=UPDATE&amp;creator=factset&amp;DYN_ARGS=TRUE&amp;DOC_NAME=FAT:FQL_AUDITING_CLIENT_TEMPLATE.FAT&amp;display_string=Audit&amp;VAR:KEY=ELEZIHEJOR&amp;VAR:QUERY=RkZfR1JPU1NfTUdOKEFOTiwyMDEzLCwsUkYp&amp;WINDOW=FIRST_POPUP&amp;HEIGHT=450&amp;WIDTH=450&amp;START_MA","XIMIZED=FALSE&amp;VAR:CALENDAR=US&amp;VAR:SYMBOL=74874Q10&amp;VAR:INDEX=0"}</definedName>
    <definedName name="_496__FDSAUDITLINK__" hidden="1">{"fdsup://IBCentral/FAT Viewer?action=UPDATE&amp;creator=factset&amp;DOC_NAME=fat:reuters_annual_source_window.fat&amp;display_string=Audit&amp;DYN_ARGS=TRUE&amp;VAR:ID1=337326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63__FDSAUDITLINK__" hidden="1">{"fdsup://directions/FAT Viewer?action=UPDATE&amp;creator=factset&amp;DYN_ARGS=TRUE&amp;DOC_NAME=FAT:FQL_AUDITING_CLIENT_TEMPLATE.FAT&amp;display_string=Audit&amp;VAR:KEY=KTGHKPINYL&amp;VAR:QUERY=RkZfR1JPU1NfTUdOKEFOTiwyMDE0LCwsUkYp&amp;WINDOW=FIRST_POPUP&amp;HEIGHT=450&amp;WIDTH=450&amp;START_MA","XIMIZED=FALSE&amp;VAR:CALENDAR=US&amp;VAR:SYMBOL=44919P50&amp;VAR:INDEX=0"}</definedName>
    <definedName name="_497__FDSAUDITLINK__" hidden="1">{"fdsup://IBCentral/FAT Viewer?action=UPDATE&amp;creator=factset&amp;DOC_NAME=fat:reuters_annual_source_window.fat&amp;display_string=Audit&amp;DYN_ARGS=TRUE&amp;VAR:ID1=04544X30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77__FDSAUDITLINK__" hidden="1">{"fdsup://directions/FAT Viewer?action=UPDATE&amp;creator=factset&amp;DYN_ARGS=TRUE&amp;DOC_NAME=FAT:FQL_AUDITING_CLIENT_TEMPLATE.FAT&amp;display_string=Audit&amp;VAR:KEY=OROXQDYDAX&amp;VAR:QUERY=RkZfR1JPU1NfTUdOKEFOTiwyMDEwLCwsUkYp&amp;WINDOW=FIRST_POPUP&amp;HEIGHT=450&amp;WIDTH=450&amp;START_MA","XIMIZED=FALSE&amp;VAR:CALENDAR=US&amp;VAR:SYMBOL=B2R84W&amp;VAR:INDEX=0"}</definedName>
    <definedName name="_4978__FDSAUDITLINK__" hidden="1">{"fdsup://directions/FAT Viewer?action=UPDATE&amp;creator=factset&amp;DYN_ARGS=TRUE&amp;DOC_NAME=FAT:FQL_AUDITING_CLIENT_TEMPLATE.FAT&amp;display_string=Audit&amp;VAR:KEY=FOPUVOTMFQ&amp;VAR:QUERY=RkZfR1JPU1NfTUdOKEFOTiwyMDEwLCwsUkYp&amp;WINDOW=FIRST_POPUP&amp;HEIGHT=450&amp;WIDTH=450&amp;START_MA","XIMIZED=FALSE&amp;VAR:CALENDAR=US&amp;VAR:SYMBOL=B2R84W&amp;VAR:INDEX=0"}</definedName>
    <definedName name="_498__FDSAUDITLINK__" hidden="1">{"fdsup://IBCentral/FAT Viewer?action=UPDATE&amp;creator=factset&amp;DOC_NAME=fat:reuters_annual_source_window.fat&amp;display_string=Audit&amp;DYN_ARGS=TRUE&amp;VAR:ID1=04544X30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86__FDSAUDITLINK__" hidden="1">{"fdsup://directions/FAT Viewer?action=UPDATE&amp;creator=factset&amp;DYN_ARGS=TRUE&amp;DOC_NAME=FAT:FQL_AUDITING_CLIENT_TEMPLATE.FAT&amp;display_string=Audit&amp;VAR:KEY=QHQBEZMNCR&amp;VAR:QUERY=RkZfR1JPU1NfTUdOKEFOTiwyMDEwLCwsUkYp&amp;WINDOW=FIRST_POPUP&amp;HEIGHT=450&amp;WIDTH=450&amp;START_MA","XIMIZED=FALSE&amp;VAR:CALENDAR=US&amp;VAR:SYMBOL=TRIP&amp;VAR:INDEX=0"}</definedName>
    <definedName name="_499__FDSAUDITLINK__" hidden="1">{"fdsup://IBCentral/FAT Viewer?action=UPDATE&amp;creator=factset&amp;DOC_NAME=fat:reuters_annual_source_window.fat&amp;display_string=Audit&amp;DYN_ARGS=TRUE&amp;VAR:ID1=611776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93__FDSAUDITLINK__" hidden="1">{"fdsup://directions/FAT Viewer?action=UPDATE&amp;creator=factset&amp;DYN_ARGS=TRUE&amp;DOC_NAME=FAT:FQL_AUDITING_CLIENT_TEMPLATE.FAT&amp;display_string=Audit&amp;VAR:KEY=ZEBSTOVWXA&amp;VAR:QUERY=RkZfR1JPU1NfTUdOKEFOTiwyMDExLCwsUkYp&amp;WINDOW=FIRST_POPUP&amp;HEIGHT=450&amp;WIDTH=450&amp;START_MA","XIMIZED=FALSE&amp;VAR:CALENDAR=US&amp;VAR:SYMBOL=B3WJHK&amp;VAR:INDEX=0"}</definedName>
    <definedName name="_4995__FDSAUDITLINK__" hidden="1">{"fdsup://directions/FAT Viewer?action=UPDATE&amp;creator=factset&amp;DYN_ARGS=TRUE&amp;DOC_NAME=FAT:FQL_AUDITING_CLIENT_TEMPLATE.FAT&amp;display_string=Audit&amp;VAR:KEY=YNODOBSDYN&amp;VAR:QUERY=RkZfR1JPU1NfTUdOKEFOTiwyMDEzLCwsUkYp&amp;WINDOW=FIRST_POPUP&amp;HEIGHT=450&amp;WIDTH=450&amp;START_MA","XIMIZED=FALSE&amp;VAR:CALENDAR=US&amp;VAR:SYMBOL=YELP&amp;VAR:INDEX=0"}</definedName>
    <definedName name="_4Q94">#REF!</definedName>
    <definedName name="_4Q95">#REF!</definedName>
    <definedName name="_5" hidden="1">{"PVGraph2",#N/A,FALSE,"PV Data"}</definedName>
    <definedName name="_5_______123Graph_ACHART_5" hidden="1">#REF!</definedName>
    <definedName name="_5___123Graph_XChart_1A" hidden="1">#REF!</definedName>
    <definedName name="_5___123Graph_Xｸﾞﾗﾌ_1" hidden="1">#REF!</definedName>
    <definedName name="_5__123Graph_ACHART_13" hidden="1">#REF!</definedName>
    <definedName name="_5__123Graph_ACHART_4" hidden="1">#REF!</definedName>
    <definedName name="_5__123Graph_BCHART_1" hidden="1">#REF!</definedName>
    <definedName name="_5__123Graph_BChart_58B" hidden="1">#REF!</definedName>
    <definedName name="_5__123Graph_CCHART_1" hidden="1">#REF!</definedName>
    <definedName name="_5__123Graph_DCHART_8" hidden="1">#REF!</definedName>
    <definedName name="_5__123Graph_XChart_1A" hidden="1">#REF!</definedName>
    <definedName name="_5__123Graph_XCHART_2" hidden="1">#REF!</definedName>
    <definedName name="_5__123Graph_Xｸﾞﾗﾌ_1" hidden="1">#REF!</definedName>
    <definedName name="_5__FDSAUDITLINK__" hidden="1">{"fdsup://IBCentral/FAT Viewer?action=UPDATE&amp;creator=factset&amp;DOC_NAME=fat:reuters_qtrly_source_window.fat&amp;display_string=Audit&amp;DYN_ARGS=TRUE&amp;VAR:ID1=91390310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_0__123Graph_ACHAR" hidden="1">#REF!</definedName>
    <definedName name="_50______123Graph_XCHART_2" hidden="1">#REF!</definedName>
    <definedName name="_50__123Graph_ACHART_1" hidden="1">#REF!</definedName>
    <definedName name="_50__123Graph_XChart_1A" hidden="1">#REF!</definedName>
    <definedName name="_50__FDSAUDITLINK__" hidden="1">{"fdsup://IBCentral/FAT Viewer?action=UPDATE&amp;creator=factset&amp;DOC_NAME=fat:reuters_semi_source_window.fat&amp;display_string=Audit&amp;DYN_ARGS=TRUE&amp;VAR:ID1=080399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500__FDSAUDITLINK__" hidden="1">{"fdsup://IBCentral/FAT Viewer?action=UPDATE&amp;creator=factset&amp;DOC_NAME=fat:reuters_annual_source_window.fat&amp;display_string=Audit&amp;DYN_ARGS=TRUE&amp;VAR:ID1=611776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01__FDSAUDITLINK__" hidden="1">{"fdsup://directions/FAT Viewer?action=UPDATE&amp;creator=factset&amp;DYN_ARGS=TRUE&amp;DOC_NAME=FAT:FQL_AUDITING_CLIENT_TEMPLATE.FAT&amp;display_string=Audit&amp;VAR:KEY=VSREVABWXI&amp;VAR:QUERY=RkZfR1JPU1NfTUdOKEFOTiwyMDA4LCwsUkYp&amp;WINDOW=FIRST_POPUP&amp;HEIGHT=450&amp;WIDTH=450&amp;START_MA","XIMIZED=FALSE&amp;VAR:CALENDAR=US&amp;VAR:SYMBOL=03280310&amp;VAR:INDEX=0"}</definedName>
    <definedName name="_501__FDSAUDITLINK__" hidden="1">{"fdsup://IBCentral/FAT Viewer?action=UPDATE&amp;creator=factset&amp;DOC_NAME=fat:reuters_annual_source_window.fat&amp;display_string=Audit&amp;DYN_ARGS=TRUE&amp;VAR:ID1=611776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12__FDSAUDITLINK__" hidden="1">{"fdsup://directions/FAT Viewer?action=UPDATE&amp;creator=factset&amp;DYN_ARGS=TRUE&amp;DOC_NAME=FAT:FQL_AUDITING_CLIENT_TEMPLATE.FAT&amp;display_string=Audit&amp;VAR:KEY=FYXQNKPWPY&amp;VAR:QUERY=RkZfRUJJVERBX09QRVIoQ0FMLDIwMDkp&amp;WINDOW=FIRST_POPUP&amp;HEIGHT=450&amp;WIDTH=450&amp;START_MAXIMI","ZED=FALSE&amp;VAR:CALENDAR=US&amp;VAR:SYMBOL=74730110&amp;VAR:INDEX=0"}</definedName>
    <definedName name="_5019__FDSAUDITLINK__" hidden="1">{"fdsup://directions/FAT Viewer?action=UPDATE&amp;creator=factset&amp;DYN_ARGS=TRUE&amp;DOC_NAME=FAT:FQL_AUDITING_CLIENT_TEMPLATE.FAT&amp;display_string=Audit&amp;VAR:KEY=XIRWDWVYBC&amp;VAR:QUERY=RkZfR1JPU1NfTUdOKEFOTiwyMDEyLCwsUkYp&amp;WINDOW=FIRST_POPUP&amp;HEIGHT=450&amp;WIDTH=450&amp;START_MA","XIMIZED=FALSE&amp;VAR:CALENDAR=US&amp;VAR:SYMBOL=79466L30&amp;VAR:INDEX=0"}</definedName>
    <definedName name="_502__FDSAUDITLINK__" hidden="1">{"fdsup://IBCentral/FAT Viewer?action=UPDATE&amp;creator=factset&amp;DOC_NAME=fat:reuters_annual_source_window.fat&amp;display_string=Audit&amp;DYN_ARGS=TRUE&amp;VAR:ID1=611776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3__FDSAUDITLINK__" hidden="1">{"fdsup://IBCentral/FAT Viewer?action=UPDATE&amp;creator=factset&amp;DOC_NAME=fat:reuters_annual_source_window.fat&amp;display_string=Audit&amp;DYN_ARGS=TRUE&amp;VAR:ID1=611776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30__FDSAUDITLINK__" hidden="1">{"fdsup://directions/FAT Viewer?action=UPDATE&amp;creator=factset&amp;DYN_ARGS=TRUE&amp;DOC_NAME=FAT:FQL_AUDITING_CLIENT_TEMPLATE.FAT&amp;display_string=Audit&amp;VAR:KEY=EPQNONUDAD&amp;VAR:QUERY=RkZfRUJJVERBX09QRVIoQ0FMLDIwMDkp&amp;WINDOW=FIRST_POPUP&amp;HEIGHT=450&amp;WIDTH=450&amp;START_MAXIMI","ZED=FALSE&amp;VAR:CALENDAR=US&amp;VAR:SYMBOL=53578A10&amp;VAR:INDEX=0"}</definedName>
    <definedName name="_504__FDSAUDITLINK__" hidden="1">{"fdsup://IBCentral/FAT Viewer?action=UPDATE&amp;creator=factset&amp;DOC_NAME=fat:reuters_annual_source_window.fat&amp;display_string=Audit&amp;DYN_ARGS=TRUE&amp;VAR:ID1=611776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49__FDSAUDITLINK__" hidden="1">{"fdsup://directions/FAT Viewer?action=UPDATE&amp;creator=factset&amp;DYN_ARGS=TRUE&amp;DOC_NAME=FAT:FQL_AUDITING_CLIENT_TEMPLATE.FAT&amp;display_string=Audit&amp;VAR:KEY=XGLYTOVMLQ&amp;VAR:QUERY=RkZfR1JPU1NfTUdOKEFOTiwyMDExLCwsUkYp&amp;WINDOW=FIRST_POPUP&amp;HEIGHT=450&amp;WIDTH=450&amp;START_MA","XIMIZED=FALSE&amp;VAR:CALENDAR=US&amp;VAR:SYMBOL=75968L10&amp;VAR:INDEX=0"}</definedName>
    <definedName name="_505__FDSAUDITLINK__" hidden="1">{"fdsup://IBCentral/FAT Viewer?action=UPDATE&amp;creator=factset&amp;DOC_NAME=fat:reuters_annual_source_window.fat&amp;display_string=Audit&amp;DYN_ARGS=TRUE&amp;VAR:ID1=611776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59__FDSAUDITLINK__" hidden="1">{"fdsup://directions/FAT Viewer?action=UPDATE&amp;creator=factset&amp;DYN_ARGS=TRUE&amp;DOC_NAME=FAT:FQL_AUDITING_CLIENT_TEMPLATE.FAT&amp;display_string=Audit&amp;VAR:KEY=BEFMNSHKNY&amp;VAR:QUERY=RkZfR1JPU1NfTUdOKEFOTiwyMDExLCwsUkYp&amp;WINDOW=FIRST_POPUP&amp;HEIGHT=450&amp;WIDTH=450&amp;START_MA","XIMIZED=FALSE&amp;VAR:CALENDAR=US&amp;VAR:SYMBOL=B2R84W&amp;VAR:INDEX=0"}</definedName>
    <definedName name="_506__FDSAUDITLINK__" hidden="1">{"fdsup://IBCentral/FAT Viewer?action=UPDATE&amp;creator=factset&amp;DOC_NAME=fat:reuters_annual_source_window.fat&amp;display_string=Audit&amp;DYN_ARGS=TRUE&amp;VAR:ID1=611776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__FDSAUDITLINK__" hidden="1">{"fdsup://IBCentral/FAT Viewer?action=UPDATE&amp;creator=factset&amp;DOC_NAME=fat:reuters_annual_source_window.fat&amp;display_string=Audit&amp;DYN_ARGS=TRUE&amp;VAR:ID1=611776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4__FDSAUDITLINK__" hidden="1">{"fdsup://directions/FAT Viewer?action=UPDATE&amp;creator=factset&amp;DYN_ARGS=TRUE&amp;DOC_NAME=FAT:FQL_AUDITING_CLIENT_TEMPLATE.FAT&amp;display_string=Audit&amp;VAR:KEY=GHYXMPSJAF&amp;VAR:QUERY=RkZfR1JPU1NfTUdOKEFOTiwyMDEyLCwsUkYp&amp;WINDOW=FIRST_POPUP&amp;HEIGHT=450&amp;WIDTH=450&amp;START_MA","XIMIZED=FALSE&amp;VAR:CALENDAR=US&amp;VAR:SYMBOL=AWAY&amp;VAR:INDEX=0"}</definedName>
    <definedName name="_5076__FDSAUDITLINK__" hidden="1">{"fdsup://directions/FAT Viewer?action=UPDATE&amp;creator=factset&amp;DYN_ARGS=TRUE&amp;DOC_NAME=FAT:FQL_AUDITING_CLIENT_TEMPLATE.FAT&amp;display_string=Audit&amp;VAR:KEY=WTSTKHQDUR&amp;VAR:QUERY=RkZfRUJJVERBX09QRVIoQ0FMLDIwMTEp&amp;WINDOW=FIRST_POPUP&amp;HEIGHT=450&amp;WIDTH=450&amp;START_MAXIMI","ZED=FALSE&amp;VAR:CALENDAR=US&amp;VAR:SYMBOL=414881&amp;VAR:INDEX=0"}</definedName>
    <definedName name="_5077__FDSAUDITLINK__" hidden="1">{"fdsup://directions/FAT Viewer?action=UPDATE&amp;creator=factset&amp;DYN_ARGS=TRUE&amp;DOC_NAME=FAT:FQL_AUDITING_CLIENT_TEMPLATE.FAT&amp;display_string=Audit&amp;VAR:KEY=ZYXORWJAHA&amp;VAR:QUERY=KEZGX0VCSVREQV9JQihMVE1TLDAsLCwsKUBGRl9FQklUREFfSUIoQU5OLDAsLCwsKSk=&amp;WINDOW=FIRST_POP","UP&amp;HEIGHT=450&amp;WIDTH=450&amp;START_MAXIMIZED=FALSE&amp;VAR:CALENDAR=US&amp;VAR:SYMBOL=B2R84W&amp;VAR:INDEX=0"}</definedName>
    <definedName name="_508__FDSAUDITLINK__" hidden="1">{"fdsup://IBCentral/FAT Viewer?action=UPDATE&amp;creator=factset&amp;DOC_NAME=fat:reuters_annual_source_window.fat&amp;display_string=Audit&amp;DYN_ARGS=TRUE&amp;VAR:ID1=681114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87__FDSAUDITLINK__" hidden="1">{"fdsup://directions/FAT Viewer?action=UPDATE&amp;creator=factset&amp;DYN_ARGS=TRUE&amp;DOC_NAME=FAT:FQL_AUDITING_CLIENT_TEMPLATE.FAT&amp;display_string=Audit&amp;VAR:KEY=LMXYHGVQJQ&amp;VAR:QUERY=RkZfRUJJVERBX09QRVIoQ0FMLDIwMTAp&amp;WINDOW=FIRST_POPUP&amp;HEIGHT=450&amp;WIDTH=450&amp;START_MAXIMI","ZED=FALSE&amp;VAR:CALENDAR=US&amp;VAR:SYMBOL=86459610&amp;VAR:INDEX=0"}</definedName>
    <definedName name="_509__FDSAUDITLINK__" hidden="1">{"fdsup://IBCentral/FAT Viewer?action=UPDATE&amp;creator=factset&amp;DOC_NAME=fat:reuters_annual_source_window.fat&amp;display_string=Audit&amp;DYN_ARGS=TRUE&amp;VAR:ID1=681114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93__FDSAUDITLINK__" hidden="1">{"fdsup://directions/FAT Viewer?action=UPDATE&amp;creator=factset&amp;DYN_ARGS=TRUE&amp;DOC_NAME=FAT:FQL_AUDITING_CLIENT_TEMPLATE.FAT&amp;display_string=Audit&amp;VAR:KEY=FSLALADKBI&amp;VAR:QUERY=RkZfRUJJVERBX09QRVIoQ0FMLDIwMTQp&amp;WINDOW=FIRST_POPUP&amp;HEIGHT=450&amp;WIDTH=450&amp;START_MAXIMI","ZED=FALSE&amp;VAR:CALENDAR=US&amp;VAR:SYMBOL=689702&amp;VAR:INDEX=0"}</definedName>
    <definedName name="_5095__FDSAUDITLINK__" hidden="1">{"fdsup://directions/FAT Viewer?action=UPDATE&amp;creator=factset&amp;DYN_ARGS=TRUE&amp;DOC_NAME=FAT:FQL_AUDITING_CLIENT_TEMPLATE.FAT&amp;display_string=Audit&amp;VAR:KEY=FGLINUFKVC&amp;VAR:QUERY=RkZfRUJJVERBX09QRVIoQ0FMLDIwMTQp&amp;WINDOW=FIRST_POPUP&amp;HEIGHT=450&amp;WIDTH=450&amp;START_MAXIMI","ZED=FALSE&amp;VAR:CALENDAR=US&amp;VAR:SYMBOL=24801910&amp;VAR:INDEX=0"}</definedName>
    <definedName name="_5097__FDSAUDITLINK__" hidden="1">{"fdsup://directions/FAT Viewer?action=UPDATE&amp;creator=factset&amp;DYN_ARGS=TRUE&amp;DOC_NAME=FAT:FQL_AUDITING_CLIENT_TEMPLATE.FAT&amp;display_string=Audit&amp;VAR:KEY=ZAXUNEHENU&amp;VAR:QUERY=RkZfRUJJVERBX09QRVIoQ0FMLDIwMTQp&amp;WINDOW=FIRST_POPUP&amp;HEIGHT=450&amp;WIDTH=450&amp;START_MAXIMI","ZED=FALSE&amp;VAR:CALENDAR=US&amp;VAR:SYMBOL=83421A10&amp;VAR:INDEX=0"}</definedName>
    <definedName name="_51______123Graph_XCHART_3" hidden="1">#REF!</definedName>
    <definedName name="_51__123Graph_XChart_58B" hidden="1">#REF!</definedName>
    <definedName name="_51__FDSAUDITLINK__" hidden="1">{"fdsup://IBCentral/FAT Viewer?action=UPDATE&amp;creator=factset&amp;DOC_NAME=fat:reuters_qtrly_source_window.fat&amp;display_string=Audit&amp;DYN_ARGS=TRUE&amp;VAR:ID1=B234WN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10__FDSAUDITLINK__" hidden="1">{"fdsup://IBCentral/FAT Viewer?action=UPDATE&amp;creator=factset&amp;DOC_NAME=fat:reuters_annual_source_window.fat&amp;display_string=Audit&amp;DYN_ARGS=TRUE&amp;VAR:ID1=01860620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01__FDSAUDITLINK__" hidden="1">{"fdsup://directions/FAT Viewer?action=UPDATE&amp;creator=factset&amp;DYN_ARGS=TRUE&amp;DOC_NAME=FAT:FQL_AUDITING_CLIENT_TEMPLATE.FAT&amp;display_string=Audit&amp;VAR:KEY=HKZSXORYJU&amp;VAR:QUERY=RkZfRUJJVERBX09QRVIoQ0FMLDIwMTQp&amp;WINDOW=FIRST_POPUP&amp;HEIGHT=450&amp;WIDTH=450&amp;START_MAXIMI","ZED=FALSE&amp;VAR:CALENDAR=US&amp;VAR:SYMBOL=74874Q10&amp;VAR:INDEX=0"}</definedName>
    <definedName name="_5103__FDSAUDITLINK__" hidden="1">{"fdsup://directions/FAT Viewer?action=UPDATE&amp;creator=factset&amp;DYN_ARGS=TRUE&amp;DOC_NAME=FAT:FQL_AUDITING_CLIENT_TEMPLATE.FAT&amp;display_string=Audit&amp;VAR:KEY=QNYFATKXIZ&amp;VAR:QUERY=RkZfR1JPU1NfTUdOKEFOTiwyMDEyLCwsUkYp&amp;WINDOW=FIRST_POPUP&amp;HEIGHT=450&amp;WIDTH=450&amp;START_MA","XIMIZED=FALSE&amp;VAR:CALENDAR=US&amp;VAR:SYMBOL=88368Q10&amp;VAR:INDEX=0"}</definedName>
    <definedName name="_511__FDSAUDITLINK__" hidden="1">{"fdsup://IBCentral/FAT Viewer?action=UPDATE&amp;creator=factset&amp;DOC_NAME=fat:reuters_annual_source_window.fat&amp;display_string=Audit&amp;DYN_ARGS=TRUE&amp;VAR:ID1=01860620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14__FDSAUDITLINK__" hidden="1">{"fdsup://directions/FAT Viewer?action=UPDATE&amp;creator=factset&amp;DYN_ARGS=TRUE&amp;DOC_NAME=FAT:FQL_AUDITING_CLIENT_TEMPLATE.FAT&amp;display_string=Audit&amp;VAR:KEY=ZQZYJIZKBK&amp;VAR:QUERY=RkZfU0FMRVMoQ0FMLDIwMDkp&amp;WINDOW=FIRST_POPUP&amp;HEIGHT=450&amp;WIDTH=450&amp;START_MAXIMIZED=FALS","E&amp;VAR:CALENDAR=US&amp;VAR:SYMBOL=74874Q10&amp;VAR:INDEX=0"}</definedName>
    <definedName name="_512__FDSAUDITLINK__" hidden="1">{"fdsup://IBCentral/FAT Viewer?action=UPDATE&amp;creator=factset&amp;DOC_NAME=fat:reuters_annual_source_window.fat&amp;display_string=Audit&amp;DYN_ARGS=TRUE&amp;VAR:ID1=01860620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27__FDSAUDITLINK__" hidden="1">{"fdsup://directions/FAT Viewer?action=UPDATE&amp;creator=factset&amp;DYN_ARGS=TRUE&amp;DOC_NAME=FAT:FQL_AUDITING_CLIENT_TEMPLATE.FAT&amp;display_string=Audit&amp;VAR:KEY=UBSNUXIDMX&amp;VAR:QUERY=RkZfR1JPU1NfTUdOKEFOTiwyMDE0LCwsUkYp&amp;WINDOW=FIRST_POPUP&amp;HEIGHT=450&amp;WIDTH=450&amp;START_MA","XIMIZED=FALSE&amp;VAR:CALENDAR=US&amp;VAR:SYMBOL=74874Q10&amp;VAR:INDEX=0"}</definedName>
    <definedName name="_513__FDSAUDITLINK__" hidden="1">{"fdsup://IBCentral/FAT Viewer?action=UPDATE&amp;creator=factset&amp;DOC_NAME=fat:reuters_annual_source_window.fat&amp;display_string=Audit&amp;DYN_ARGS=TRUE&amp;VAR:ID1=01860620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30__FDSAUDITLINK__" hidden="1">{"fdsup://directions/FAT Viewer?action=UPDATE&amp;creator=factset&amp;DYN_ARGS=TRUE&amp;DOC_NAME=FAT:FQL_AUDITING_CLIENT_TEMPLATE.FAT&amp;display_string=Audit&amp;VAR:KEY=IHITIFWLCH&amp;VAR:QUERY=RkZfRUJJVERBX09QRVIoQ0FMLDIwMTMp&amp;WINDOW=FIRST_POPUP&amp;HEIGHT=450&amp;WIDTH=450&amp;START_MAXIMI","ZED=FALSE&amp;VAR:CALENDAR=US&amp;VAR:SYMBOL=LOOP&amp;VAR:INDEX=0"}</definedName>
    <definedName name="_5131__FDSAUDITLINK__" hidden="1">{"fdsup://directions/FAT Viewer?action=UPDATE&amp;creator=factset&amp;DYN_ARGS=TRUE&amp;DOC_NAME=FAT:FQL_AUDITING_CLIENT_TEMPLATE.FAT&amp;display_string=Audit&amp;VAR:KEY=UNGTADIXKH&amp;VAR:QUERY=RkZfRUJJVERBX09QRVIoQ0FMLDIwMDkp&amp;WINDOW=FIRST_POPUP&amp;HEIGHT=450&amp;WIDTH=450&amp;START_MAXIMI","ZED=FALSE&amp;VAR:CALENDAR=US&amp;VAR:SYMBOL=76657R10&amp;VAR:INDEX=0"}</definedName>
    <definedName name="_514__FDSAUDITLINK__" hidden="1">{"fdsup://IBCentral/FAT Viewer?action=UPDATE&amp;creator=factset&amp;DOC_NAME=fat:reuters_annual_source_window.fat&amp;display_string=Audit&amp;DYN_ARGS=TRUE&amp;VAR:ID1=B03MMY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42__FDSAUDITLINK__" hidden="1">{"fdsup://directions/FAT Viewer?action=UPDATE&amp;creator=factset&amp;DYN_ARGS=TRUE&amp;DOC_NAME=FAT:FQL_AUDITING_CLIENT_TEMPLATE.FAT&amp;display_string=Audit&amp;VAR:KEY=PMFQBWZKHK&amp;VAR:QUERY=RkZfRUJJVERBX09QRVIoQ0FMLDIwMDkp&amp;WINDOW=FIRST_POPUP&amp;HEIGHT=450&amp;WIDTH=450&amp;START_MAXIMI","ZED=FALSE&amp;VAR:CALENDAR=US&amp;VAR:SYMBOL=TZOO&amp;VAR:INDEX=0"}</definedName>
    <definedName name="_5145__FDSAUDITLINK__" hidden="1">{"fdsup://directions/FAT Viewer?action=UPDATE&amp;creator=factset&amp;DYN_ARGS=TRUE&amp;DOC_NAME=FAT:FQL_AUDITING_CLIENT_TEMPLATE.FAT&amp;display_string=Audit&amp;VAR:KEY=SJKLAFGPGD&amp;VAR:QUERY=RkZfR1JPU1NfTUdOKEFOTiwyMDE0LCwsUkYp&amp;WINDOW=FIRST_POPUP&amp;HEIGHT=450&amp;WIDTH=450&amp;START_MA","XIMIZED=FALSE&amp;VAR:CALENDAR=US&amp;VAR:SYMBOL=INSP&amp;VAR:INDEX=0"}</definedName>
    <definedName name="_5148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515__FDSAUDITLINK__" hidden="1">{"fdsup://IBCentral/FAT Viewer?action=UPDATE&amp;creator=factset&amp;DOC_NAME=fat:reuters_annual_source_window.fat&amp;display_string=Audit&amp;DYN_ARGS=TRUE&amp;VAR:ID1=B03MMY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6__FDSAUDITLINK__" hidden="1">{"fdsup://IBCentral/FAT Viewer?action=UPDATE&amp;creator=factset&amp;DOC_NAME=fat:reuters_annual_source_window.fat&amp;display_string=Audit&amp;DYN_ARGS=TRUE&amp;VAR:ID1=B03MMY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__FDSAUDITLINK__" hidden="1">{"fdsup://IBCentral/FAT Viewer?action=UPDATE&amp;creator=factset&amp;DOC_NAME=fat:reuters_annual_source_window.fat&amp;display_string=Audit&amp;DYN_ARGS=TRUE&amp;VAR:ID1=B03MMY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1__FDSAUDITLINK__" hidden="1">{"fdsup://directions/FAT Viewer?action=UPDATE&amp;creator=factset&amp;DYN_ARGS=TRUE&amp;DOC_NAME=FAT:FQL_AUDITING_CLIENT_TEMPLATE.FAT&amp;display_string=Audit&amp;VAR:KEY=ULEBUTQJSH&amp;VAR:QUERY=RkZfR1JPU1NfTUdOKEFOTiwyMDEyLCwsUkYp&amp;WINDOW=FIRST_POPUP&amp;HEIGHT=450&amp;WIDTH=450&amp;START_MA","XIMIZED=FALSE&amp;VAR:CALENDAR=US&amp;VAR:SYMBOL=CSTR&amp;VAR:INDEX=0"}</definedName>
    <definedName name="_5179__FDSAUDITLINK__" hidden="1">{"fdsup://directions/FAT Viewer?action=UPDATE&amp;creator=factset&amp;DYN_ARGS=TRUE&amp;DOC_NAME=FAT:FQL_AUDITING_CLIENT_TEMPLATE.FAT&amp;display_string=Audit&amp;VAR:KEY=GZMTWJURWB&amp;VAR:QUERY=RkZfRUJJVERBX09QRVIoQ0FMLDIwMTQp&amp;WINDOW=FIRST_POPUP&amp;HEIGHT=450&amp;WIDTH=450&amp;START_MAXIMI","ZED=FALSE&amp;VAR:CALENDAR=US&amp;VAR:SYMBOL=61536910&amp;VAR:INDEX=0"}</definedName>
    <definedName name="_518__FDSAUDITLINK__" hidden="1">{"fdsup://IBCentral/FAT Viewer?action=UPDATE&amp;creator=factset&amp;DOC_NAME=fat:reuters_annual_source_window.fat&amp;display_string=Audit&amp;DYN_ARGS=TRUE&amp;VAR:ID1=B03MMY&amp;VAR:RCODE=FDSREVSTOTAL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80__FDSAUDITLINK__" hidden="1">{"fdsup://directions/FAT Viewer?action=UPDATE&amp;creator=factset&amp;DYN_ARGS=TRUE&amp;DOC_NAME=FAT:FQL_AUDITING_CLIENT_TEMPLATE.FAT&amp;display_string=Audit&amp;VAR:KEY=RENKDYDOZO&amp;VAR:QUERY=RkZfR1JPU1NfTUdOKEFOTiwyMDEzLCwsUkYp&amp;WINDOW=FIRST_POPUP&amp;HEIGHT=450&amp;WIDTH=450&amp;START_MA","XIMIZED=FALSE&amp;VAR:CALENDAR=US&amp;VAR:SYMBOL=24802R50&amp;VAR:INDEX=0"}</definedName>
    <definedName name="_5186__FDSAUDITLINK__" hidden="1">{"fdsup://directions/FAT Viewer?action=UPDATE&amp;creator=factset&amp;DYN_ARGS=TRUE&amp;DOC_NAME=FAT:FQL_AUDITING_CLIENT_TEMPLATE.FAT&amp;display_string=Audit&amp;VAR:KEY=KHKLGHQNGX&amp;VAR:QUERY=RkZfR1JPU1NfTUdOKEFOTiwyMDE0LCwsUkYp&amp;WINDOW=FIRST_POPUP&amp;HEIGHT=450&amp;WIDTH=450&amp;START_MA","XIMIZED=FALSE&amp;VAR:CALENDAR=US&amp;VAR:SYMBOL=62458M20&amp;VAR:INDEX=0"}</definedName>
    <definedName name="_519__FDSAUDITLINK__" hidden="1">{"fdsup://IBCentral/FAT Viewer?action=UPDATE&amp;creator=factset&amp;DOC_NAME=fat:reuters_annual_source_window.fat&amp;display_string=Audit&amp;DYN_ARGS=TRUE&amp;VAR:ID1=B03MMY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______123Graph_XCHART_4" hidden="1">#REF!</definedName>
    <definedName name="_52__123Graph_ACHART_7" hidden="1">#REF!</definedName>
    <definedName name="_52__123Graph_BCHART_1" hidden="1">#REF!</definedName>
    <definedName name="_52__123Graph_XCHART_2" hidden="1">#REF!</definedName>
    <definedName name="_52__FDSAUDITLINK__" hidden="1">{"fdsup://IBCentral/FAT Viewer?action=UPDATE&amp;creator=factset&amp;DOC_NAME=fat:reuters_qtrly_source_window.fat&amp;display_string=Audit&amp;DYN_ARGS=TRUE&amp;VAR:ID1=03232P40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0__FDSAUDITLINK__" hidden="1">{"fdsup://IBCentral/FAT Viewer?action=UPDATE&amp;creator=factset&amp;DOC_NAME=fat:reuters_annual_source_window.fat&amp;display_string=Audit&amp;DYN_ARGS=TRUE&amp;VAR:ID1=B03MMY&amp;VAR:RCODE=FDSREVSTOTAL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1__FDSAUDITLINK__" hidden="1">{"fdsup://IBCentral/FAT Viewer?action=UPDATE&amp;creator=factset&amp;DOC_NAME=fat:reuters_annual_source_window.fat&amp;display_string=Audit&amp;DYN_ARGS=TRUE&amp;VAR:ID1=B1HKRM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__FDSAUDITLINK__" hidden="1">{"fdsup://IBCentral/FAT Viewer?action=UPDATE&amp;creator=factset&amp;DOC_NAME=fat:reuters_annual_source_window.fat&amp;display_string=Audit&amp;DYN_ARGS=TRUE&amp;VAR:ID1=B1HKRM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5__FDSAUDITLINK__" hidden="1">{"fdsup://directions/FAT Viewer?action=UPDATE&amp;creator=factset&amp;DYN_ARGS=TRUE&amp;DOC_NAME=FAT:FQL_AUDITING_CLIENT_TEMPLATE.FAT&amp;display_string=Audit&amp;VAR:KEY=WTWXYLIHYV&amp;VAR:QUERY=RkZfRUJJVERBX09QRVIoQ0FMLDIwMDgp&amp;WINDOW=FIRST_POPUP&amp;HEIGHT=450&amp;WIDTH=450&amp;START_MAXIMI","ZED=FALSE&amp;VAR:CALENDAR=US&amp;VAR:SYMBOL=EBIX&amp;VAR:INDEX=0"}</definedName>
    <definedName name="_523__FDSAUDITLINK__" hidden="1">{"fdsup://IBCentral/FAT Viewer?action=UPDATE&amp;creator=factset&amp;DOC_NAME=fat:reuters_annual_source_window.fat&amp;display_string=Audit&amp;DYN_ARGS=TRUE&amp;VAR:ID1=B1HKRM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33__FDSAUDITLINK__" hidden="1">{"fdsup://directions/FAT Viewer?action=UPDATE&amp;creator=factset&amp;DYN_ARGS=TRUE&amp;DOC_NAME=FAT:FQL_AUDITING_CLIENT_TEMPLATE.FAT&amp;display_string=Audit&amp;VAR:KEY=DEVMFOBSVG&amp;VAR:QUERY=RkZfU0FMRVMoQ0FMLDIwMDgp&amp;WINDOW=FIRST_POPUP&amp;HEIGHT=450&amp;WIDTH=450&amp;START_MAXIMIZED=FALS","E&amp;VAR:CALENDAR=US&amp;VAR:SYMBOL=74874Q10&amp;VAR:INDEX=0"}</definedName>
    <definedName name="_524__FDSAUDITLINK__" hidden="1">{"fdsup://IBCentral/FAT Viewer?action=UPDATE&amp;creator=factset&amp;DOC_NAME=fat:reuters_annual_source_window.fat&amp;display_string=Audit&amp;DYN_ARGS=TRUE&amp;VAR:ID1=B1HKRM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44__FDSAUDITLINK__" hidden="1">{"fdsup://directions/FAT Viewer?action=UPDATE&amp;creator=factset&amp;DYN_ARGS=TRUE&amp;DOC_NAME=FAT:FQL_AUDITING_CLIENT_TEMPLATE.FAT&amp;display_string=Audit&amp;VAR:KEY=RQROZAPYBW&amp;VAR:QUERY=RkZfU0FMRVMoQ0FMLDIwMDkp&amp;WINDOW=FIRST_POPUP&amp;HEIGHT=450&amp;WIDTH=450&amp;START_MAXIMIZED=FALS","E&amp;VAR:CALENDAR=US&amp;VAR:SYMBOL=13201A10&amp;VAR:INDEX=0"}</definedName>
    <definedName name="_525__FDSAUDITLINK__" hidden="1">{"fdsup://IBCentral/FAT Viewer?action=UPDATE&amp;creator=factset&amp;DOC_NAME=fat:reuters_annual_source_window.fat&amp;display_string=Audit&amp;DYN_ARGS=TRUE&amp;VAR:ID1=B1HKRM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56__FDSAUDITLINK__" hidden="1">{"fdsup://directions/FAT Viewer?action=UPDATE&amp;creator=factset&amp;DYN_ARGS=TRUE&amp;DOC_NAME=FAT:FQL_AUDITING_CLIENT_TEMPLATE.FAT&amp;display_string=Audit&amp;VAR:KEY=ARIDQDGZSH&amp;VAR:QUERY=RkZfR1JPU1NfTUdOKEFOTiwyMDE0LCwsUkYp&amp;WINDOW=FIRST_POPUP&amp;HEIGHT=450&amp;WIDTH=450&amp;START_MA","XIMIZED=FALSE&amp;VAR:CALENDAR=US&amp;VAR:SYMBOL=05275N10&amp;VAR:INDEX=0"}</definedName>
    <definedName name="_526__FDSAUDITLINK__" hidden="1">{"fdsup://IBCentral/FAT Viewer?action=UPDATE&amp;creator=factset&amp;DOC_NAME=fat:reuters_annual_source_window.fat&amp;display_string=Audit&amp;DYN_ARGS=TRUE&amp;VAR:ID1=B1HKRM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67__FDSAUDITLINK__" hidden="1">{"fdsup://directions/FAT Viewer?action=UPDATE&amp;creator=factset&amp;DYN_ARGS=TRUE&amp;DOC_NAME=FAT:FQL_AUDITING_CLIENT_TEMPLATE.FAT&amp;display_string=Audit&amp;VAR:KEY=YJKFOZGRYN&amp;VAR:QUERY=RkZfR1JPU1NfTUdOKEFOTiwyMDA5LCwsUkYp&amp;WINDOW=FIRST_POPUP&amp;HEIGHT=450&amp;WIDTH=450&amp;START_MA","XIMIZED=FALSE&amp;VAR:CALENDAR=US&amp;VAR:SYMBOL=05275N10&amp;VAR:INDEX=0"}</definedName>
    <definedName name="_527__FDSAUDITLINK__" hidden="1">{"fdsup://IBCentral/FAT Viewer?action=UPDATE&amp;creator=factset&amp;DOC_NAME=fat:reuters_annual_source_window.fat&amp;display_string=Audit&amp;DYN_ARGS=TRUE&amp;VAR:ID1=733945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77__FDSAUDITLINK__" hidden="1">{"fdsup://directions/FAT Viewer?action=UPDATE&amp;creator=factset&amp;DYN_ARGS=TRUE&amp;DOC_NAME=FAT:FQL_AUDITING_CLIENT_TEMPLATE.FAT&amp;display_string=Audit&amp;VAR:KEY=TQHYNCDYLQ&amp;VAR:QUERY=RkZfU0FMRVMoQ0FMLDIwMDgp&amp;WINDOW=FIRST_POPUP&amp;HEIGHT=450&amp;WIDTH=450&amp;START_MAXIMIZED=FALS","E&amp;VAR:CALENDAR=US&amp;VAR:SYMBOL=IL&amp;VAR:INDEX=0"}</definedName>
    <definedName name="_528__FDSAUDITLINK__" hidden="1">{"fdsup://IBCentral/FAT Viewer?action=UPDATE&amp;creator=factset&amp;DOC_NAME=fat:reuters_annual_source_window.fat&amp;display_string=Audit&amp;DYN_ARGS=TRUE&amp;VAR:ID1=733945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88__FDSAUDITLINK__" hidden="1">{"fdsup://directions/FAT Viewer?action=UPDATE&amp;creator=factset&amp;DYN_ARGS=TRUE&amp;DOC_NAME=FAT:FQL_AUDITING_CLIENT_TEMPLATE.FAT&amp;display_string=Audit&amp;VAR:KEY=PKJSTSFWFE&amp;VAR:QUERY=RkZfU0FMRVMoQ0FMLDIwMTAp&amp;WINDOW=FIRST_POPUP&amp;HEIGHT=450&amp;WIDTH=450&amp;START_MAXIMIZED=FALS","E&amp;VAR:CALENDAR=US&amp;VAR:SYMBOL=88368Q10&amp;VAR:INDEX=0"}</definedName>
    <definedName name="_5289__FDSAUDITLINK__" hidden="1">{"fdsup://directions/FAT Viewer?action=UPDATE&amp;creator=factset&amp;DYN_ARGS=TRUE&amp;DOC_NAME=FAT:FQL_AUDITING_CLIENT_TEMPLATE.FAT&amp;display_string=Audit&amp;VAR:KEY=YJWNAHMFOB&amp;VAR:QUERY=RkZfR1JPU1NfTUdOKEFOTiwyMDE0LCwsUkYp&amp;WINDOW=FIRST_POPUP&amp;HEIGHT=450&amp;WIDTH=450&amp;START_MA","XIMIZED=FALSE&amp;VAR:CALENDAR=US&amp;VAR:SYMBOL=YNDX&amp;VAR:INDEX=0"}</definedName>
    <definedName name="_529__FDSAUDITLINK__" hidden="1">{"fdsup://IBCentral/FAT Viewer?action=UPDATE&amp;creator=factset&amp;DOC_NAME=fat:reuters_annual_source_window.fat&amp;display_string=Audit&amp;DYN_ARGS=TRUE&amp;VAR:ID1=B14RYC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90__FDSAUDITLINK__" hidden="1">{"fdsup://directions/FAT Viewer?action=UPDATE&amp;creator=factset&amp;DYN_ARGS=TRUE&amp;DOC_NAME=FAT:FQL_AUDITING_CLIENT_TEMPLATE.FAT&amp;display_string=Audit&amp;VAR:KEY=BGZCTIJITK&amp;VAR:QUERY=RkZfRUJJVERBX09QRVIoQ0FMLDIwMTAp&amp;WINDOW=FIRST_POPUP&amp;HEIGHT=450&amp;WIDTH=450&amp;START_MAXIMI","ZED=FALSE&amp;VAR:CALENDAR=US&amp;VAR:SYMBOL=GRPN&amp;VAR:INDEX=0"}</definedName>
    <definedName name="_5298__FDSAUDITLINK__" hidden="1">{"fdsup://directions/FAT Viewer?action=UPDATE&amp;creator=factset&amp;DYN_ARGS=TRUE&amp;DOC_NAME=FAT:FQL_AUDITING_CLIENT_TEMPLATE.FAT&amp;display_string=Audit&amp;VAR:KEY=AJALWNATSH&amp;VAR:QUERY=RkZfR1JPU1NfTUdOKEFOTiwyMDA4LCwsUkYp&amp;WINDOW=FIRST_POPUP&amp;HEIGHT=450&amp;WIDTH=450&amp;START_MA","XIMIZED=FALSE&amp;VAR:CALENDAR=US&amp;VAR:SYMBOL=YNDX&amp;VAR:INDEX=0"}</definedName>
    <definedName name="_53______123Graph_XCHART_5" hidden="1">#REF!</definedName>
    <definedName name="_53__FDSAUDITLINK__" hidden="1">{"fdsup://IBCentral/FAT Viewer?action=UPDATE&amp;creator=factset&amp;DOC_NAME=fat:reuters_annual_source_window.fat&amp;display_string=Audit&amp;DYN_ARGS=TRUE&amp;VAR:ID1=777365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530__FDSAUDITLINK__" hidden="1">{"fdsup://IBCentral/FAT Viewer?action=UPDATE&amp;creator=factset&amp;DOC_NAME=fat:reuters_annual_source_window.fat&amp;display_string=Audit&amp;DYN_ARGS=TRUE&amp;VAR:ID1=B14RYC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03__FDSAUDITLINK__" hidden="1">{"fdsup://directions/FAT Viewer?action=UPDATE&amp;creator=factset&amp;DYN_ARGS=TRUE&amp;DOC_NAME=FAT:FQL_AUDITING_CLIENT_TEMPLATE.FAT&amp;display_string=Audit&amp;VAR:KEY=JOXUDKJGRW&amp;VAR:QUERY=RkZfRUJJVERBX09QRVIoQ0FMLDIwMTQp&amp;WINDOW=FIRST_POPUP&amp;HEIGHT=450&amp;WIDTH=450&amp;START_MAXIMI","ZED=FALSE&amp;VAR:CALENDAR=US&amp;VAR:SYMBOL=20934110&amp;VAR:INDEX=0"}</definedName>
    <definedName name="_5304__FDSAUDITLINK__" hidden="1">{"fdsup://directions/FAT Viewer?action=UPDATE&amp;creator=factset&amp;DYN_ARGS=TRUE&amp;DOC_NAME=FAT:FQL_AUDITING_CLIENT_TEMPLATE.FAT&amp;display_string=Audit&amp;VAR:KEY=DMRCVGFSHK&amp;VAR:QUERY=RkZfR1JPU1NfTUdOKEFOTiwyMDEyLCwsUkYp&amp;WINDOW=FIRST_POPUP&amp;HEIGHT=450&amp;WIDTH=450&amp;START_MA","XIMIZED=FALSE&amp;VAR:CALENDAR=US&amp;VAR:SYMBOL=03280310&amp;VAR:INDEX=0"}</definedName>
    <definedName name="_5307__FDSAUDITLINK__" hidden="1">{"fdsup://directions/FAT Viewer?action=UPDATE&amp;creator=factset&amp;DYN_ARGS=TRUE&amp;DOC_NAME=FAT:FQL_AUDITING_CLIENT_TEMPLATE.FAT&amp;display_string=Audit&amp;VAR:KEY=RSZGVOTSLG&amp;VAR:QUERY=RkZfR1JPU1NfTUdOKEFOTiwyMDEzLCwsUkYp&amp;WINDOW=FIRST_POPUP&amp;HEIGHT=450&amp;WIDTH=450&amp;START_MA","XIMIZED=FALSE&amp;VAR:CALENDAR=US&amp;VAR:SYMBOL=03280310&amp;VAR:INDEX=0"}</definedName>
    <definedName name="_531__FDSAUDITLINK__" hidden="1">{"fdsup://IBCentral/FAT Viewer?action=UPDATE&amp;creator=factset&amp;DOC_NAME=fat:reuters_annual_source_window.fat&amp;display_string=Audit&amp;DYN_ARGS=TRUE&amp;VAR:ID1=B14RYC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10__FDSAUDITLINK__" hidden="1">{"fdsup://directions/FAT Viewer?action=UPDATE&amp;creator=factset&amp;DYN_ARGS=TRUE&amp;DOC_NAME=FAT:FQL_AUDITING_CLIENT_TEMPLATE.FAT&amp;display_string=Audit&amp;VAR:KEY=JGVGDIJYVG&amp;VAR:QUERY=RkZfU0FMRVMoQ0FMLDIwMDgp&amp;WINDOW=FIRST_POPUP&amp;HEIGHT=450&amp;WIDTH=450&amp;START_MAXIMIZED=FALS","E&amp;VAR:CALENDAR=US&amp;VAR:SYMBOL=75968L10&amp;VAR:INDEX=0"}</definedName>
    <definedName name="_5311__FDSAUDITLINK__" hidden="1">{"fdsup://directions/FAT Viewer?action=UPDATE&amp;creator=factset&amp;DYN_ARGS=TRUE&amp;DOC_NAME=FAT:FQL_AUDITING_CLIENT_TEMPLATE.FAT&amp;display_string=Audit&amp;VAR:KEY=DATUTAZQRW&amp;VAR:QUERY=RkZfU0FMRVMoQ0FMLDIwMTAp&amp;WINDOW=FIRST_POPUP&amp;HEIGHT=450&amp;WIDTH=450&amp;START_MAXIMIZED=FALS","E&amp;VAR:CALENDAR=US&amp;VAR:SYMBOL=76657R10&amp;VAR:INDEX=0"}</definedName>
    <definedName name="_5319__FDSAUDITLINK__" hidden="1">{"fdsup://directions/FAT Viewer?action=UPDATE&amp;creator=factset&amp;DYN_ARGS=TRUE&amp;DOC_NAME=FAT:FQL_AUDITING_CLIENT_TEMPLATE.FAT&amp;display_string=Audit&amp;VAR:KEY=TARKBKFIDQ&amp;VAR:QUERY=RkZfRUJJVERBX09QRVIoQ0FMLDIwMTQp&amp;WINDOW=FIRST_POPUP&amp;HEIGHT=450&amp;WIDTH=450&amp;START_MAXIMI","ZED=FALSE&amp;VAR:CALENDAR=US&amp;VAR:SYMBOL=HHS&amp;VAR:INDEX=0"}</definedName>
    <definedName name="_532__FDSAUDITLINK__" hidden="1">{"fdsup://IBCentral/FAT Viewer?action=UPDATE&amp;creator=factset&amp;DOC_NAME=fat:reuters_annual_source_window.fat&amp;display_string=Audit&amp;DYN_ARGS=TRUE&amp;VAR:ID1=B14RYC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3__FDSAUDITLINK__" hidden="1">{"fdsup://IBCentral/FAT Viewer?action=UPDATE&amp;creator=factset&amp;DOC_NAME=fat:reuters_annual_source_window.fat&amp;display_string=Audit&amp;DYN_ARGS=TRUE&amp;VAR:ID1=B14RYC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338__FDSAUDITLINK__" hidden="1">{"fdsup://directions/FAT Viewer?action=UPDATE&amp;creator=factset&amp;DYN_ARGS=TRUE&amp;DOC_NAME=FAT:FQL_AUDITING_CLIENT_TEMPLATE.FAT&amp;display_string=Audit&amp;VAR:KEY=ZQVCXITMHK&amp;VAR:QUERY=RkZfRUJJVERBX09QRVIoQ0FMLDIwMTEp&amp;WINDOW=FIRST_POPUP&amp;HEIGHT=450&amp;WIDTH=450&amp;START_MAXIMI","ZED=FALSE&amp;VAR:CALENDAR=US&amp;VAR:SYMBOL=NRCI&amp;VAR:INDEX=0"}</definedName>
    <definedName name="_5339__FDSAUDITLINK__" hidden="1">{"fdsup://directions/FAT Viewer?action=UPDATE&amp;creator=factset&amp;DYN_ARGS=TRUE&amp;DOC_NAME=FAT:FQL_AUDITING_CLIENT_TEMPLATE.FAT&amp;display_string=Audit&amp;VAR:KEY=ZWNOPSVKTW&amp;VAR:QUERY=RkZfRUJJVERBX09QRVIoQ0FMLDIwMTEp&amp;WINDOW=FIRST_POPUP&amp;HEIGHT=450&amp;WIDTH=450&amp;START_MAXIMI","ZED=FALSE&amp;VAR:CALENDAR=US&amp;VAR:SYMBOL=ERT&amp;VAR:INDEX=0"}</definedName>
    <definedName name="_534__FDSAUDITLINK__" hidden="1">{"fdsup://IBCentral/FAT Viewer?action=UPDATE&amp;creator=factset&amp;DOC_NAME=fat:reuters_annual_source_window.fat&amp;display_string=Audit&amp;DYN_ARGS=TRUE&amp;VAR:ID1=017665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41__FDSAUDITLINK__" hidden="1">{"fdsup://directions/FAT Viewer?action=UPDATE&amp;creator=factset&amp;DYN_ARGS=TRUE&amp;DOC_NAME=FAT:FQL_AUDITING_CLIENT_TEMPLATE.FAT&amp;display_string=Audit&amp;VAR:KEY=MRCXIFUJKB&amp;VAR:QUERY=RkZfR1JPU1NfTUdOKEFOTiwyMDEzLCwsUkYp&amp;WINDOW=FIRST_POPUP&amp;HEIGHT=450&amp;WIDTH=450&amp;START_MA","XIMIZED=FALSE&amp;VAR:CALENDAR=US&amp;VAR:SYMBOL=88368Q10&amp;VAR:INDEX=0"}</definedName>
    <definedName name="_535__FDSAUDITLINK__" hidden="1">{"fdsup://IBCentral/FAT Viewer?action=UPDATE&amp;creator=factset&amp;DOC_NAME=fat:reuters_annual_source_window.fat&amp;display_string=Audit&amp;DYN_ARGS=TRUE&amp;VAR:ID1=017665&amp;VAR:RCODE=FIBCEBIT&amp;VAR:SDATE=20080999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55__FDSAUDITLINK__" hidden="1">{"fdsup://directions/FAT Viewer?action=UPDATE&amp;creator=factset&amp;DYN_ARGS=TRUE&amp;DOC_NAME=FAT:FQL_AUDITING_CLIENT_TEMPLATE.FAT&amp;display_string=Audit&amp;VAR:KEY=JWXMZUBULI&amp;VAR:QUERY=RkZfU0FMRVMoQ0FMLDIwMTAp&amp;WINDOW=FIRST_POPUP&amp;HEIGHT=450&amp;WIDTH=450&amp;START_MAXIMIZED=FALS","E&amp;VAR:CALENDAR=US&amp;VAR:SYMBOL=86459610&amp;VAR:INDEX=0"}</definedName>
    <definedName name="_5356__FDSAUDITLINK__" hidden="1">{"fdsup://directions/FAT Viewer?action=UPDATE&amp;creator=factset&amp;DYN_ARGS=TRUE&amp;DOC_NAME=FAT:FQL_AUDITING_CLIENT_TEMPLATE.FAT&amp;display_string=Audit&amp;VAR:KEY=ZKBQROXYPO&amp;VAR:QUERY=RkZfR1JPU1NfTUdOKEFOTiwyMDE0LCwsUkYp&amp;WINDOW=FIRST_POPUP&amp;HEIGHT=450&amp;WIDTH=450&amp;START_MA","XIMIZED=FALSE&amp;VAR:CALENDAR=US&amp;VAR:SYMBOL=09227Q10&amp;VAR:INDEX=0"}</definedName>
    <definedName name="_536__FDSAUDITLINK__" hidden="1">{"fdsup://IBCentral/FAT Viewer?action=UPDATE&amp;creator=factset&amp;DOC_NAME=fat:reuters_annual_source_window.fat&amp;display_string=Audit&amp;DYN_ARGS=TRUE&amp;VAR:ID1=017665&amp;VAR:RCODE=FIBCEBIT&amp;VAR:SDATE=20070999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62__FDSAUDITLINK__" hidden="1">{"fdsup://directions/FAT Viewer?action=UPDATE&amp;creator=factset&amp;DYN_ARGS=TRUE&amp;DOC_NAME=FAT:FQL_AUDITING_CLIENT_TEMPLATE.FAT&amp;display_string=Audit&amp;VAR:KEY=FYRCTITCPE&amp;VAR:QUERY=RkZfRUJJVERBX09QRVIoQ0FMLDIwMTEp&amp;WINDOW=FIRST_POPUP&amp;HEIGHT=450&amp;WIDTH=450&amp;START_MAXIMI","ZED=FALSE&amp;VAR:CALENDAR=US&amp;VAR:SYMBOL=80876010&amp;VAR:INDEX=0"}</definedName>
    <definedName name="_537__FDSAUDITLINK__" hidden="1">{"fdsup://IBCentral/FAT Viewer?action=UPDATE&amp;creator=factset&amp;DOC_NAME=fat:reuters_annual_source_window.fat&amp;display_string=Audit&amp;DYN_ARGS=TRUE&amp;VAR:ID1=017665&amp;VAR:RCODE=FIBCEBIT&amp;VAR:SDATE=20060999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73__FDSAUDITLINK__" hidden="1">{"fdsup://directions/FAT Viewer?action=UPDATE&amp;creator=factset&amp;DYN_ARGS=TRUE&amp;DOC_NAME=FAT:FQL_AUDITING_CLIENT_TEMPLATE.FAT&amp;display_string=Audit&amp;VAR:KEY=VWHMZODUFU&amp;VAR:QUERY=RkZfR1JPU1NfTUdOKEFOTiwyMDEyLCwsUkYp&amp;WINDOW=FIRST_POPUP&amp;HEIGHT=450&amp;WIDTH=450&amp;START_MA","XIMIZED=FALSE&amp;VAR:CALENDAR=US&amp;VAR:SYMBOL=98433210&amp;VAR:INDEX=0"}</definedName>
    <definedName name="_5377__FDSAUDITLINK__" hidden="1">{"fdsup://directions/FAT Viewer?action=UPDATE&amp;creator=factset&amp;DYN_ARGS=TRUE&amp;DOC_NAME=FAT:FQL_AUDITING_CLIENT_TEMPLATE.FAT&amp;display_string=Audit&amp;VAR:KEY=TQFKROTIBG&amp;VAR:QUERY=RkZfRUJJVERBX09QRVIoQ0FMLDIwMDgp&amp;WINDOW=FIRST_POPUP&amp;HEIGHT=450&amp;WIDTH=450&amp;START_MAXIMI","ZED=FALSE&amp;VAR:CALENDAR=US&amp;VAR:SYMBOL=80786310&amp;VAR:INDEX=0"}</definedName>
    <definedName name="_538__FDSAUDITLINK__" hidden="1">{"fdsup://IBCentral/FAT Viewer?action=UPDATE&amp;creator=factset&amp;DOC_NAME=fat:reuters_annual_source_window.fat&amp;display_string=Audit&amp;DYN_ARGS=TRUE&amp;VAR:ID1=017665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85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5386__FDSAUDITLINK__" hidden="1">{"fdsup://directions/FAT Viewer?action=UPDATE&amp;creator=factset&amp;DYN_ARGS=TRUE&amp;DOC_NAME=FAT:FQL_AUDITING_CLIENT_TEMPLATE.FAT&amp;display_string=Audit&amp;VAR:KEY=NUFYHIHYJY&amp;VAR:QUERY=RkZfRUJJVERBX09QRVIoQ0FMLDIwMTMp&amp;WINDOW=FIRST_POPUP&amp;HEIGHT=450&amp;WIDTH=450&amp;START_MAXIMI","ZED=FALSE&amp;VAR:CALENDAR=US&amp;VAR:SYMBOL=65487R30&amp;VAR:INDEX=0"}</definedName>
    <definedName name="_539__FDSAUDITLINK__" hidden="1">{"fdsup://IBCentral/FAT Viewer?action=UPDATE&amp;creator=factset&amp;DOC_NAME=fat:reuters_annual_source_window.fat&amp;display_string=Audit&amp;DYN_ARGS=TRUE&amp;VAR:ID1=017665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93__FDSAUDITLINK__" hidden="1">{"fdsup://directions/FAT Viewer?action=UPDATE&amp;creator=factset&amp;DYN_ARGS=TRUE&amp;DOC_NAME=FAT:FQL_AUDITING_CLIENT_TEMPLATE.FAT&amp;display_string=Audit&amp;VAR:KEY=DIPWFSNSLA&amp;VAR:QUERY=RkZfR1JPU1NfTUdOKEFOTiwyMDEyLCwsUkYp&amp;WINDOW=FIRST_POPUP&amp;HEIGHT=450&amp;WIDTH=450&amp;START_MA","XIMIZED=FALSE&amp;VAR:CALENDAR=US&amp;VAR:SYMBOL=21031310&amp;VAR:INDEX=0"}</definedName>
    <definedName name="_5394__FDSAUDITLINK__" hidden="1">{"fdsup://directions/FAT Viewer?action=UPDATE&amp;creator=factset&amp;DYN_ARGS=TRUE&amp;DOC_NAME=FAT:FQL_AUDITING_CLIENT_TEMPLATE.FAT&amp;display_string=Audit&amp;VAR:KEY=REHSHYPILY&amp;VAR:QUERY=RkZfRUJJVERBX09QRVIoQ0FMLDIwMTEp&amp;WINDOW=FIRST_POPUP&amp;HEIGHT=450&amp;WIDTH=450&amp;START_MAXIMI","ZED=FALSE&amp;VAR:CALENDAR=US&amp;VAR:SYMBOL=MORN&amp;VAR:INDEX=0"}</definedName>
    <definedName name="_5399__FDSAUDITLINK__" hidden="1">{"fdsup://directions/FAT Viewer?action=UPDATE&amp;creator=factset&amp;DYN_ARGS=TRUE&amp;DOC_NAME=FAT:FQL_AUDITING_CLIENT_TEMPLATE.FAT&amp;display_string=Audit&amp;VAR:KEY=QVIPGXQTEF&amp;VAR:QUERY=RkZfR1JPU1NfTUdOKEFOTiwyMDExLCwsUkYp&amp;WINDOW=FIRST_POPUP&amp;HEIGHT=450&amp;WIDTH=450&amp;START_MA","XIMIZED=FALSE&amp;VAR:CALENDAR=US&amp;VAR:SYMBOL=ANGI&amp;VAR:INDEX=0"}</definedName>
    <definedName name="_54______123Graph_XCHART_6" hidden="1">#REF!</definedName>
    <definedName name="_54__123Graph_CCHART_1" hidden="1">#REF!</definedName>
    <definedName name="_54__FDSAUDITLINK__" hidden="1">{"fdsup://IBCentral/FAT Viewer?action=UPDATE&amp;creator=factset&amp;DOC_NAME=fat:reuters_semi_source_window.fat&amp;display_string=Audit&amp;DYN_ARGS=TRUE&amp;VAR:ID1=337326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540__FDSAUDITLINK__" hidden="1">{"fdsup://IBCentral/FAT Viewer?action=UPDATE&amp;creator=factset&amp;DOC_NAME=fat:reuters_annual_source_window.fat&amp;display_string=Audit&amp;DYN_ARGS=TRUE&amp;VAR:ID1=017665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41__FDSAUDITLINK__" hidden="1">{"fdsup://IBCentral/FAT Viewer?action=UPDATE&amp;creator=factset&amp;DOC_NAME=fat:reuters_annual_source_window.fat&amp;display_string=Audit&amp;DYN_ARGS=TRUE&amp;VAR:ID1=017665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12__FDSAUDITLINK__" hidden="1">{"fdsup://directions/FAT Viewer?action=UPDATE&amp;creator=factset&amp;DYN_ARGS=TRUE&amp;DOC_NAME=FAT:FQL_AUDITING_CLIENT_TEMPLATE.FAT&amp;display_string=Audit&amp;VAR:KEY=SZANANENMJ&amp;VAR:QUERY=RkZfR1JPU1NfTUdOKEFOTiwyMDA5LCwsUkYp&amp;WINDOW=FIRST_POPUP&amp;HEIGHT=450&amp;WIDTH=450&amp;START_MA","XIMIZED=FALSE&amp;VAR:CALENDAR=US&amp;VAR:SYMBOL=ZNGA&amp;VAR:INDEX=0"}</definedName>
    <definedName name="_541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5417__FDSAUDITLINK__" hidden="1">{"fdsup://directions/FAT Viewer?action=UPDATE&amp;creator=factset&amp;DYN_ARGS=TRUE&amp;DOC_NAME=FAT:FQL_AUDITING_CLIENT_TEMPLATE.FAT&amp;display_string=Audit&amp;VAR:KEY=FGNKRYZMPE&amp;VAR:QUERY=RkZfR1JPU1NfTUdOKEFOTiwyMDExLCwsUkYp&amp;WINDOW=FIRST_POPUP&amp;HEIGHT=450&amp;WIDTH=450&amp;START_MA","XIMIZED=FALSE&amp;VAR:CALENDAR=US&amp;VAR:SYMBOL=93964010&amp;VAR:INDEX=0"}</definedName>
    <definedName name="_5419__FDSAUDITLINK__" hidden="1">{"fdsup://directions/FAT Viewer?action=UPDATE&amp;creator=factset&amp;DYN_ARGS=TRUE&amp;DOC_NAME=FAT:FQL_AUDITING_CLIENT_TEMPLATE.FAT&amp;display_string=Audit&amp;VAR:KEY=JOVENIZWBA&amp;VAR:QUERY=RkZfR1JPU1NfTUdOKEFOTiwyMDA5LCwsUkYp&amp;WINDOW=FIRST_POPUP&amp;HEIGHT=450&amp;WIDTH=450&amp;START_MA","XIMIZED=FALSE&amp;VAR:CALENDAR=US&amp;VAR:SYMBOL=649926&amp;VAR:INDEX=0"}</definedName>
    <definedName name="_542__FDSAUDITLINK__" hidden="1">{"fdsup://IBCentral/FAT Viewer?action=UPDATE&amp;creator=factset&amp;DOC_NAME=fat:reuters_annual_source_window.fat&amp;display_string=Audit&amp;DYN_ARGS=TRUE&amp;VAR:ID1=017665&amp;VAR:RCODE=FDSREVSTOTAL&amp;VAR:SDATE=20070999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20__FDSAUDITLINK__" hidden="1">{"fdsup://directions/FAT Viewer?action=UPDATE&amp;creator=factset&amp;DYN_ARGS=TRUE&amp;DOC_NAME=FAT:FQL_AUDITING_CLIENT_TEMPLATE.FAT&amp;display_string=Audit&amp;VAR:KEY=EPILEDGXCD&amp;VAR:QUERY=RkZfR1JPU1NfTUdOKEFOTiwyMDEyLCwsUkYp&amp;WINDOW=FIRST_POPUP&amp;HEIGHT=450&amp;WIDTH=450&amp;START_MA","XIMIZED=FALSE&amp;VAR:CALENDAR=US&amp;VAR:SYMBOL=BIDU&amp;VAR:INDEX=0"}</definedName>
    <definedName name="_5424__FDSAUDITLINK__" hidden="1">{"fdsup://directions/FAT Viewer?action=UPDATE&amp;creator=factset&amp;DYN_ARGS=TRUE&amp;DOC_NAME=FAT:FQL_AUDITING_CLIENT_TEMPLATE.FAT&amp;display_string=Audit&amp;VAR:KEY=VCHARKLCNY&amp;VAR:QUERY=RkZfU0FMRVMoQ0FMLDIwMTAp&amp;WINDOW=FIRST_POPUP&amp;HEIGHT=450&amp;WIDTH=450&amp;START_MAXIMIZED=FALS","E&amp;VAR:CALENDAR=US&amp;VAR:SYMBOL=75968L10&amp;VAR:INDEX=0"}</definedName>
    <definedName name="_5429__FDSAUDITLINK__" hidden="1">{"fdsup://directions/FAT Viewer?action=UPDATE&amp;creator=factset&amp;DYN_ARGS=TRUE&amp;DOC_NAME=FAT:FQL_AUDITING_CLIENT_TEMPLATE.FAT&amp;display_string=Audit&amp;VAR:KEY=AZMRMHWNAP&amp;VAR:QUERY=RkZfRUJJVERBX09QRVIoQ0FMLDIwMTAp&amp;WINDOW=FIRST_POPUP&amp;HEIGHT=450&amp;WIDTH=450&amp;START_MAXIMI","ZED=FALSE&amp;VAR:CALENDAR=US&amp;VAR:SYMBOL=53578A10&amp;VAR:INDEX=0"}</definedName>
    <definedName name="_543__FDSAUDITLINK__" hidden="1">{"fdsup://IBCentral/FAT Viewer?action=UPDATE&amp;creator=factset&amp;DOC_NAME=fat:reuters_annual_source_window.fat&amp;display_string=Audit&amp;DYN_ARGS=TRUE&amp;VAR:ID1=455660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33__FDSAUDITLINK__" hidden="1">{"fdsup://directions/FAT Viewer?action=UPDATE&amp;creator=factset&amp;DYN_ARGS=TRUE&amp;DOC_NAME=FAT:FQL_AUDITING_CLIENT_TEMPLATE.FAT&amp;display_string=Audit&amp;VAR:KEY=VYXQVQVIJC&amp;VAR:QUERY=KEZGX0VCSVREQV9JQihMVE1TLDAsLCwsKUBGRl9FQklUREFfSUIoQU5OLDAsLCwsKSk=&amp;WINDOW=FIRST_POP","UP&amp;HEIGHT=450&amp;WIDTH=450&amp;START_MAXIMIZED=FALSE&amp;VAR:CALENDAR=US&amp;VAR:SYMBOL=067760&amp;VAR:INDEX=0"}</definedName>
    <definedName name="_544__FDSAUDITLINK__" hidden="1">{"fdsup://IBCentral/FAT Viewer?action=UPDATE&amp;creator=factset&amp;DOC_NAME=fat:reuters_annual_source_window.fat&amp;display_string=Audit&amp;DYN_ARGS=TRUE&amp;VAR:ID1=455660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41__FDSAUDITLINK__" hidden="1">{"fdsup://directions/FAT Viewer?action=UPDATE&amp;creator=factset&amp;DYN_ARGS=TRUE&amp;DOC_NAME=FAT:FQL_AUDITING_CLIENT_TEMPLATE.FAT&amp;display_string=Audit&amp;VAR:KEY=KBCJCJSHIX&amp;VAR:QUERY=RkZfR1JPU1NfTUdOKEFOTiwyMDEzLCwsUkYp&amp;WINDOW=FIRST_POPUP&amp;HEIGHT=450&amp;WIDTH=450&amp;START_MA","XIMIZED=FALSE&amp;VAR:CALENDAR=US&amp;VAR:SYMBOL=98377210&amp;VAR:INDEX=0"}</definedName>
    <definedName name="_5447__FDSAUDITLINK__" hidden="1">{"fdsup://directions/FAT Viewer?action=UPDATE&amp;creator=factset&amp;DYN_ARGS=TRUE&amp;DOC_NAME=FAT:FQL_AUDITING_CLIENT_TEMPLATE.FAT&amp;display_string=Audit&amp;VAR:KEY=KPGNOJQHUF&amp;VAR:QUERY=RkZfR1JPU1NfTUdOKEFOTiwyMDEzLCwsUkYp&amp;WINDOW=FIRST_POPUP&amp;HEIGHT=450&amp;WIDTH=450&amp;START_MA","XIMIZED=FALSE&amp;VAR:CALENDAR=US&amp;VAR:SYMBOL=LOOP&amp;VAR:INDEX=0"}</definedName>
    <definedName name="_545__FDSAUDITLINK__" hidden="1">{"fdsup://IBCentral/FAT Viewer?action=UPDATE&amp;creator=factset&amp;DOC_NAME=fat:reuters_annual_source_window.fat&amp;display_string=Audit&amp;DYN_ARGS=TRUE&amp;VAR:ID1=455660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54__FDSAUDITLINK__" hidden="1">{"fdsup://directions/FAT Viewer?action=UPDATE&amp;creator=factset&amp;DYN_ARGS=TRUE&amp;DOC_NAME=FAT:FQL_AUDITING_CLIENT_TEMPLATE.FAT&amp;display_string=Audit&amp;VAR:KEY=XSTIREVUBS&amp;VAR:QUERY=RkZfQ09NX1NIU19PVVRfRVBTX0JBU0lDKENBTCxOT1cp&amp;WINDOW=FIRST_POPUP&amp;HEIGHT=450&amp;WIDTH=450&amp;","START_MAXIMIZED=FALSE&amp;VAR:CALENDAR=US&amp;VAR:SYMBOL=0550-HK&amp;VAR:INDEX=0"}</definedName>
    <definedName name="_5459__FDSAUDITLINK__" hidden="1">{"fdsup://directions/FAT Viewer?action=UPDATE&amp;creator=factset&amp;DYN_ARGS=TRUE&amp;DOC_NAME=FAT:FQL_AUDITING_CLIENT_TEMPLATE.FAT&amp;display_string=Audit&amp;VAR:KEY=RETUTARIHC&amp;VAR:QUERY=RkZfR1JPU1NfTUdOKEFOTiwyMDEwLCwsUkYp&amp;WINDOW=FIRST_POPUP&amp;HEIGHT=450&amp;WIDTH=450&amp;START_MA","XIMIZED=FALSE&amp;VAR:CALENDAR=US&amp;VAR:SYMBOL=235795&amp;VAR:INDEX=0"}</definedName>
    <definedName name="_546__FDSAUDITLINK__" hidden="1">{"fdsup://IBCentral/FAT Viewer?action=UPDATE&amp;creator=factset&amp;DOC_NAME=fat:reuters_annual_source_window.fat&amp;display_string=Audit&amp;DYN_ARGS=TRUE&amp;VAR:ID1=455660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61__FDSAUDITLINK__" hidden="1">{"fdsup://directions/FAT Viewer?action=UPDATE&amp;creator=factset&amp;DYN_ARGS=TRUE&amp;DOC_NAME=FAT:FQL_AUDITING_CLIENT_TEMPLATE.FAT&amp;display_string=Audit&amp;VAR:KEY=ZOBGVMVEHG&amp;VAR:QUERY=RkZfR1JPU1NfTUdOKEFOTiwyMDEzLCwsUkYp&amp;WINDOW=FIRST_POPUP&amp;HEIGHT=450&amp;WIDTH=450&amp;START_MA","XIMIZED=FALSE&amp;VAR:CALENDAR=US&amp;VAR:SYMBOL=21031310&amp;VAR:INDEX=0"}</definedName>
    <definedName name="_5467__FDSAUDITLINK__" hidden="1">{"fdsup://directions/FAT Viewer?action=UPDATE&amp;creator=factset&amp;DYN_ARGS=TRUE&amp;DOC_NAME=FAT:FQL_AUDITING_CLIENT_TEMPLATE.FAT&amp;display_string=Audit&amp;VAR:KEY=NOBKNETSJK&amp;VAR:QUERY=RkZfR1JPU1NfTUdOKEFOTiwyMDEwLCwsUkYp&amp;WINDOW=FIRST_POPUP&amp;HEIGHT=450&amp;WIDTH=450&amp;START_MA","XIMIZED=FALSE&amp;VAR:CALENDAR=US&amp;VAR:SYMBOL=MOVED-US&amp;VAR:INDEX=0"}</definedName>
    <definedName name="_547__FDSAUDITLINK__" hidden="1">{"fdsup://IBCentral/FAT Viewer?action=UPDATE&amp;creator=factset&amp;DOC_NAME=fat:reuters_annual_source_window.fat&amp;display_string=Audit&amp;DYN_ARGS=TRUE&amp;VAR:ID1=455660&amp;VAR:RCODE=FIBCEBIT&amp;VAR:SDATE=20080699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72__FDSAUDITLINK__" hidden="1">{"fdsup://directions/FAT Viewer?action=UPDATE&amp;creator=factset&amp;DYN_ARGS=TRUE&amp;DOC_NAME=FAT:FQL_AUDITING_CLIENT_TEMPLATE.FAT&amp;display_string=Audit&amp;VAR:KEY=VMTUFEXMNE&amp;VAR:QUERY=RkZfR1JPU1NfTUdOKEFOTiwyMDEzLCwsUkYp&amp;WINDOW=FIRST_POPUP&amp;HEIGHT=450&amp;WIDTH=450&amp;START_MA","XIMIZED=FALSE&amp;VAR:CALENDAR=US&amp;VAR:SYMBOL=98433210&amp;VAR:INDEX=0"}</definedName>
    <definedName name="_548__FDSAUDITLINK__" hidden="1">{"fdsup://IBCentral/FAT Viewer?action=UPDATE&amp;creator=factset&amp;DOC_NAME=fat:reuters_annual_source_window.fat&amp;display_string=Audit&amp;DYN_ARGS=TRUE&amp;VAR:ID1=455660&amp;VAR:RCODE=FIBCEBIT&amp;VAR:SDATE=20070699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80__FDSAUDITLINK__" hidden="1">{"fdsup://directions/FAT Viewer?action=UPDATE&amp;creator=factset&amp;DYN_ARGS=TRUE&amp;DOC_NAME=FAT:FQL_AUDITING_CLIENT_TEMPLATE.FAT&amp;display_string=Audit&amp;VAR:KEY=DQRCNQRGRG&amp;VAR:QUERY=RkZfR1JPU1NfTUdOKEFOTiwyMDEwLCwsUkYp&amp;WINDOW=FIRST_POPUP&amp;HEIGHT=450&amp;WIDTH=450&amp;START_MA","XIMIZED=FALSE&amp;VAR:CALENDAR=US&amp;VAR:SYMBOL=52376810&amp;VAR:INDEX=0"}</definedName>
    <definedName name="_5488__FDSAUDITLINK__" hidden="1">{"fdsup://directions/FAT Viewer?action=UPDATE&amp;creator=factset&amp;DYN_ARGS=TRUE&amp;DOC_NAME=FAT:FQL_AUDITING_CLIENT_TEMPLATE.FAT&amp;display_string=Audit&amp;VAR:KEY=ZYNMTMFWNQ&amp;VAR:QUERY=RkZfRUJJVERBX09QRVIoQ0FMLDIwMTAp&amp;WINDOW=FIRST_POPUP&amp;HEIGHT=450&amp;WIDTH=450&amp;START_MAXIMI","ZED=FALSE&amp;VAR:CALENDAR=US&amp;VAR:SYMBOL=93964010&amp;VAR:INDEX=0"}</definedName>
    <definedName name="_549__FDSAUDITLINK__" hidden="1">{"fdsup://IBCentral/FAT Viewer?action=UPDATE&amp;creator=factset&amp;DOC_NAME=fat:reuters_annual_source_window.fat&amp;display_string=Audit&amp;DYN_ARGS=TRUE&amp;VAR:ID1=455660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92__FDSAUDITLINK__" hidden="1">{"fdsup://directions/FAT Viewer?action=UPDATE&amp;creator=factset&amp;DYN_ARGS=TRUE&amp;DOC_NAME=FAT:FQL_AUDITING_CLIENT_TEMPLATE.FAT&amp;display_string=Audit&amp;VAR:KEY=HUVWDMFMDC&amp;VAR:QUERY=RkZfRUJJVERBX09QRVIoQ0FMLDIwMTMp&amp;WINDOW=FIRST_POPUP&amp;HEIGHT=450&amp;WIDTH=450&amp;START_MAXIMI","ZED=FALSE&amp;VAR:CALENDAR=US&amp;VAR:SYMBOL=20934110&amp;VAR:INDEX=0"}</definedName>
    <definedName name="_5495__FDSAUDITLINK__" hidden="1">{"fdsup://directions/FAT Viewer?action=UPDATE&amp;creator=factset&amp;DYN_ARGS=TRUE&amp;DOC_NAME=FAT:FQL_AUDITING_CLIENT_TEMPLATE.FAT&amp;display_string=Audit&amp;VAR:KEY=JYFWVYPOLU&amp;VAR:QUERY=RkZfR1JPU1NfTUdOKEFOTiwyMDExLCwsUkYp&amp;WINDOW=FIRST_POPUP&amp;HEIGHT=450&amp;WIDTH=450&amp;START_MA","XIMIZED=FALSE&amp;VAR:CALENDAR=US&amp;VAR:SYMBOL=ATHN&amp;VAR:INDEX=0"}</definedName>
    <definedName name="_55______123Graph_XCHART_7" hidden="1">#REF!</definedName>
    <definedName name="_55__123Graph_ACHART_8" hidden="1">#REF!</definedName>
    <definedName name="_55__123Graph_XCHART_3" hidden="1">#REF!</definedName>
    <definedName name="_55__FDSAUDITLINK__" hidden="1">{"fdsup://IBCentral/FAT Viewer?action=UPDATE&amp;creator=factset&amp;DOC_NAME=fat:reuters_qtrly_source_window.fat&amp;display_string=Audit&amp;DYN_ARGS=TRUE&amp;VAR:ID1=681114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50__FDSAUDITLINK__" hidden="1">{"fdsup://IBCentral/FAT Viewer?action=UPDATE&amp;creator=factset&amp;DOC_NAME=fat:reuters_annual_source_window.fat&amp;display_string=Audit&amp;DYN_ARGS=TRUE&amp;VAR:ID1=455660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__FDSAUDITLINK__" hidden="1">{"fdsup://IBCentral/FAT Viewer?action=UPDATE&amp;creator=factset&amp;DOC_NAME=fat:reuters_annual_source_window.fat&amp;display_string=Audit&amp;DYN_ARGS=TRUE&amp;VAR:ID1=455660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3__FDSAUDITLINK__" hidden="1">{"fdsup://directions/FAT Viewer?action=UPDATE&amp;creator=factset&amp;DYN_ARGS=TRUE&amp;DOC_NAME=FAT:FQL_AUDITING_CLIENT_TEMPLATE.FAT&amp;display_string=Audit&amp;VAR:KEY=PYNIRSZSDI&amp;VAR:QUERY=RkZfU0FMRVMoQ0FMLDIwMTEp&amp;WINDOW=FIRST_POPUP&amp;HEIGHT=450&amp;WIDTH=450&amp;START_MAXIMIZED=FALS","E&amp;VAR:CALENDAR=US&amp;VAR:SYMBOL=DNP&amp;VAR:INDEX=0"}</definedName>
    <definedName name="_5519__FDSAUDITLINK__" hidden="1">{"fdsup://directions/FAT Viewer?action=UPDATE&amp;creator=factset&amp;DYN_ARGS=TRUE&amp;DOC_NAME=FAT:FQL_AUDITING_CLIENT_TEMPLATE.FAT&amp;display_string=Audit&amp;VAR:KEY=UFSFWDWZER&amp;VAR:QUERY=RkZfR1JPU1NfTUdOKEFOTiwyMDE0LCwsUkYp&amp;WINDOW=FIRST_POPUP&amp;HEIGHT=450&amp;WIDTH=450&amp;START_MA","XIMIZED=FALSE&amp;VAR:CALENDAR=US&amp;VAR:SYMBOL=98377210&amp;VAR:INDEX=0"}</definedName>
    <definedName name="_552__FDSAUDITLINK__" hidden="1">{"fdsup://IBCentral/FAT Viewer?action=UPDATE&amp;creator=factset&amp;DOC_NAME=fat:reuters_annual_source_window.fat&amp;display_string=Audit&amp;DYN_ARGS=TRUE&amp;VAR:ID1=455660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20__FDSAUDITLINK__" hidden="1">{"fdsup://directions/FAT Viewer?action=UPDATE&amp;creator=factset&amp;DYN_ARGS=TRUE&amp;DOC_NAME=FAT:FQL_AUDITING_CLIENT_TEMPLATE.FAT&amp;display_string=Audit&amp;VAR:KEY=HSLWXUHIJG&amp;VAR:QUERY=RkZfU0FMRVMoQ0FMLDIwMDkp&amp;WINDOW=FIRST_POPUP&amp;HEIGHT=450&amp;WIDTH=450&amp;START_MAXIMIZED=FALS","E&amp;VAR:CALENDAR=US&amp;VAR:SYMBOL=AWAY&amp;VAR:INDEX=0"}</definedName>
    <definedName name="_5524__FDSAUDITLINK__" hidden="1">{"fdsup://directions/FAT Viewer?action=UPDATE&amp;creator=factset&amp;DYN_ARGS=TRUE&amp;DOC_NAME=FAT:FQL_AUDITING_CLIENT_TEMPLATE.FAT&amp;display_string=Audit&amp;VAR:KEY=HWLIDYRQLC&amp;VAR:QUERY=RkZfR1JPU1NfTUdOKEFOTiwyMDEwLCwsUkYp&amp;WINDOW=FIRST_POPUP&amp;HEIGHT=450&amp;WIDTH=450&amp;START_MA","XIMIZED=FALSE&amp;VAR:CALENDAR=US&amp;VAR:SYMBOL=068866&amp;VAR:INDEX=0"}</definedName>
    <definedName name="_5525__FDSAUDITLINK__" hidden="1">{"fdsup://Directions/FactSet Auditing Viewer?action=AUDIT_VALUE&amp;DB=129&amp;ID1=87424N10&amp;VALUEID=02649&amp;SDATE=201104&amp;PERIODTYPE=QTR_STD&amp;SCFT=3&amp;window=popup_no_bar&amp;width=385&amp;height=120&amp;START_MAXIMIZED=FALSE&amp;creator=factset&amp;display_string=Audit"}</definedName>
    <definedName name="_5528__FDSAUDITLINK__" hidden="1">{"fdsup://directions/FAT Viewer?action=UPDATE&amp;creator=factset&amp;DYN_ARGS=TRUE&amp;DOC_NAME=FAT:FQL_AUDITING_CLIENT_TEMPLATE.FAT&amp;display_string=Audit&amp;VAR:KEY=TALSFYPUJQ&amp;VAR:QUERY=RkZfU0FMRVMoQ0FMLDIwMTAp&amp;WINDOW=FIRST_POPUP&amp;HEIGHT=450&amp;WIDTH=450&amp;START_MAXIMIZED=FALS","E&amp;VAR:CALENDAR=US&amp;VAR:SYMBOL=GRPN&amp;VAR:INDEX=0"}</definedName>
    <definedName name="_553__FDSAUDITLINK__" hidden="1">{"fdsup://IBCentral/FAT Viewer?action=UPDATE&amp;creator=factset&amp;DOC_NAME=fat:reuters_annual_source_window.fat&amp;display_string=Audit&amp;DYN_ARGS=TRUE&amp;VAR:ID1=455660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32__FDSAUDITLINK__" hidden="1">{"fdsup://directions/FAT Viewer?action=UPDATE&amp;creator=factset&amp;DYN_ARGS=TRUE&amp;DOC_NAME=FAT:FQL_AUDITING_CLIENT_TEMPLATE.FAT&amp;display_string=Audit&amp;VAR:KEY=LUPGTSJUDG&amp;VAR:QUERY=RkZfR1JPU1NfTUdOKEFOTiwyMDEyLCwsUkYp&amp;WINDOW=FIRST_POPUP&amp;HEIGHT=450&amp;WIDTH=450&amp;START_MA","XIMIZED=FALSE&amp;VAR:CALENDAR=US&amp;VAR:SYMBOL=24802R50&amp;VAR:INDEX=0"}</definedName>
    <definedName name="_554__FDSAUDITLINK__" hidden="1">{"fdsup://IBCentral/FAT Viewer?action=UPDATE&amp;creator=factset&amp;DOC_NAME=fat:reuters_annual_source_window.fat&amp;display_string=Audit&amp;DYN_ARGS=TRUE&amp;VAR:ID1=455660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5__FDSAUDITLINK__" hidden="1">{"fdsup://IBCentral/FAT Viewer?action=UPDATE&amp;creator=factset&amp;DOC_NAME=fat:reuters_annual_source_window.fat&amp;display_string=Audit&amp;DYN_ARGS=TRUE&amp;VAR:ID1=513433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6__FDSAUDITLINK__" hidden="1">{"fdsup://IBCentral/FAT Viewer?action=UPDATE&amp;creator=factset&amp;DOC_NAME=fat:reuters_annual_source_window.fat&amp;display_string=Audit&amp;DYN_ARGS=TRUE&amp;VAR:ID1=513433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7__FDSAUDITLINK__" hidden="1">{"fdsup://IBCentral/FAT Viewer?action=UPDATE&amp;creator=factset&amp;DOC_NAME=fat:reuters_annual_source_window.fat&amp;display_string=Audit&amp;DYN_ARGS=TRUE&amp;VAR:ID1=513433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8__FDSAUDITLINK__" hidden="1">{"fdsup://IBCentral/FAT Viewer?action=UPDATE&amp;creator=factset&amp;DOC_NAME=fat:reuters_annual_source_window.fat&amp;display_string=Audit&amp;DYN_ARGS=TRUE&amp;VAR:ID1=557071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81__FDSAUDITLINK__" hidden="1">{"fdsup://directions/FAT Viewer?action=UPDATE&amp;creator=factset&amp;DYN_ARGS=TRUE&amp;DOC_NAME=FAT:FQL_AUDITING_CLIENT_TEMPLATE.FAT&amp;display_string=Audit&amp;VAR:KEY=XCRSVEZGZM&amp;VAR:QUERY=RkZfR1JPU1NfTUdOKEFOTiwyMDEwLCwsUkYp&amp;WINDOW=FIRST_POPUP&amp;HEIGHT=450&amp;WIDTH=450&amp;START_MA","XIMIZED=FALSE&amp;VAR:CALENDAR=US&amp;VAR:SYMBOL=00128210&amp;VAR:INDEX=0"}</definedName>
    <definedName name="_559__FDSAUDITLINK__" hidden="1">{"fdsup://IBCentral/FAT Viewer?action=UPDATE&amp;creator=factset&amp;DOC_NAME=fat:reuters_annual_source_window.fat&amp;display_string=Audit&amp;DYN_ARGS=TRUE&amp;VAR:ID1=557071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98__FDSAUDITLINK__" hidden="1">{"fdsup://directions/FAT Viewer?action=UPDATE&amp;creator=factset&amp;DYN_ARGS=TRUE&amp;DOC_NAME=FAT:FQL_AUDITING_CLIENT_TEMPLATE.FAT&amp;display_string=Audit&amp;VAR:KEY=LSJEZYPYTS&amp;VAR:QUERY=RkZfR1JPU1NfTUdOKEFOTiwyMDExLCwsUkYp&amp;WINDOW=FIRST_POPUP&amp;HEIGHT=450&amp;WIDTH=450&amp;START_MA","XIMIZED=FALSE&amp;VAR:CALENDAR=US&amp;VAR:SYMBOL=86323610&amp;VAR:INDEX=0"}</definedName>
    <definedName name="_56______123Graph_XCHART_8" hidden="1">#REF!</definedName>
    <definedName name="_56__123Graph_LBL_ACHART_1" hidden="1">#REF!</definedName>
    <definedName name="_56__FDSAUDITLINK__" hidden="1">{"fdsup://IBCentral/FAT Viewer?action=UPDATE&amp;creator=factset&amp;DOC_NAME=fat:reuters_qtrly_source_window.fat&amp;display_string=Audit&amp;DYN_ARGS=TRUE&amp;VAR:ID1=01860620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0__FDSAUDITLINK__" hidden="1">{"fdsup://IBCentral/FAT Viewer?action=UPDATE&amp;creator=factset&amp;DOC_NAME=fat:reuters_annual_source_window.fat&amp;display_string=Audit&amp;DYN_ARGS=TRUE&amp;VAR:ID1=557071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06__FDSAUDITLINK__" hidden="1">{"fdsup://directions/FAT Viewer?action=UPDATE&amp;creator=factset&amp;DYN_ARGS=TRUE&amp;DOC_NAME=FAT:FQL_AUDITING_CLIENT_TEMPLATE.FAT&amp;display_string=Audit&amp;VAR:KEY=BMXSJENEHS&amp;VAR:QUERY=RkZfRUJJVERBX09QRVIoQ0FMLDIwMDgp&amp;WINDOW=FIRST_POPUP&amp;HEIGHT=450&amp;WIDTH=450&amp;START_MAXIMI","ZED=FALSE&amp;VAR:CALENDAR=US&amp;VAR:SYMBOL=31620R10&amp;VAR:INDEX=0"}</definedName>
    <definedName name="_561__FDSAUDITLINK__" hidden="1">{"fdsup://IBCentral/FAT Viewer?action=UPDATE&amp;creator=factset&amp;DOC_NAME=fat:reuters_annual_source_window.fat&amp;display_string=Audit&amp;DYN_ARGS=TRUE&amp;VAR:ID1=557071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2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3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4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5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6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7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8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9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_____123Graph_ACHART_1" hidden="1">#REF!</definedName>
    <definedName name="_57__FDSAUDITLINK__" hidden="1">{"fdsup://IBCentral/FAT Viewer?action=UPDATE&amp;creator=factset&amp;DOC_NAME=fat:reuters_semi_source_window.fat&amp;display_string=Audit&amp;DYN_ARGS=TRUE&amp;VAR:ID1=B1HKRM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570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1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2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3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4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5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6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7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79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_____123Graph_ACHART_2" hidden="1">#REF!</definedName>
    <definedName name="_58__123Graph_ACHART_9" hidden="1">#REF!</definedName>
    <definedName name="_58__123Graph_XCHART_4" hidden="1">#REF!</definedName>
    <definedName name="_58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0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1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2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IQ___SET_WRITEDOWN_INS" hidden="1">"c59"</definedName>
    <definedName name="_584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5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6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7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8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9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_____123Graph_ACHART_3" hidden="1">#REF!</definedName>
    <definedName name="_59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0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1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2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3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4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5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6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7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8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9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IQ_F_LB_DUE_CY3" hidden="1">"c2083"</definedName>
    <definedName name="_6" hidden="1">{"PVGraph2",#N/A,FALSE,"PV Data"}</definedName>
    <definedName name="_6_______123Graph_ACHART_6" hidden="1">#REF!</definedName>
    <definedName name="_6___123Graph_XChart_58B" hidden="1">#REF!</definedName>
    <definedName name="_6__123Graph_ACHART_10" hidden="1">#REF!</definedName>
    <definedName name="_6__123Graph_ACHART_14" hidden="1">#REF!</definedName>
    <definedName name="_6__123Graph_ACHART_2" hidden="1">#REF!</definedName>
    <definedName name="_6__123Graph_ACHART_5" hidden="1">#REF!</definedName>
    <definedName name="_6__123Graph_BCHART_2" hidden="1">#REF!</definedName>
    <definedName name="_6__123Graph_CCHART_1" hidden="1">#REF!</definedName>
    <definedName name="_6__123Graph_CCHART_2" hidden="1">#REF!</definedName>
    <definedName name="_6__123Graph_DCHART_9" hidden="1">#REF!</definedName>
    <definedName name="_6__123Graph_XCHART_1" hidden="1">#REF!</definedName>
    <definedName name="_6__123Graph_XChart_1A" hidden="1">#REF!</definedName>
    <definedName name="_6__123Graph_XCHART_3" hidden="1">#REF!</definedName>
    <definedName name="_6__123Graph_XChart_58B" hidden="1">#REF!</definedName>
    <definedName name="_6__FDSAUDITLINK__" hidden="1">{"fdsup://IBCentral/FAT Viewer?action=UPDATE&amp;creator=factset&amp;DOC_NAME=fat:reuters_semi_source_window.fat&amp;display_string=Audit&amp;DYN_ARGS=TRUE&amp;VAR:ID1=307572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6_0__123Grap" hidden="1">#REF!</definedName>
    <definedName name="_6_0__123Graph_BCHAR" hidden="1">#REF!</definedName>
    <definedName name="_6_123Grap" hidden="1">#REF!</definedName>
    <definedName name="_60_____123Graph_ACHART_4" hidden="1">#REF!</definedName>
    <definedName name="_60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_0__123Graph_ACHAR" hidden="1">#REF!</definedName>
    <definedName name="_60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_____123Graph_ACHART_5" hidden="1">#REF!</definedName>
    <definedName name="_61__123Graph_ACHART_4" hidden="1">#REF!</definedName>
    <definedName name="_61__123Graph_LBL_ACHART_5" hidden="1">#REF!</definedName>
    <definedName name="_61__123Graph_XCHART_5" hidden="1">#REF!</definedName>
    <definedName name="_61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_____123Graph_ACHART_6" hidden="1">#REF!</definedName>
    <definedName name="_62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_0__123Graph_BCHAR" hidden="1">#REF!</definedName>
    <definedName name="_62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_____123Graph_ACHART_7" hidden="1">#REF!</definedName>
    <definedName name="_63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_____123Graph_ACHART_8" hidden="1">#REF!</definedName>
    <definedName name="_64__123Graph_LBL_ACHART_6" hidden="1">#REF!</definedName>
    <definedName name="_64__123Graph_XCHART_6" hidden="1">#REF!</definedName>
    <definedName name="_64__FDSAUDITLINK__" hidden="1">{"fdsup://IBCentral/FAT Viewer?action=UPDATE&amp;creator=factset&amp;DOC_NAME=fat:reuters_annual_source_window.fat&amp;display_string=Audit&amp;DYN_ARGS=TRUE&amp;VAR:ID1=715603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4_0__123Graph_CCHAR" hidden="1">#REF!</definedName>
    <definedName name="_64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3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4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5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6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7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8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9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_____123Graph_BCHART_1" hidden="1">#REF!</definedName>
    <definedName name="_65__FDSAUDITLINK__" hidden="1">{"fdsup://IBCentral/FAT Viewer?action=UPDATE&amp;creator=factset&amp;DOC_NAME=fat:reuters_annual_source_window.fat&amp;display_string=Audit&amp;DYN_ARGS=TRUE&amp;VAR:ID1=715603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0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1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2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3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4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5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6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7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8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9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_____123Graph_BCHART_2" hidden="1">#REF!</definedName>
    <definedName name="_66__FDSAUDITLINK__" hidden="1">{"fdsup://IBCentral/FAT Viewer?action=UPDATE&amp;creator=factset&amp;DOC_NAME=fat:reuters_annual_source_window.fat&amp;display_string=Audit&amp;DYN_ARGS=TRUE&amp;VAR:ID1=715603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_0__123Graph_LBL_ACHAR" hidden="1">#REF!</definedName>
    <definedName name="_660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1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2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3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_____123Graph_BCHART_3" hidden="1">#REF!</definedName>
    <definedName name="_67__123Graph_LBL_ACHART_7" hidden="1">#REF!</definedName>
    <definedName name="_67__123Graph_XCHART_7" hidden="1">#REF!</definedName>
    <definedName name="_67__FDSAUDITLINK__" hidden="1">{"fdsup://IBCentral/FAT Viewer?action=UPDATE&amp;creator=factset&amp;DOC_NAME=fat:reuters_annual_source_window.fat&amp;display_string=Audit&amp;DYN_ARGS=TRUE&amp;VAR:ID1=715603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_____123Graph_BCHART_4" hidden="1">#REF!</definedName>
    <definedName name="_68__FDSAUDITLINK__" hidden="1">{"fdsup://IBCentral/FAT Viewer?action=UPDATE&amp;creator=factset&amp;DOC_NAME=fat:reuters_annual_source_window.fat&amp;display_string=Audit&amp;DYN_ARGS=TRUE&amp;VAR:ID1=596154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8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_____123Graph_BCHART_5" hidden="1">#REF!</definedName>
    <definedName name="_69__FDSAUDITLINK__" hidden="1">{"fdsup://IBCentral/FAT Viewer?action=UPDATE&amp;creator=factset&amp;DOC_NAME=fat:reuters_annual_source_window.fat&amp;display_string=Audit&amp;DYN_ARGS=TRUE&amp;VAR:ID1=596154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IQ_FHLB_DUE_CY" hidden="1">"c2082"</definedName>
    <definedName name="_7" hidden="1">{"PVGraph2",#N/A,FALSE,"PV Data"}</definedName>
    <definedName name="_7_______123Graph_ACHART_7" hidden="1">#REF!</definedName>
    <definedName name="_7__123Graph_ACHART_15" hidden="1">#REF!</definedName>
    <definedName name="_7__123Graph_AChart_1A" hidden="1">#REF!</definedName>
    <definedName name="_7__123Graph_ACHART_2" hidden="1">#REF!</definedName>
    <definedName name="_7__123Graph_ACHART_6" hidden="1">#REF!</definedName>
    <definedName name="_7__123Graph_BCHART_3" hidden="1">#REF!</definedName>
    <definedName name="_7__123Graph_DCHART_1" hidden="1">#REF!</definedName>
    <definedName name="_7__123Graph_ECHART_1" hidden="1">#REF!</definedName>
    <definedName name="_7__123Graph_LBL_ACHART_3" hidden="1">#REF!</definedName>
    <definedName name="_7__123Graph_XCHART_4" hidden="1">#REF!</definedName>
    <definedName name="_7__123Graph_XChart_58B" hidden="1">#REF!</definedName>
    <definedName name="_7__FDSAUDITLINK__" hidden="1">{"fdsup://IBCentral/FAT Viewer?action=UPDATE&amp;creator=factset&amp;DOC_NAME=fat:reuters_semi_source_window.fat&amp;display_string=Audit&amp;DYN_ARGS=TRUE&amp;VAR:ID1=682112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7_0__123Graph_CCHAR" hidden="1">#REF!</definedName>
    <definedName name="_70_____123Graph_BCHART_6" hidden="1">#REF!</definedName>
    <definedName name="_70__123Graph_XCHART_10" hidden="1">#REF!</definedName>
    <definedName name="_70__123Graph_XCHART_8" hidden="1">#REF!</definedName>
    <definedName name="_70__FDSAUDITLINK__" hidden="1">{"fdsup://IBCentral/FAT Viewer?action=UPDATE&amp;creator=factset&amp;DOC_NAME=fat:reuters_annual_source_window.fat&amp;display_string=Audit&amp;DYN_ARGS=TRUE&amp;VAR:ID1=596154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0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6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7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8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9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_____123Graph_BCHART_7" hidden="1">#REF!</definedName>
    <definedName name="_71__FDSAUDITLINK__" hidden="1">{"fdsup://IBCentral/FAT Viewer?action=UPDATE&amp;creator=factset&amp;DOC_NAME=fat:reuters_annual_source_window.fat&amp;display_string=Audit&amp;DYN_ARGS=TRUE&amp;VAR:ID1=715683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0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1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2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3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4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5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6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7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8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9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_____123Graph_CCHART_1" hidden="1">#REF!</definedName>
    <definedName name="_72__123Graph_ACHART_4" hidden="1">#REF!</definedName>
    <definedName name="_72__FDSAUDITLINK__" hidden="1">{"fdsup://IBCentral/FAT Viewer?action=UPDATE&amp;creator=factset&amp;DOC_NAME=fat:reuters_annual_source_window.fat&amp;display_string=Audit&amp;DYN_ARGS=TRUE&amp;VAR:ID1=715683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0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1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2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3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4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5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6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28__FDSAUDITLINK__" hidden="1">{"fdsup://Directions/FAT Viewer?action=UPDATE&amp;creator=factset&amp;DOC_NAME=fat:reuters_semi_source_window.fat&amp;display_string=Audit&amp;DYN_ARGS=TRUE&amp;VAR:ID1=23332610&amp;VAR:RCODE=FDSENTRPRVAL&amp;VAR:SDATE=39538&amp;VAR:FREQ=Daily&amp;VAR:RELITEM=&amp;VAR:CURRENCY=USD&amp;VAR:CURRSOURCE=","EXSHARE&amp;VAR:NATFREQ=FSA&amp;VAR:RFIELD=FINALIZED&amp;VAR:DB_TYPE=&amp;VAR:UNITS=M&amp;window=popup&amp;width=450&amp;height=300&amp;START_MAXIMIZED=FALSE"}</definedName>
    <definedName name="_729__FDSAUDITLINK__" hidden="1">{"fdsup://directions/FAT Viewer?action=UPDATE&amp;creator=factSet&amp;DYN_ARGS=true&amp;DOC_NAME=FAT:RGA_ENTRPR_VAL_EV_SOURCE_WINDOW.FAT&amp;VAR:ID1=DST-US&amp;window=popup&amp;width=535&amp;height=425&amp;START_MAXIMIZED=FALSE&amp;Y=120"}</definedName>
    <definedName name="_73_____123Graph_CCHART_5" hidden="1">#REF!</definedName>
    <definedName name="_73__123Graph_ACHART_5" hidden="1">#REF!</definedName>
    <definedName name="_73__123Graph_XCHART_11" hidden="1">#REF!</definedName>
    <definedName name="_73__123Graph_XCHART_9" hidden="1">#REF!</definedName>
    <definedName name="_73__FDSAUDITLINK__" hidden="1">{"fdsup://IBCentral/FAT Viewer?action=UPDATE&amp;creator=factset&amp;DOC_NAME=fat:reuters_annual_source_window.fat&amp;display_string=Audit&amp;DYN_ARGS=TRUE&amp;VAR:ID1=715683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3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_____123Graph_CCHART_7" hidden="1">#REF!</definedName>
    <definedName name="_74__FDSAUDITLINK__" hidden="1">{"fdsup://IBCentral/FAT Viewer?action=UPDATE&amp;creator=factset&amp;DOC_NAME=fat:reuters_annual_source_window.fat&amp;display_string=Audit&amp;DYN_ARGS=TRUE&amp;VAR:ID1=715683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4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_____123Graph_DCHART_5" hidden="1">#REF!</definedName>
    <definedName name="_75__FDSAUDITLINK__" hidden="1">{"fdsup://IBCentral/FAT Viewer?action=UPDATE&amp;creator=factset&amp;DOC_NAME=fat:reuters_annual_source_window.fat&amp;display_string=Audit&amp;DYN_ARGS=TRUE&amp;VAR:ID1=85891210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5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_____123Graph_ECHART_5" hidden="1">#REF!</definedName>
    <definedName name="_76__123Graph_XCHART_12" hidden="1">#REF!</definedName>
    <definedName name="_76__FDSAUDITLINK__" hidden="1">{"fdsup://IBCentral/FAT Viewer?action=UPDATE&amp;creator=factset&amp;DOC_NAME=fat:reuters_annual_source_window.fat&amp;display_string=Audit&amp;DYN_ARGS=TRUE&amp;VAR:ID1=85891210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_____123Graph_FCHART_5" hidden="1">#REF!</definedName>
    <definedName name="_77__FDSAUDITLINK__" hidden="1">{"fdsup://IBCentral/FAT Viewer?action=UPDATE&amp;creator=factset&amp;DOC_NAME=fat:reuters_annual_source_window.fat&amp;display_string=Audit&amp;DYN_ARGS=TRUE&amp;VAR:ID1=85891210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7_fdsAUDITLINK_" hidden="1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_____123Graph_XCHART_2" hidden="1">#REF!</definedName>
    <definedName name="_78__123Graph_LBL_ACHART_3" hidden="1">#REF!</definedName>
    <definedName name="_78__FDSAUDITLINK__" hidden="1">{"fdsup://IBCentral/FAT Viewer?action=UPDATE&amp;creator=factset&amp;DOC_NAME=fat:reuters_annual_source_window.fat&amp;display_string=Audit&amp;DYN_ARGS=TRUE&amp;VAR:ID1=85891210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8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_____123Graph_XCHART_3" hidden="1">#REF!</definedName>
    <definedName name="_79__123Graph_XCHART_13" hidden="1">#REF!</definedName>
    <definedName name="_79__FDSAUDITLINK__" hidden="1">{"fdsup://IBCentral/FAT Viewer?action=UPDATE&amp;creator=factset&amp;DOC_NAME=fat:reuters_annual_source_window.fat&amp;display_string=Audit&amp;DYN_ARGS=TRUE&amp;VAR:ID1=85891210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9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wrn.²Ä1­Ó¤ë1_Ü20¤H." hidden="1">{#N/A,#N/A,FALSE,"²Ä1­Ó¤ë"}</definedName>
    <definedName name="_8" hidden="1">{"PVGraph2",#N/A,FALSE,"PV Data"}</definedName>
    <definedName name="_8_______123Graph_ACHART_8" hidden="1">#REF!</definedName>
    <definedName name="_8__123Graph_ACHART_16" hidden="1">#REF!</definedName>
    <definedName name="_8__123Graph_AChart_1A" hidden="1">#REF!</definedName>
    <definedName name="_8__123Graph_ACHART_3" hidden="1">#REF!</definedName>
    <definedName name="_8__123Graph_AChart_58B" hidden="1">#REF!</definedName>
    <definedName name="_8__123Graph_ACHART_7" hidden="1">#REF!</definedName>
    <definedName name="_8__123Graph_Aｸﾞﾗﾌ_1" hidden="1">#REF!</definedName>
    <definedName name="_8__123Graph_BCHART_1" hidden="1">#REF!</definedName>
    <definedName name="_8__123Graph_BCHART_4" hidden="1">#REF!</definedName>
    <definedName name="_8__123Graph_DCHART_10" hidden="1">#REF!</definedName>
    <definedName name="_8__123Graph_ECHART_10" hidden="1">#REF!</definedName>
    <definedName name="_8__123Graph_LBL_ACHART_1" hidden="1">#REF!</definedName>
    <definedName name="_8__123Graph_XCHART_2" hidden="1">#REF!</definedName>
    <definedName name="_8__123Graph_XCHART_3" hidden="1">#REF!</definedName>
    <definedName name="_8__FDSAUDITLINK__" hidden="1">{"fdsup://IBCentral/FAT Viewer?action=UPDATE&amp;creator=factset&amp;DOC_NAME=fat:reuters_qtrly_source_window.fat&amp;display_string=Audit&amp;DYN_ARGS=TRUE&amp;VAR:ID1=092232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8_0__123Graph_LBL_ACHAR" hidden="1">#REF!</definedName>
    <definedName name="_8_0_0Cwvu.GREY_A" hidden="1">#REF!</definedName>
    <definedName name="_80_____123Graph_XCHART_4" hidden="1">#REF!</definedName>
    <definedName name="_80__FDSAUDITLINK__" hidden="1">{"fdsup://IBCentral/FAT Viewer?action=UPDATE&amp;creator=factset&amp;DOC_NAME=fat:reuters_annual_source_window.fat&amp;display_string=Audit&amp;DYN_ARGS=TRUE&amp;VAR:ID1=91819410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0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_____123Graph_XCHART_5" hidden="1">#REF!</definedName>
    <definedName name="_81__FDSAUDITLINK__" hidden="1">{"fdsup://IBCentral/FAT Viewer?action=UPDATE&amp;creator=factset&amp;DOC_NAME=fat:reuters_annual_source_window.fat&amp;display_string=Audit&amp;DYN_ARGS=TRUE&amp;VAR:ID1=91819410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1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6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7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8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9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_____123Graph_XCHART_6" hidden="1">#REF!</definedName>
    <definedName name="_82__123Graph_XCHART_14" hidden="1">#REF!</definedName>
    <definedName name="_82__FDSAUDITLINK__" hidden="1">{"fdsup://IBCentral/FAT Viewer?action=UPDATE&amp;creator=factset&amp;DOC_NAME=fat:reuters_annual_source_window.fat&amp;display_string=Audit&amp;DYN_ARGS=TRUE&amp;VAR:ID1=91819410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20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1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2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3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4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5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6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7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8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9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_____123Graph_XCHART_7" hidden="1">#REF!</definedName>
    <definedName name="_83__FDSAUDITLINK__" hidden="1">{"fdsup://IBCentral/FAT Viewer?action=UPDATE&amp;creator=factset&amp;DOC_NAME=fat:reuters_annual_source_window.fat&amp;display_string=Audit&amp;DYN_ARGS=TRUE&amp;VAR:ID1=91819410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30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1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2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3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4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5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6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9__123Graph_XChart_1A" hidden="1">#REF!</definedName>
    <definedName name="_83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_____123Graph_XCHART_8" hidden="1">#REF!</definedName>
    <definedName name="_84__FDSAUDITLINK__" hidden="1">{"fdsup://IBCentral/FAT Viewer?action=UPDATE&amp;creator=factset&amp;DOC_NAME=fat:reuters_annual_source_window.fat&amp;display_string=Audit&amp;DYN_ARGS=TRUE&amp;VAR:ID1=91819410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4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____123Graph_ACHART_1" hidden="1">#REF!</definedName>
    <definedName name="_85__123Graph_ACHART_6" hidden="1">#REF!</definedName>
    <definedName name="_85__123Graph_XCHART_15" hidden="1">#REF!</definedName>
    <definedName name="_85__FDSAUDITLINK__" hidden="1">{"fdsup://IBCentral/FAT Viewer?action=UPDATE&amp;creator=factset&amp;DOC_NAME=fat:reuters_annual_source_window.fat&amp;display_string=Audit&amp;DYN_ARGS=TRUE&amp;VAR:ID1=91390310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5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8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59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____123Graph_ACHART_2" hidden="1">#REF!</definedName>
    <definedName name="_86__FDSAUDITLINK__" hidden="1">{"fdsup://IBCentral/FAT Viewer?action=UPDATE&amp;creator=factset&amp;DOC_NAME=fat:reuters_annual_source_window.fat&amp;display_string=Audit&amp;DYN_ARGS=TRUE&amp;VAR:ID1=91390310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60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1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2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3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4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5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6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7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8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9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____123Graph_ACHART_3" hidden="1">#REF!</definedName>
    <definedName name="_87__123Graph_AChart_1A" hidden="1">#REF!</definedName>
    <definedName name="_87__FDSAUDITLINK__" hidden="1">{"fdsup://IBCentral/FAT Viewer?action=UPDATE&amp;creator=factset&amp;DOC_NAME=fat:reuters_annual_source_window.fat&amp;display_string=Audit&amp;DYN_ARGS=TRUE&amp;VAR:ID1=91390310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70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1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2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3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4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5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6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7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8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9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____123Graph_ACHART_4" hidden="1">#REF!</definedName>
    <definedName name="_88__123Graph_XCHART_16" hidden="1">#REF!</definedName>
    <definedName name="_88__FDSAUDITLINK__" hidden="1">{"fdsup://IBCentral/FAT Viewer?action=UPDATE&amp;creator=factset&amp;DOC_NAME=fat:reuters_annual_source_window.fat&amp;display_string=Audit&amp;DYN_ARGS=TRUE&amp;VAR:ID1=91390310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80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1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2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3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4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5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6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7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8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9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____123Graph_ACHART_5" hidden="1">#REF!</definedName>
    <definedName name="_89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890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1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2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3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4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5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6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7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8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9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wrn.²Ä1­Ó¤ë1_Ü20¤H." hidden="1">{#N/A,#N/A,FALSE,"²Ä1­Ó¤ë"}</definedName>
    <definedName name="_9" hidden="1">{"PVGraph2",#N/A,FALSE,"PV Data"}</definedName>
    <definedName name="_9_______123Graph_BCHART_1" hidden="1">#REF!</definedName>
    <definedName name="_9__123Graph_ACHART_11" hidden="1">#REF!</definedName>
    <definedName name="_9__123Graph_AChart_1G" hidden="1">#REF!</definedName>
    <definedName name="_9__123Graph_ACHART_3" hidden="1">#REF!</definedName>
    <definedName name="_9__123Graph_AChart_58B" hidden="1">#REF!</definedName>
    <definedName name="_9__123Graph_ACHART_8" hidden="1">#REF!</definedName>
    <definedName name="_9__123Graph_Aｸﾞﾗﾌ_2" hidden="1">#REF!</definedName>
    <definedName name="_9__123Graph_BChart_1A" hidden="1">#REF!</definedName>
    <definedName name="_9__123Graph_CCHART_1" hidden="1">#REF!</definedName>
    <definedName name="_9__123Graph_ECHART_11" hidden="1">#REF!</definedName>
    <definedName name="_9__FDSAUDITLINK__" hidden="1">{"fdsup://IBCentral/FAT Viewer?action=UPDATE&amp;creator=factset&amp;DOC_NAME=fat:reuters_semi_source_window.fat&amp;display_string=Audit&amp;DYN_ARGS=TRUE&amp;VAR:ID1=711038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90____123Graph_ACHART_6" hidden="1">#REF!</definedName>
    <definedName name="_90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00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1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2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3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4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5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6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7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8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9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____123Graph_ACHART_7" hidden="1">#REF!</definedName>
    <definedName name="_91__123Graph_XCHART_2" hidden="1">#REF!</definedName>
    <definedName name="_91__FDSAUDITLINK__" hidden="1">{"fdsup://IBCentral/FAT Viewer?action=UPDATE&amp;creator=factset&amp;DOC_NAME=fat:reuters_annual_source_window.fat&amp;display_string=Audit&amp;DYN_ARGS=TRUE&amp;VAR:ID1=333596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10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1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2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3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4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5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6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7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8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9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____123Graph_ACHART_8" hidden="1">#REF!</definedName>
    <definedName name="_92__FDSAUDITLINK__" hidden="1">{"fdsup://IBCentral/FAT Viewer?action=UPDATE&amp;creator=factset&amp;DOC_NAME=fat:reuters_annual_source_window.fat&amp;display_string=Audit&amp;DYN_ARGS=TRUE&amp;VAR:ID1=333596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20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____123Graph_BCHART_1" hidden="1">#REF!</definedName>
    <definedName name="_93__FDSAUDITLINK__" hidden="1">{"fdsup://IBCentral/FAT Viewer?action=UPDATE&amp;creator=factset&amp;DOC_NAME=fat:reuters_annual_source_window.fat&amp;display_string=Audit&amp;DYN_ARGS=TRUE&amp;VAR:ID1=333596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3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____123Graph_BCHART_2" hidden="1">#REF!</definedName>
    <definedName name="_94__FDSAUDITLINK__" hidden="1">{"fdsup://IBCentral/FAT Viewer?action=UPDATE&amp;creator=factset&amp;DOC_NAME=fat:reuters_annual_source_window.fat&amp;display_string=Audit&amp;DYN_ARGS=TRUE&amp;VAR:ID1=333596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4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____123Graph_BCHART_3" hidden="1">#REF!</definedName>
    <definedName name="_95__FDSAUDITLINK__" hidden="1">{"fdsup://IBCentral/FAT Viewer?action=UPDATE&amp;creator=factset&amp;DOC_NAME=fat:reuters_annual_source_window.fat&amp;display_string=Audit&amp;DYN_ARGS=TRUE&amp;VAR:ID1=333596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5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wrn.²Ä1­Ó¤ë1_Ü20¤H." hidden="1">{#N/A,#N/A,FALSE,"²Ä1­Ó¤ë"}</definedName>
    <definedName name="_95wrn.²Ä1­Ó¤ë1_Ü20¤H._1" hidden="1">{#N/A,#N/A,FALSE,"²Ä1­Ó¤ë"}</definedName>
    <definedName name="_95wrn.²Ä1­Ó¤ë1_Ü20¤H._1_1" hidden="1">{#N/A,#N/A,FALSE,"²Ä1­Ó¤ë"}</definedName>
    <definedName name="_95wrn.²Ä1­Ó¤ë1_Ü20¤H._1_2" hidden="1">{#N/A,#N/A,FALSE,"²Ä1­Ó¤ë"}</definedName>
    <definedName name="_95wrn.²Ä1­Ó¤ë1_Ü20¤H._1_3" hidden="1">{#N/A,#N/A,FALSE,"²Ä1­Ó¤ë"}</definedName>
    <definedName name="_95wrn.²Ä1­Ó¤ë1_Ü20¤H._1_4" hidden="1">{#N/A,#N/A,FALSE,"²Ä1­Ó¤ë"}</definedName>
    <definedName name="_95wrn.²Ä1­Ó¤ë1_Ü20¤H._1_5" hidden="1">{#N/A,#N/A,FALSE,"²Ä1­Ó¤ë"}</definedName>
    <definedName name="_95wrn.²Ä1­Ó¤ë1_Ü20¤H._2" hidden="1">{#N/A,#N/A,FALSE,"²Ä1­Ó¤ë"}</definedName>
    <definedName name="_95wrn.²Ä1­Ó¤ë1_Ü20¤H._2_1" hidden="1">{#N/A,#N/A,FALSE,"²Ä1­Ó¤ë"}</definedName>
    <definedName name="_95wrn.²Ä1­Ó¤ë1_Ü20¤H._2_2" hidden="1">{#N/A,#N/A,FALSE,"²Ä1­Ó¤ë"}</definedName>
    <definedName name="_95wrn.²Ä1­Ó¤ë1_Ü20¤H._2_3" hidden="1">{#N/A,#N/A,FALSE,"²Ä1­Ó¤ë"}</definedName>
    <definedName name="_95wrn.²Ä1­Ó¤ë1_Ü20¤H._2_4" hidden="1">{#N/A,#N/A,FALSE,"²Ä1­Ó¤ë"}</definedName>
    <definedName name="_95wrn.²Ä1­Ó¤ë1_Ü20¤H._2_5" hidden="1">{#N/A,#N/A,FALSE,"²Ä1­Ó¤ë"}</definedName>
    <definedName name="_95wrn.²Ä1­Ó¤ë1_Ü20¤H._3" hidden="1">{#N/A,#N/A,FALSE,"²Ä1­Ó¤ë"}</definedName>
    <definedName name="_95wrn.²Ä1­Ó¤ë1_Ü20¤H._3_1" hidden="1">{#N/A,#N/A,FALSE,"²Ä1­Ó¤ë"}</definedName>
    <definedName name="_95wrn.²Ä1­Ó¤ë1_Ü20¤H._3_2" hidden="1">{#N/A,#N/A,FALSE,"²Ä1­Ó¤ë"}</definedName>
    <definedName name="_95wrn.²Ä1­Ó¤ë1_Ü20¤H._3_3" hidden="1">{#N/A,#N/A,FALSE,"²Ä1­Ó¤ë"}</definedName>
    <definedName name="_95wrn.²Ä1­Ó¤ë1_Ü20¤H._3_4" hidden="1">{#N/A,#N/A,FALSE,"²Ä1­Ó¤ë"}</definedName>
    <definedName name="_95wrn.²Ä1­Ó¤ë1_Ü20¤H._3_5" hidden="1">{#N/A,#N/A,FALSE,"²Ä1­Ó¤ë"}</definedName>
    <definedName name="_95wrn.²Ä1­Ó¤ë1_Ü20¤H._4" hidden="1">{#N/A,#N/A,FALSE,"²Ä1­Ó¤ë"}</definedName>
    <definedName name="_95wrn.²Ä1­Ó¤ë1_Ü20¤H._4_1" hidden="1">{#N/A,#N/A,FALSE,"²Ä1­Ó¤ë"}</definedName>
    <definedName name="_95wrn.²Ä1­Ó¤ë1_Ü20¤H._4_2" hidden="1">{#N/A,#N/A,FALSE,"²Ä1­Ó¤ë"}</definedName>
    <definedName name="_95wrn.²Ä1­Ó¤ë1_Ü20¤H._4_3" hidden="1">{#N/A,#N/A,FALSE,"²Ä1­Ó¤ë"}</definedName>
    <definedName name="_95wrn.²Ä1­Ó¤ë1_Ü20¤H._4_4" hidden="1">{#N/A,#N/A,FALSE,"²Ä1­Ó¤ë"}</definedName>
    <definedName name="_95wrn.²Ä1­Ó¤ë1_Ü20¤H._4_5" hidden="1">{#N/A,#N/A,FALSE,"²Ä1­Ó¤ë"}</definedName>
    <definedName name="_95wrn.²Ä1­Ó¤ë1_Ü20¤H._5" hidden="1">{#N/A,#N/A,FALSE,"²Ä1­Ó¤ë"}</definedName>
    <definedName name="_95wrn.²Ä1­Ó¤ë1_Ü20¤H._5_1" hidden="1">{#N/A,#N/A,FALSE,"²Ä1­Ó¤ë"}</definedName>
    <definedName name="_95wrn.²Ä1­Ó¤ë1_Ü20¤H._5_3" hidden="1">{#N/A,#N/A,FALSE,"²Ä1­Ó¤ë"}</definedName>
    <definedName name="_95wrn.²Ä1­Ó¤ë1_Ü20¤H._5_4" hidden="1">{#N/A,#N/A,FALSE,"²Ä1­Ó¤ë"}</definedName>
    <definedName name="_95wrn.²Ä1­Ó¤ë1_Ü20¤H._5_5" hidden="1">{#N/A,#N/A,FALSE,"²Ä1­Ó¤ë"}</definedName>
    <definedName name="_96____123Graph_BCHART_4" hidden="1">#REF!</definedName>
    <definedName name="_96__123Graph_ACHART_8" hidden="1">#REF!</definedName>
    <definedName name="_96__123Graph_XChart_2G" hidden="1">#REF!</definedName>
    <definedName name="_96__FDSAUDITLINK__" hidden="1">{"fdsup://IBCentral/FAT Viewer?action=UPDATE&amp;creator=factset&amp;DOC_NAME=fat:reuters_annual_source_window.fat&amp;display_string=Audit&amp;DYN_ARGS=TRUE&amp;VAR:ID1=333596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____123Graph_BCHART_5" hidden="1">#REF!</definedName>
    <definedName name="_97__123Graph_ACHART_7" hidden="1">#REF!</definedName>
    <definedName name="_97__FDSAUDITLINK__" hidden="1">{"fdsup://IBCentral/FAT Viewer?action=UPDATE&amp;creator=factset&amp;DOC_NAME=fat:reuters_annual_source_window.fat&amp;display_string=Audit&amp;DYN_ARGS=TRUE&amp;VAR:ID1=B1VVH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7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____123Graph_BCHART_6" hidden="1">#REF!</definedName>
    <definedName name="_98__FDSAUDITLINK__" hidden="1">{"fdsup://IBCentral/FAT Viewer?action=UPDATE&amp;creator=factset&amp;DOC_NAME=fat:reuters_annual_source_window.fat&amp;display_string=Audit&amp;DYN_ARGS=TRUE&amp;VAR:ID1=B1VVH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8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4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5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6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7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8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9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____123Graph_BCHART_7" hidden="1">#REF!</definedName>
    <definedName name="_99__123Graph_XCHART_3" hidden="1">#REF!</definedName>
    <definedName name="_99__FDSAUDITLINK__" hidden="1">{"fdsup://IBCentral/FAT Viewer?action=UPDATE&amp;creator=factset&amp;DOC_NAME=fat:reuters_annual_source_window.fat&amp;display_string=Audit&amp;DYN_ARGS=TRUE&amp;VAR:ID1=B1VVH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990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1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2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3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4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5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6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7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8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9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aaa" hidden="1">{#N/A,#N/A,FALSE,"Aging Summary";#N/A,#N/A,FALSE,"Ratio Analysis";#N/A,#N/A,FALSE,"Test 120 Day Accts";#N/A,#N/A,FALSE,"Tickmarks"}</definedName>
    <definedName name="_9IQ_F_LB_DUE_CY3" hidden="1">"c2083"</definedName>
    <definedName name="_A">#REF!</definedName>
    <definedName name="_a1" hidden="1">{"mgmt forecast",#N/A,FALSE,"Mgmt Forecast";"dcf table",#N/A,FALSE,"Mgmt Forecast";"sensitivity",#N/A,FALSE,"Mgmt Forecast";"table inputs",#N/A,FALSE,"Mgmt Forecast";"calculations",#N/A,FALSE,"Mgmt Forecast"}</definedName>
    <definedName name="_a1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00" hidden="1">87</definedName>
    <definedName name="_A11" hidden="1">{#N/A,#N/A,FALSE,"Umsatz 99";#N/A,#N/A,FALSE,"ER 99 "}</definedName>
    <definedName name="_A11_1" hidden="1">{#N/A,#N/A,FALSE,"Umsatz 99";#N/A,#N/A,FALSE,"ER 99 "}</definedName>
    <definedName name="_A11_1_1" hidden="1">{#N/A,#N/A,FALSE,"Umsatz 99";#N/A,#N/A,FALSE,"ER 99 "}</definedName>
    <definedName name="_A11_1_2" hidden="1">{#N/A,#N/A,FALSE,"Umsatz 99";#N/A,#N/A,FALSE,"ER 99 "}</definedName>
    <definedName name="_A11_1_3" hidden="1">{#N/A,#N/A,FALSE,"Umsatz 99";#N/A,#N/A,FALSE,"ER 99 "}</definedName>
    <definedName name="_A11_1_4" hidden="1">{#N/A,#N/A,FALSE,"Umsatz 99";#N/A,#N/A,FALSE,"ER 99 "}</definedName>
    <definedName name="_A11_1_5" hidden="1">{#N/A,#N/A,FALSE,"Umsatz 99";#N/A,#N/A,FALSE,"ER 99 "}</definedName>
    <definedName name="_A11_2" hidden="1">{#N/A,#N/A,FALSE,"Umsatz 99";#N/A,#N/A,FALSE,"ER 99 "}</definedName>
    <definedName name="_A11_2_1" hidden="1">{#N/A,#N/A,FALSE,"Umsatz 99";#N/A,#N/A,FALSE,"ER 99 "}</definedName>
    <definedName name="_A11_2_2" hidden="1">{#N/A,#N/A,FALSE,"Umsatz 99";#N/A,#N/A,FALSE,"ER 99 "}</definedName>
    <definedName name="_A11_2_3" hidden="1">{#N/A,#N/A,FALSE,"Umsatz 99";#N/A,#N/A,FALSE,"ER 99 "}</definedName>
    <definedName name="_A11_2_4" hidden="1">{#N/A,#N/A,FALSE,"Umsatz 99";#N/A,#N/A,FALSE,"ER 99 "}</definedName>
    <definedName name="_A11_2_5" hidden="1">{#N/A,#N/A,FALSE,"Umsatz 99";#N/A,#N/A,FALSE,"ER 99 "}</definedName>
    <definedName name="_A11_3" hidden="1">{#N/A,#N/A,FALSE,"Umsatz 99";#N/A,#N/A,FALSE,"ER 99 "}</definedName>
    <definedName name="_A11_3_1" hidden="1">{#N/A,#N/A,FALSE,"Umsatz 99";#N/A,#N/A,FALSE,"ER 99 "}</definedName>
    <definedName name="_A11_3_2" hidden="1">{#N/A,#N/A,FALSE,"Umsatz 99";#N/A,#N/A,FALSE,"ER 99 "}</definedName>
    <definedName name="_A11_3_3" hidden="1">{#N/A,#N/A,FALSE,"Umsatz 99";#N/A,#N/A,FALSE,"ER 99 "}</definedName>
    <definedName name="_A11_3_4" hidden="1">{#N/A,#N/A,FALSE,"Umsatz 99";#N/A,#N/A,FALSE,"ER 99 "}</definedName>
    <definedName name="_A11_3_5" hidden="1">{#N/A,#N/A,FALSE,"Umsatz 99";#N/A,#N/A,FALSE,"ER 99 "}</definedName>
    <definedName name="_A11_4" hidden="1">{#N/A,#N/A,FALSE,"Umsatz 99";#N/A,#N/A,FALSE,"ER 99 "}</definedName>
    <definedName name="_A11_4_1" hidden="1">{#N/A,#N/A,FALSE,"Umsatz 99";#N/A,#N/A,FALSE,"ER 99 "}</definedName>
    <definedName name="_A11_4_2" hidden="1">{#N/A,#N/A,FALSE,"Umsatz 99";#N/A,#N/A,FALSE,"ER 99 "}</definedName>
    <definedName name="_A11_4_3" hidden="1">{#N/A,#N/A,FALSE,"Umsatz 99";#N/A,#N/A,FALSE,"ER 99 "}</definedName>
    <definedName name="_A11_4_4" hidden="1">{#N/A,#N/A,FALSE,"Umsatz 99";#N/A,#N/A,FALSE,"ER 99 "}</definedName>
    <definedName name="_A11_4_5" hidden="1">{#N/A,#N/A,FALSE,"Umsatz 99";#N/A,#N/A,FALSE,"ER 99 "}</definedName>
    <definedName name="_A11_5" hidden="1">{#N/A,#N/A,FALSE,"Umsatz 99";#N/A,#N/A,FALSE,"ER 99 "}</definedName>
    <definedName name="_A11_5_1" hidden="1">{#N/A,#N/A,FALSE,"Umsatz 99";#N/A,#N/A,FALSE,"ER 99 "}</definedName>
    <definedName name="_A11_5_2" hidden="1">{#N/A,#N/A,FALSE,"Umsatz 99";#N/A,#N/A,FALSE,"ER 99 "}</definedName>
    <definedName name="_A11_5_3" hidden="1">{#N/A,#N/A,FALSE,"Umsatz 99";#N/A,#N/A,FALSE,"ER 99 "}</definedName>
    <definedName name="_A11_5_4" hidden="1">{#N/A,#N/A,FALSE,"Umsatz 99";#N/A,#N/A,FALSE,"ER 99 "}</definedName>
    <definedName name="_A11_5_5" hidden="1">{#N/A,#N/A,FALSE,"Umsatz 99";#N/A,#N/A,FALSE,"ER 99 "}</definedName>
    <definedName name="_a1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2" hidden="1">{"mgmt forecast",#N/A,FALSE,"Mgmt Forecast";"dcf table",#N/A,FALSE,"Mgmt Forecast";"sensitivity",#N/A,FALSE,"Mgmt Forecast";"table inputs",#N/A,FALSE,"Mgmt Forecast";"calculations",#N/A,FALSE,"Mgmt Forecast"}</definedName>
    <definedName name="_a2009" hidden="1">{"NOTES",#N/A,FALSE,"NOTES";"EXECSUM",#N/A,FALSE,"EXECSUM"}</definedName>
    <definedName name="_a3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340000">#REF!</definedName>
    <definedName name="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5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a1" hidden="1">{#N/A,#N/A,FALSE,"Model";#N/A,#N/A,FALSE,"Division"}</definedName>
    <definedName name="_aas1" hidden="1">{#N/A,#N/A,FALSE,"REPORT"}</definedName>
    <definedName name="_ab" hidden="1">{0}</definedName>
    <definedName name="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Acq1">#REF!</definedName>
    <definedName name="_Acq2">#REF!</definedName>
    <definedName name="_Acq3">#REF!</definedName>
    <definedName name="_Acq4">#REF!</definedName>
    <definedName name="_ACS2000" hidden="1">{#N/A,#N/A,FALSE,"REPORT"}</definedName>
    <definedName name="_Actual_for_2004_Measure" hidden="1">#REF!</definedName>
    <definedName name="_ad1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j01">#REF!</definedName>
    <definedName name="_adj97">#REF!</definedName>
    <definedName name="_adj98">#REF!</definedName>
    <definedName name="_adj99">#REF!</definedName>
    <definedName name="_ae2" hidden="1">{"'Inventory &amp; Anal-Cur Wkbk'!$A$7:$AP$71"}</definedName>
    <definedName name="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M2" hidden="1">{"expltr",#N/A,FALSE,"Expense projects";"explgl",#N/A,FALSE,"Expense projects"}</definedName>
    <definedName name="_AM7" hidden="1">{"expltr",#N/A,FALSE,"Expense projects";"explgl",#N/A,FALSE,"Expense projects"}</definedName>
    <definedName name="_Apr03" hidden="1">{"Statement of Income",#N/A,TRUE,"Mar99";"Balance Sheet",#N/A,TRUE,"Mar99"}</definedName>
    <definedName name="_Apr04" hidden="1">{"Statement of Income",#N/A,TRUE,"Mar99";"Balance Sheet",#N/A,TRUE,"Mar99"}</definedName>
    <definedName name="_Apr2003" hidden="1">{#N/A,#N/A,FALSE,"JIM REPORT 1"}</definedName>
    <definedName name="_as1" hidden="1">{"FCB_ALL",#N/A,FALSE,"FCB"}</definedName>
    <definedName name="_AS2" hidden="1">{"FCB_ALL",#N/A,FALSE,"FCB"}</definedName>
    <definedName name="_as3" hidden="1">{"FCB_ALL",#N/A,FALSE,"FCB"}</definedName>
    <definedName name="_AS4" hidden="1">{"FCB_ALL",#N/A,FALSE,"FCB"}</definedName>
    <definedName name="_as6" hidden="1">{"FCB_ALL",#N/A,FALSE,"FCB"}</definedName>
    <definedName name="_AS7" hidden="1">{"FCB_ALL",#N/A,FALSE,"FCB"}</definedName>
    <definedName name="_asd2" hidden="1">{#N/A,#N/A,FALSE,"DCF Summary";#N/A,#N/A,FALSE,"Casema";#N/A,#N/A,FALSE,"Casema NoTel";#N/A,#N/A,FALSE,"UK";#N/A,#N/A,FALSE,"RCF";#N/A,#N/A,FALSE,"Intercable CZ";#N/A,#N/A,FALSE,"Interkabel P"}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7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0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aug04" hidden="1">{"Statement of Income",#N/A,TRUE,"Mar99";"Balance Sheet",#N/A,TRUE,"Mar99"}</definedName>
    <definedName name="_b" hidden="1">{"'Inventory &amp; Anal-Cur Wkbk'!$A$7:$AP$71"}</definedName>
    <definedName name="_b111" hidden="1">{#N/A,#N/A,FALSE,"Pharm";#N/A,#N/A,FALSE,"WWCM"}</definedName>
    <definedName name="_b2" hidden="1">{"PVGraph2",#N/A,FALSE,"PV Data"}</definedName>
    <definedName name="_b2009" hidden="1">{"NOTES",#N/A,FALSE,"NOTES";"EXECSUM",#N/A,FALSE,"EXECSUM"}</definedName>
    <definedName name="_b3" hidden="1">{"PVGraph2",#N/A,FALSE,"PV Data"}</definedName>
    <definedName name="_bdm.0012A939D5E342CFAD9B9E7FE83BE3E6.edm" hidden="1">#REF!</definedName>
    <definedName name="_bdm.005E719C36A841F7A63FC64998C90DCE.edm" hidden="1">#REF!</definedName>
    <definedName name="_bdm.006300AF53C045C6B3D360E756EAE526.edm" hidden="1">#REF!</definedName>
    <definedName name="_bdm.009bf12725d4456aa5aaf02394719683.edm" hidden="1">#REF!</definedName>
    <definedName name="_bdm.00ADE70C9B6640A99CB8DBE8D8B3CF5C.edm" hidden="1">#REF!</definedName>
    <definedName name="_bdm.00C977DBCF0E450BB66797033B4BA8BF.edm" hidden="1">#REF!</definedName>
    <definedName name="_bdm.00dea567a2f74879b16398aec5777078.edm" hidden="1">#REF!</definedName>
    <definedName name="_bdm.01396345393648E7931035E9A69FD92B.edm">#REF!</definedName>
    <definedName name="_bdm.019649B7DF3E4460AC8C5022A218FDB9.edm" hidden="1">#REF!</definedName>
    <definedName name="_bdm.01A5B3AC813147B1BD17EF81E330771F.edm" hidden="1">#REF!</definedName>
    <definedName name="_bdm.01A6AC31AB7D483091A066336CFF3629.edm" hidden="1">#REF!</definedName>
    <definedName name="_bdm.01BD8A26191A494E865D7C64B889A9DB.edm" hidden="1">#REF!</definedName>
    <definedName name="_bdm.01be5a624a3f4c1a9962750065ce383b.edm" hidden="1">#REF!</definedName>
    <definedName name="_bdm.01cc6250cf4a44bcae3a27955068922a.edm">#REF!</definedName>
    <definedName name="_bdm.026213BCBD2748769C123B56CC693EDF.edm" hidden="1">#REF!</definedName>
    <definedName name="_bdm.026A3C834CA649E08193A459F831CBE0.edm" hidden="1">#REF!</definedName>
    <definedName name="_bdm.0279BC972D024F7296918BE40C4E71D5.edm" hidden="1">#REF!</definedName>
    <definedName name="_bdm.028CC6519D43470B92AA1057669099E5.edm" hidden="1">#REF!</definedName>
    <definedName name="_bdm.02984F0949AE4C018E4BDB4BDE2C541A.edm" hidden="1">#REF!</definedName>
    <definedName name="_bdm.02D7BDD82D794102B1015EE670C6172A.edm" hidden="1">#REF!</definedName>
    <definedName name="_bdm.02FD2677414A499FAC35ACE0D5BA92EA.edm" hidden="1">#REF!</definedName>
    <definedName name="_bdm.02fd679d145d41ba97140b66ebb9860a.edm" hidden="1">#REF!</definedName>
    <definedName name="_bdm.030d8fea3f6442edbb9937e5d03c81c9.edm" hidden="1">#REF!</definedName>
    <definedName name="_bdm.03177e16c69e46ca8be1a973237e379e.edm" hidden="1">#REF!</definedName>
    <definedName name="_bdm.03454b8389b0417fa703db8b41713e37.edm" hidden="1">#REF!</definedName>
    <definedName name="_bdm.0377CF55C8374DBF818B03EAC24B33BB.edm" hidden="1">#REF!</definedName>
    <definedName name="_bdm.03945fe231b841a188fbf996e953adad.edm" hidden="1">#REF!</definedName>
    <definedName name="_bdm.03DE683328E849E3BF44D1CE1BD0CB55.edm" hidden="1">#REF!</definedName>
    <definedName name="_bdm.04158DBE1D58411183E9B517151430D4.edm" hidden="1">#REF!</definedName>
    <definedName name="_bdm.0422FB289C9145859F8AA31E2B43DB79.edm" hidden="1">#REF!</definedName>
    <definedName name="_bdm.042461bddc11440a8ad11fe77daf0f92.edm">#REF!</definedName>
    <definedName name="_bdm.0453EEA87DBA4A648BBA0E983462D5B6.edm" hidden="1">#REF!</definedName>
    <definedName name="_bdm.0461F1C09D204CF6AA12F87F60DB9C0F.edm" hidden="1">#REF!</definedName>
    <definedName name="_bdm.0471244010124237A92F18A2BCC895A0.edm" hidden="1">#REF!</definedName>
    <definedName name="_bdm.047D6E073BC34E0C8DBFC083723C0AE2.edm" hidden="1">#REF!</definedName>
    <definedName name="_bdm.04b6d8502a0d49aa91783b25d29f83ba.edm" hidden="1">#REF!</definedName>
    <definedName name="_bdm.04C66A89721842B3A70305262A38D59C.edm" hidden="1">#REF!</definedName>
    <definedName name="_bdm.050d54c5df2a4381ade9e56aa28bfbe4.edm" hidden="1">#REF!</definedName>
    <definedName name="_bdm.0535A706AB514552A5940319FEDA4F51.edm" hidden="1">#REF!</definedName>
    <definedName name="_bdm.0575045C9EB44A39BB2F99814E2FF8A4.edm" hidden="1">#REF!</definedName>
    <definedName name="_bdm.05A1FB0D6BAC45A4A18F53BC64D6E736.edm" hidden="1">#REF!</definedName>
    <definedName name="_bdm.05AD755AE1B644BCB6FF7AF6D6C94EE7.edm" hidden="1">#REF!</definedName>
    <definedName name="_bdm.05C2D837C14941B5BA8921164BAFD1E2.edm" hidden="1">#REF!</definedName>
    <definedName name="_bdm.05dcfce1f65440a69cd7666001e95dd4.edm" hidden="1">#REF!</definedName>
    <definedName name="_bdm.05F72253838C4DED80EF4CA37932626B.edm" hidden="1">#REF!</definedName>
    <definedName name="_bdm.063CCA4DBA01446B842A5298996A3660.edm" hidden="1">#REF!</definedName>
    <definedName name="_bdm.065140ec70624fb88cbcaefa07962ccf.edm" hidden="1">#REF!</definedName>
    <definedName name="_bdm.067130B6A270430DB437DC4CAF105DD2.edm" hidden="1">#REF!</definedName>
    <definedName name="_bdm.069E0903A0524E058DBD0D65F455B355.edm" hidden="1">#REF!</definedName>
    <definedName name="_bdm.06B3F72FCBC54332B359C347F8B1C67A.edm" hidden="1">#REF!</definedName>
    <definedName name="_bdm.06FC4CDBADE946D8BDCA086BCE59CA7C.edm" hidden="1">#REF!</definedName>
    <definedName name="_bdm.074241CEDC1A4186899EBE1DED93AD17.edm" hidden="1">#REF!</definedName>
    <definedName name="_bdm.074EB0C6AAE811D6B66B0010A4863BD8.edm" hidden="1">#REF!</definedName>
    <definedName name="_bdm.07A6ED06C6B54BE79D1E0E1FF2E67FA1.edm" hidden="1">#REF!</definedName>
    <definedName name="_bdm.07C3A2E2538C4DEE8F7B549220C02953.edm" hidden="1">#REF!</definedName>
    <definedName name="_bdm.07DDC45F08264482A9115B7DBD361CD6.edm" hidden="1">#REF!</definedName>
    <definedName name="_bdm.0889C3F22F3E446DBF7395BD5272143A.edm" hidden="1">#REF!</definedName>
    <definedName name="_bdm.08BD769B5B634D5B8EB9E905CC4BEC0A.edm" hidden="1">#REF!</definedName>
    <definedName name="_bdm.08CCF258BD8145DBB4A2694EC425A82E.edm" hidden="1">#REF!</definedName>
    <definedName name="_bdm.09032F43291D49838E773BA574FACF82.edm" hidden="1">#REF!</definedName>
    <definedName name="_bdm.0949969E86AE47DAB0F6DFB1FCD3D463.edm" hidden="1">#REF!</definedName>
    <definedName name="_bdm.096D23543E7E46DABF4899AA90A3697A.edm" hidden="1">#REF!</definedName>
    <definedName name="_bdm.09ED5D1D365F4C4AA3DFF04AECECC72C.edm" hidden="1">#REF!</definedName>
    <definedName name="_bdm.09F39A1B2D914F53BEDBC5A91778E2D2.edm" hidden="1">#REF!</definedName>
    <definedName name="_bdm.09FF308430834A478A69FC98B29B4DDB.edm" hidden="1">#REF!</definedName>
    <definedName name="_bdm.0A170BBF2866438FB5CE92A4D4D320D3.edm" hidden="1">#REF!</definedName>
    <definedName name="_bdm.0A36825D40E44A6E8B0A7BCC12106CDB.edm" hidden="1">#REF!</definedName>
    <definedName name="_bdm.0A5A52785D934AF1B9238DBA11C871BA.edm" hidden="1">#REF!</definedName>
    <definedName name="_bdm.0A9A12BDB46147D3824C0930060F2368.edm" hidden="1">#REF!</definedName>
    <definedName name="_bdm.0aeceef9fcec4e8a855241556cce778d.edm" hidden="1">#REF!</definedName>
    <definedName name="_bdm.0AEF05B2DC824E4F9B9DEDCAB976AC32.edm" hidden="1">#REF!</definedName>
    <definedName name="_bdm.0B10F7B5083C4516A4629007CDE8B242.edm" hidden="1">#REF!</definedName>
    <definedName name="_bdm.0B793352FC144E01A01DB822D54367EF.edm" hidden="1">#REF!</definedName>
    <definedName name="_bdm.0BB3B2E5C5464DB59D1EDB1027BEB57C.edm" hidden="1">#REF!</definedName>
    <definedName name="_bdm.0BE4087F8C9540ADBF6690938E5DACCB.edm" hidden="1">#REF!</definedName>
    <definedName name="_bdm.0CCF8B4F2F684D53943FCD66AB38A881.edm" hidden="1">#REF!</definedName>
    <definedName name="_bdm.0D36997B78AB466394832F21270DBFC5.edm" hidden="1">#REF!</definedName>
    <definedName name="_bdm.0DA59F0DBB3D4768A7821788B27B6497.edm" hidden="1">#REF!</definedName>
    <definedName name="_bdm.0DB582D9EBC24E4BAED751F25FB371AA.edm" hidden="1">#REF!</definedName>
    <definedName name="_bdm.0DBAAF4BFD464DCAB64CD42179290A5B.edm" hidden="1">#REF!</definedName>
    <definedName name="_bdm.0E0C0DD4DBDF4C4192467A1F08BA88E4.edm" hidden="1">#REF!</definedName>
    <definedName name="_bdm.0E0F6ECE92EC4001A1460ED362E1F47E.edm" hidden="1">#REF!</definedName>
    <definedName name="_bdm.0E3245E6CCC1429AA1780D007C9DB7C2.edm" hidden="1">#REF!</definedName>
    <definedName name="_bdm.0E64710773934059AF8CDFC3C2C631DB.edm" hidden="1">#REF!</definedName>
    <definedName name="_bdm.0E6D665E23604BE1BB5CA091421C9A02.edm" hidden="1">#REF!</definedName>
    <definedName name="_bdm.0e6f06a221664eaf8252848e138a27d6.edm" hidden="1">#REF!</definedName>
    <definedName name="_bdm.0E72569B534E450BBDD4D4C08A228512.edm" hidden="1">#REF!</definedName>
    <definedName name="_bdm.0EC22DBA754446079116CCC095D5E796.edm" hidden="1">#REF!</definedName>
    <definedName name="_bdm.0F038DA3E09C4E348DBA1B6959C254A5.edm" hidden="1">#REF!</definedName>
    <definedName name="_bdm.0F0FA5E00C764C53A319E02B71ED8049.edm" hidden="1">#REF!</definedName>
    <definedName name="_bdm.0F288D482B984B9FB7CF701B327B593C.edm" hidden="1">#REF!</definedName>
    <definedName name="_bdm.0FB7CFFB3B78422D91CCF36C9EECBA52.edm" hidden="1">#REF!</definedName>
    <definedName name="_bdm.0FDB2DB565034585B6406269BB5247F7.edm" hidden="1">#REF!</definedName>
    <definedName name="_bdm.1010F39FCFB649F58AE98EDBFBF8A026.edm" hidden="1">#REF!</definedName>
    <definedName name="_bdm.107A9799626E4FC8B49DB037971FCDD2.edm" hidden="1">#REF!</definedName>
    <definedName name="_bdm.11277D0DDDCE485198C82043BBF91A09.edm" hidden="1">#REF!</definedName>
    <definedName name="_bdm.112DBF864D67464C9F2DDA9D7D7DB219.edm" hidden="1">#REF!</definedName>
    <definedName name="_bdm.114458C1F7984DB4A7F07D0A7D56B8EE.edm" hidden="1">#REF!</definedName>
    <definedName name="_bdm.1151dcdfbbf84163816b0b8dd78808c7.edm">#REF!</definedName>
    <definedName name="_bdm.115D4FB4D9A84626B318E046367A3D12.edm" hidden="1">#REF!</definedName>
    <definedName name="_bdm.11d6108eeee04dfb9d92297c9f73585b.edm">#REF!</definedName>
    <definedName name="_bdm.11F8C7816A2B489694A273E4108C00B4.edm" hidden="1">#REF!</definedName>
    <definedName name="_bdm.122bdc3aa4454883871788db26b36bf2.edm" hidden="1">#REF!</definedName>
    <definedName name="_bdm.1246cbe48c2a4185ad71f534df340b02.edm" hidden="1">#REF!</definedName>
    <definedName name="_bdm.12707AB0A23846718DB5CAF98DED75C6.edm" hidden="1">#REF!</definedName>
    <definedName name="_bdm.12866bc6a94b48bcbbe79d402494b7bd.edm" hidden="1">#REF!</definedName>
    <definedName name="_bdm.128a51fbbb324d5495b6d53897f6a162.edm" hidden="1">#REF!</definedName>
    <definedName name="_bdm.12b5adc95a13484db2f4d05107c103a3.edm" hidden="1">#REF!</definedName>
    <definedName name="_bdm.12BDE4B2D2DE42EEA0850950E0360A2C.edm" hidden="1">#REF!</definedName>
    <definedName name="_bdm.12D3DFC78DB140BE8452B119A36FDD74.edm" hidden="1">#REF!</definedName>
    <definedName name="_bdm.12FCD958BCD547B78B1EDB5BEDFFDEAA.edm" hidden="1">#REF!</definedName>
    <definedName name="_bdm.13305A2F48CA44D7A7B886EB6E6A974C.edm" hidden="1">#REF!</definedName>
    <definedName name="_bdm.13B352E7CFDF40A690ADB14039CCB882.edm" hidden="1">#REF!</definedName>
    <definedName name="_bdm.13cd1acd4fb1498fa94dcf976646e51e.edm" hidden="1">#REF!</definedName>
    <definedName name="_bdm.13d116b848dc4bc09eea41fc684fa4aa.edm" hidden="1">#REF!</definedName>
    <definedName name="_bdm.13d628d4f5234e3180453589660bddaf.edm" hidden="1">#REF!</definedName>
    <definedName name="_bdm.14263D1F2D814D5EB1F95B1D6957384D.edm" hidden="1">#REF!</definedName>
    <definedName name="_bdm.1430fc47df3c46c399dc9013234f8e2f.edm" hidden="1">#REF!</definedName>
    <definedName name="_bdm.14C97B32394046B2A858724E5875E07F.edm" hidden="1">#REF!</definedName>
    <definedName name="_bdm.14CB4DB1F59D427CB4A287841A6DB8AD.edm" hidden="1">#REF!</definedName>
    <definedName name="_bdm.14D650A9568545CDA455DBB05600EB1A.edm" hidden="1">#REF!</definedName>
    <definedName name="_bdm.14EC492C284D4FFDBF82748D340A8F9D.edm" hidden="1">#REF!</definedName>
    <definedName name="_bdm.14F5C1ACDBD949D28BBEB5EC41EEF82A.edm" hidden="1">#REF!</definedName>
    <definedName name="_bdm.1520DCB317514CC7887667D68CCE2E80.edm" hidden="1">#REF!</definedName>
    <definedName name="_bdm.1571D4A9C4694368843C2F721BA7644E.edm" hidden="1">#REF!</definedName>
    <definedName name="_bdm.159A40241D984E22B6E755BD37282CB3.edm" hidden="1">#REF!</definedName>
    <definedName name="_bdm.159c29f033b4443f9b50eb6475401247.edm" hidden="1">#REF!</definedName>
    <definedName name="_bdm.15D223FAB0EB4A11A67FF05773BF0888.edm" hidden="1">#REF!</definedName>
    <definedName name="_bdm.169031ada1844a6281f1ffb5a60c641c.edm" hidden="1">#REF!</definedName>
    <definedName name="_bdm.16951C76896541FA94A74F7149662240.edm" hidden="1">#REF!</definedName>
    <definedName name="_bdm.16C6E8A76C7540E381DEF07BE6720033.edm" hidden="1">#REF!</definedName>
    <definedName name="_bdm.16f8cf6d7a3f496b9ccbae45223fb30b.edm" hidden="1">#REF!</definedName>
    <definedName name="_bdm.171DB9927CB04DA0A34634F5C57D2EDB.edm" hidden="1">#REF!</definedName>
    <definedName name="_bdm.1742263542124AF3BCE865208D9E404D.edm" hidden="1">#REF!</definedName>
    <definedName name="_bdm.174D127F95034245908C3DDE831A990A.edm" hidden="1">#REF!</definedName>
    <definedName name="_bdm.176110B039C443E5B84DB46F463A6EC7.edm" hidden="1">#REF!</definedName>
    <definedName name="_bdm.17C6DB35F253421CA37F6DECBB53CB09.edm" hidden="1">#REF!</definedName>
    <definedName name="_bdm.17e02fe5752445528e7f27708042f0e8.edm" hidden="1">#REF!</definedName>
    <definedName name="_bdm.180927180D8D4EF2A71BA501EDF09B0A.edm" hidden="1">#REF!</definedName>
    <definedName name="_bdm.180F8C3294014C44AD1BF9608903E7E6.edm" hidden="1">#REF!</definedName>
    <definedName name="_bdm.18603A3574C0414EB679FBAFF0567961.edm" hidden="1">#REF!</definedName>
    <definedName name="_bdm.18C5939856E649D797BB36A1D4186576.edm" hidden="1">#REF!</definedName>
    <definedName name="_bdm.1939562895f046babb6834f591cb62c7.edm" hidden="1">#REF!</definedName>
    <definedName name="_bdm.194ADBDEBC59490185DCC81012CD9100.edm" hidden="1">#REF!</definedName>
    <definedName name="_bdm.196E2C1A7BD14EB9BA42E1F187F09491.edm" hidden="1">#REF!</definedName>
    <definedName name="_bdm.19AD39BDB97441DA9BD8C3692304C00D.edm" hidden="1">#REF!</definedName>
    <definedName name="_bdm.19fb98274da04160a2effc0226ee73a8.edm" hidden="1">#REF!</definedName>
    <definedName name="_bdm.1A04455A39A143C1846AB16DD79A8BF1.edm" hidden="1">#REF!</definedName>
    <definedName name="_bdm.1A2838829BD54CD1A25B59A80F25B8BD.edm" hidden="1">#REF!</definedName>
    <definedName name="_bdm.1A8E0C0DB28342F0A1B9325F098E046B.edm" hidden="1">#REF!</definedName>
    <definedName name="_bdm.1AE1FC655FF64E51ABC8515DB3E9D712.edm" hidden="1">#REF!</definedName>
    <definedName name="_bdm.1AE5DBCB6FDE4CEEBA8768BBB0D55E69.edm" hidden="1">#REF!</definedName>
    <definedName name="_bdm.1AFED80FD78042DBAE63312B3D581A88.edm" hidden="1">#REF!</definedName>
    <definedName name="_bdm.1B0AC81D6080410395D414073E96136E.edm" hidden="1">#REF!</definedName>
    <definedName name="_bdm.1b5d4324499d48f98a7b4796eb6c470a.edm" hidden="1">#REF!</definedName>
    <definedName name="_bdm.1BD29EBF94DB440981173243030973C9.edm" hidden="1">#REF!</definedName>
    <definedName name="_bdm.1BDFD2474F6E47088264802C781AA678.edm" hidden="1">#REF!</definedName>
    <definedName name="_bdm.1BFD4BCAF0AD4B178DE593AEC053AF12.edm" hidden="1">#REF!</definedName>
    <definedName name="_bdm.1C0045343700448CA0D9AD365A1CDA0E.edm" hidden="1">#REF!</definedName>
    <definedName name="_bdm.1C16198EA5EB46D9A2347ED7E14B2A90.edm" hidden="1">#REF!</definedName>
    <definedName name="_bdm.1C3E29C1675C41098D4B286A703207CE.edm" hidden="1">#REF!</definedName>
    <definedName name="_bdm.1C7E19FDAB1548BC98581E81DD219F60.edm" hidden="1">#REF!</definedName>
    <definedName name="_bdm.1CEE8CBDF1584FC785B7DD56AAFAF3C7.edm" hidden="1">#REF!</definedName>
    <definedName name="_bdm.1CFB4667FF324336ADE300AC992FE154.edm" hidden="1">#REF!</definedName>
    <definedName name="_bdm.1D220B6B5B164370A3CF21AC7A43A0CE.edm" hidden="1">#REF!</definedName>
    <definedName name="_bdm.1D2F6BABA6744956ABCE249CE33BD5E9.edm" hidden="1">#REF!</definedName>
    <definedName name="_bdm.1D4CD93CCB864FAE866EBD3EC54C5993.edm" hidden="1">#REF!</definedName>
    <definedName name="_bdm.1D58105BB3754F2788EEAA9222949A8B.edm" hidden="1">#REF!</definedName>
    <definedName name="_bdm.1D65616B5916497781D4333AFA60273A.edm">#REF!</definedName>
    <definedName name="_bdm.1d8123dee16f424085df4438e54badbc.edm" hidden="1">#REF!</definedName>
    <definedName name="_bdm.1DAA994195F348B7A1CD03A368042977.edm" hidden="1">#REF!</definedName>
    <definedName name="_bdm.1DB9EA5728D249C0A6ADB9AC12D10F18.edm" hidden="1">#REF!</definedName>
    <definedName name="_bdm.1DBFA3D6F6694DB9886C9242E07F2D6A.edm" hidden="1">#REF!</definedName>
    <definedName name="_bdm.1DCB6792FF334EFDA89FF3BB8002C56F.edm" hidden="1">#REF!</definedName>
    <definedName name="_bdm.1dccc4ae8f6544c687cd3af307dfa66b.edm" hidden="1">#REF!</definedName>
    <definedName name="_bdm.1E0DF615475E4418A26657425AC7BE51.edm" hidden="1">#REF!</definedName>
    <definedName name="_bdm.1E933004DF694C17B8DE6C2044DDC1F6.edm" hidden="1">#REF!</definedName>
    <definedName name="_bdm.1E978051F71841AB88DBFD5F9C9014EA.edm" hidden="1">#REF!</definedName>
    <definedName name="_bdm.1EB254F806AB4452B97CC86BBF8FA4FD.edm" hidden="1">#REF!</definedName>
    <definedName name="_bdm.1ED27D947BB94E108191E2994FF4C24A.edm" hidden="1">#REF!</definedName>
    <definedName name="_bdm.1ED5BA1276FC4EE78021B799724472B3.edm" hidden="1">#REF!</definedName>
    <definedName name="_bdm.1F2C2F5BA76D4F12B81AFB97D3617410.edm" hidden="1">#REF!</definedName>
    <definedName name="_bdm.1F6C352366F645B8BD0D7E48EB58B2DB.edm" hidden="1">#REF!</definedName>
    <definedName name="_bdm.1F6F3EBCA338497399086573DAFE99E9.edm" hidden="1">#REF!</definedName>
    <definedName name="_bdm.1F6F928A452E48C4AA26EA37E802A73A.edm" hidden="1">#REF!</definedName>
    <definedName name="_bdm.203253a528cb4c409918f214370aead6.edm">#REF!</definedName>
    <definedName name="_bdm.206C2DBCAA3711D6B64A0010A494EFA8.edm" hidden="1">#REF!</definedName>
    <definedName name="_bdm.20BF24C5F1AA4E0C9654C395A4EFFE7F.edm" hidden="1">#REF!</definedName>
    <definedName name="_bdm.20d6bdac7cad45149d947af5e93caa63.edm" hidden="1">#REF!</definedName>
    <definedName name="_bdm.2129392558ED42E3BCFE319FC8FB147A.edm" hidden="1">#REF!</definedName>
    <definedName name="_bdm.2157997AF4EA49BEA4469C8F8A27DB92.edm" hidden="1">#REF!</definedName>
    <definedName name="_bdm.21797BEB4CB8455D82829136AD81E4C6.edm" hidden="1">#REF!</definedName>
    <definedName name="_bdm.218FC2502F2042DBAA48A34C2C2E472A.edm" hidden="1">#REF!</definedName>
    <definedName name="_bdm.21c09982860b469c80a2bff5104c8735.edm" hidden="1">#REF!</definedName>
    <definedName name="_bdm.21ECF9C714CA4F42A58B5F11207E3191.edm" hidden="1">#REF!</definedName>
    <definedName name="_bdm.21F6A454388643188DDBA6B8208D6875.edm" hidden="1">#REF!</definedName>
    <definedName name="_bdm.221DF7F60AEC491CB96C545BC6DB8B7C.edm" hidden="1">#REF!</definedName>
    <definedName name="_bdm.22239F11ED1D4062A50258C30EF38992.edm" hidden="1">#REF!</definedName>
    <definedName name="_bdm.223D2616BD9244AB92BE2FEBEAFB570C.edm" hidden="1">#REF!</definedName>
    <definedName name="_bdm.225F9CCB37444FC4B14D0C48386B8B01.edm" hidden="1">#REF!</definedName>
    <definedName name="_bdm.22AD675AC94D4AFDB265799534DA88B6.edm" hidden="1">#REF!</definedName>
    <definedName name="_bdm.22C83DDF3B6A4A0CBD67DBF7B705FAF6.edm" hidden="1">#REF!</definedName>
    <definedName name="_bdm.22d551a9d1fe405d990aaabe80848d7a.edm" hidden="1">#REF!</definedName>
    <definedName name="_bdm.236748EDED7F49FF9D8C8341C398889E.edm" hidden="1">#REF!</definedName>
    <definedName name="_bdm.2373A142274543339CA00A8D071CB472.edm" hidden="1">#REF!</definedName>
    <definedName name="_bdm.2394783B35F34AD7AC4AB3080CF91B16.edm" hidden="1">#REF!</definedName>
    <definedName name="_bdm.23ad334bd51548c69c79ca150f77251d.edm" hidden="1">#REF!</definedName>
    <definedName name="_bdm.23DD084BCBA84229AC7A8E83CAF504E3.edm" hidden="1">#REF!</definedName>
    <definedName name="_bdm.24859F943DE6455EAD2100B057CBB99F.edm" hidden="1">#REF!</definedName>
    <definedName name="_bdm.24864DFDA22F4B25A4E2AD798BD72247.edm" hidden="1">#REF!</definedName>
    <definedName name="_bdm.2487fc73be004694b0e2798578a45453.edm" hidden="1">#REF!</definedName>
    <definedName name="_bdm.249968F98AA84E409B730BFF34C0169F.edm" hidden="1">#REF!</definedName>
    <definedName name="_bdm.24E9DBE5C18F4848A58277A9AC360071.edm" hidden="1">#REF!</definedName>
    <definedName name="_bdm.25029F5B8D594E3DB459EE6D26BB9561.edm" hidden="1">#REF!</definedName>
    <definedName name="_bdm.250341C3DA124738A8B84276AC037492.edm" hidden="1">#REF!</definedName>
    <definedName name="_bdm.25042b4961b149adaa31fff6313415d5.edm" hidden="1">#REF!</definedName>
    <definedName name="_bdm.250710B91C0D4AFC826AEF1FC28899B2.edm" hidden="1">#REF!</definedName>
    <definedName name="_bdm.25690022638B45B99278D9799DB262BE.edm" hidden="1">#REF!</definedName>
    <definedName name="_bdm.2583C248414049FFBFBB1F0DDB3F0AAB.edm" hidden="1">#REF!</definedName>
    <definedName name="_bdm.258D231795324832B5C770B02253AA97.edm" hidden="1">#REF!</definedName>
    <definedName name="_bdm.25A9C63C58E0417DB5AA529D4513182D.edm" hidden="1">#REF!</definedName>
    <definedName name="_bdm.25C787306E5049EDBC1305FF9829FCCD.edm" hidden="1">#REF!</definedName>
    <definedName name="_bdm.260EA7EBAF6D4A7B87C981AEF9A40A2B.edm" hidden="1">#REF!</definedName>
    <definedName name="_bdm.262503B701A74573B301632BDC08B22B.edm" hidden="1">#REF!</definedName>
    <definedName name="_bdm.262F87FAD5FD431B86DAD90AADA9DF89.edm" hidden="1">#REF!</definedName>
    <definedName name="_bdm.263d27182d194c8d8b0914ded4db15c2.edm" hidden="1">#REF!</definedName>
    <definedName name="_bdm.2657D20F888547DB96C2FBBF83302A78.edm" hidden="1">#REF!</definedName>
    <definedName name="_bdm.2699F1649E4B435DB74C701DA26547A0.edm" hidden="1">#REF!</definedName>
    <definedName name="_bdm.26DBDAC12C064DDA80EC033FD2178E21.edm" hidden="1">#REF!</definedName>
    <definedName name="_bdm.271A36366567443DB73DDF5BBF552D02.edm" hidden="1">#REF!</definedName>
    <definedName name="_bdm.275BBE214B6142D3962DC99DB15D8AFF.edm" hidden="1">#REF!</definedName>
    <definedName name="_bdm.27889809F2ED47949339411EA7734766.edm" hidden="1">#REF!</definedName>
    <definedName name="_bdm.27904B4DF6A74A119EACCBC498052D25.edm" hidden="1">#REF!</definedName>
    <definedName name="_bdm.2796155C90354E9D9111DA249E1BE6EA.edm" hidden="1">#REF!</definedName>
    <definedName name="_bdm.27bedc50e38c480481677e159492babe.edm" hidden="1">#REF!</definedName>
    <definedName name="_bdm.27E0E182FE814A0EB205BA017487DBCC.edm" hidden="1">#REF!</definedName>
    <definedName name="_bdm.27E28DCC9F5E45A3BDDBF091A4604B8C.edm" hidden="1">#REF!</definedName>
    <definedName name="_bdm.27E6CA0326BB473A8343800BCE316F65.edm" hidden="1">#REF!</definedName>
    <definedName name="_bdm.2800953456A549BD8B00DB3037B9D2ED.edm" hidden="1">#REF!</definedName>
    <definedName name="_bdm.2803DA5C12D64D178150C4CA1524DB85.edm" hidden="1">#REF!</definedName>
    <definedName name="_bdm.2820F555BCC341BA864B1BECB30F23ED.edm" hidden="1">#REF!</definedName>
    <definedName name="_bdm.2834bf50f0fd473292a37891c1870937.edm">#REF!</definedName>
    <definedName name="_bdm.286935E4484F450094C5785BE3A958E5.edm" hidden="1">#REF!</definedName>
    <definedName name="_bdm.286d7004b2574261b2bf7173ba3f5a15.edm" hidden="1">#REF!</definedName>
    <definedName name="_bdm.286dbe71402d442eb1bf086d90369d10.edm" hidden="1">#REF!</definedName>
    <definedName name="_bdm.2876E73C20B74D3994C28248C810FC2D.edm" hidden="1">#REF!</definedName>
    <definedName name="_bdm.28A51560660140DBAD847AAAFC7BE42A.edm" hidden="1">#REF!</definedName>
    <definedName name="_bdm.28B6B924E02F44299B48A7FF4831BC18.edm" hidden="1">#REF!</definedName>
    <definedName name="_bdm.28E176339CF948338948904E0F4DF4AD.edm" hidden="1">#REF!</definedName>
    <definedName name="_bdm.293A61D027374A5BB95C9D603AF67B53.edm" hidden="1">#REF!</definedName>
    <definedName name="_bdm.294f25e3b94249179e6b948909173150.edm" hidden="1">#REF!</definedName>
    <definedName name="_bdm.296546204F5B4E94A1E17E6929CDB768.edm" hidden="1">#REF!</definedName>
    <definedName name="_bdm.297ab429395f4e128ca72c5d2a5b5f17.edm" hidden="1">#REF!</definedName>
    <definedName name="_bdm.298BD3EA64B94EB69E08F3E5FBD671C4.edm" hidden="1">#REF!</definedName>
    <definedName name="_bdm.29B470D70BC14F82A71FF6B32692924C.edm" hidden="1">#REF!</definedName>
    <definedName name="_bdm.29c7ed33438d4307a7b8a83b6c14ba4e.edm" hidden="1">#REF!</definedName>
    <definedName name="_bdm.29DA12D5CD644BF6BF2139DA24F25758.edm" hidden="1">#REF!</definedName>
    <definedName name="_bdm.2A5234D8A73011D6B6510010A48BFF38.edm" hidden="1">#REF!</definedName>
    <definedName name="_bdm.2A5D84E1960B4A8DB13740BC9250E76C.edm" hidden="1">#REF!</definedName>
    <definedName name="_bdm.2AADF911501C46168E5BE9DB44E13E0E.edm" hidden="1">#REF!</definedName>
    <definedName name="_bdm.2AC989A7150E4A4EA9A8C24E7D5B4B93.edm" hidden="1">#REF!</definedName>
    <definedName name="_bdm.2B545BFD8D73471EB2339B671BECA9C5.edm" hidden="1">#REF!</definedName>
    <definedName name="_bdm.2B76248DA2D34B82A8EEE2C6FA5025CA.edm" hidden="1">#REF!</definedName>
    <definedName name="_bdm.2B9B7D46DBCE413E87EC56D0BF4D0333.edm" hidden="1">#REF!</definedName>
    <definedName name="_bdm.2BD7909F99964145A3CFC3CE9735B8D0.edm" hidden="1">#REF!</definedName>
    <definedName name="_bdm.2BFC8852CC0345A7B8A93328B707CCC4.edm" hidden="1">#REF!</definedName>
    <definedName name="_bdm.2bfd21b8a1464b908aa88fa7985c3a40.edm" hidden="1">#REF!</definedName>
    <definedName name="_bdm.2C063A6AC28849149DE19F9ABDC7E970.edm" hidden="1">#REF!</definedName>
    <definedName name="_bdm.2c3b7867ffec4e9eafd0e0e3d541eaf2.edm" hidden="1">#REF!</definedName>
    <definedName name="_bdm.2CA5B81104374999A87B7AADABED03CF.edm" hidden="1">#REF!</definedName>
    <definedName name="_bdm.2CBBF69692E84F72B0EC0B7283A77E18.edm" hidden="1">#REF!</definedName>
    <definedName name="_bdm.2CF5E31AAC66441DB129A3CBD6A24965.edm" hidden="1">#REF!</definedName>
    <definedName name="_bdm.2D2A11785A6241C2AA22A8E31CAC9A28.edm" hidden="1">#REF!</definedName>
    <definedName name="_bdm.2D61E03D8651420480D11D8E8EBCA380.edm" hidden="1">#REF!</definedName>
    <definedName name="_bdm.2d9e9a9b2b324b61abfab58fc6cfadb9.edm" hidden="1">#REF!</definedName>
    <definedName name="_bdm.2DA9B0C09026420689DBA407C1175013.edm" hidden="1">#REF!</definedName>
    <definedName name="_bdm.2DDB2874CD704CF392A4CF5A1899B788.edm" hidden="1">#REF!</definedName>
    <definedName name="_bdm.2DE103823B7347398840E57A9787474D.edm" hidden="1">#REF!</definedName>
    <definedName name="_bdm.2DF88DB6156E4F1FBDF872902FB6740C.edm" hidden="1">#REF!</definedName>
    <definedName name="_bdm.2E69444F5A334E969539769C1DBA3771.edm" hidden="1">#REF!</definedName>
    <definedName name="_bdm.2E7B545BEAF84FB6AD74432F0FCDAA48.edm" hidden="1">#REF!</definedName>
    <definedName name="_bdm.2E9882ABFA5845DB8679AE477D52876D.edm" hidden="1">#REF!</definedName>
    <definedName name="_bdm.2ea2eac5c7da4d9899b1976658ee3268.edm">#REF!</definedName>
    <definedName name="_bdm.2EBCF0DBF6134D57B7D31D40BB8FDB56.edm" hidden="1">#REF!</definedName>
    <definedName name="_bdm.2F1BC434C85E47EAB1260E7F75EF2370.edm" hidden="1">#REF!</definedName>
    <definedName name="_bdm.2f2c40af42054cbeb7fb5cb607dff7ae.edm" hidden="1">#REF!</definedName>
    <definedName name="_bdm.2F7A28C715A34E59ACD47BF4ACFF5BEC.edm" hidden="1">#REF!</definedName>
    <definedName name="_bdm.2FA54885C3EF417F99899FB8780B2ECE.edm" hidden="1">#REF!</definedName>
    <definedName name="_bdm.2FD1BF94B4A240BF877511D0E0129B86.edm" hidden="1">#REF!</definedName>
    <definedName name="_bdm.2FDFBF0EBFB648DBA7942CF3DD0D5723.edm" hidden="1">#REF!</definedName>
    <definedName name="_bdm.2FDFD92C4E2341C6ADC6A03601974836.edm" hidden="1">#REF!</definedName>
    <definedName name="_bdm.3032368c71db4b42a872a2ef96e88304.edm" hidden="1">#REF!</definedName>
    <definedName name="_bdm.3053108ED71D4B14B09298AC8E184797.edm" hidden="1">#REF!</definedName>
    <definedName name="_bdm.30be63283a1b43b49a8bdf9f994e0ae7.edm" hidden="1">#REF!</definedName>
    <definedName name="_bdm.30BEBA6853D340409952687CF7A96850.edm" hidden="1">#REF!</definedName>
    <definedName name="_bdm.30d080905ef84e3a94781bfdd9ff75db.edm" hidden="1">#REF!</definedName>
    <definedName name="_bdm.30DE5B5A7FFC4231B025F772A90366E1.edm" hidden="1">#REF!</definedName>
    <definedName name="_bdm.31045FDB070C4B7B955DA288E0536ECF.edm" hidden="1">#REF!</definedName>
    <definedName name="_bdm.3131462c435046f9919561f27a886c51.edm" hidden="1">#REF!</definedName>
    <definedName name="_bdm.3144793efdc844e08e7ce7d9fcffc3c3.edm" hidden="1">#REF!</definedName>
    <definedName name="_bdm.316CB69A5349467DBF24C32C2691F41A.edm" hidden="1">#REF!</definedName>
    <definedName name="_bdm.316FDECE4FDA467B89EF3469EB6DDEF1.edm" hidden="1">#REF!</definedName>
    <definedName name="_bdm.3172BC281F5D42A9ACA3716FD8380962.edm" hidden="1">#REF!</definedName>
    <definedName name="_bdm.3186602BCA134F8EA3FA1CB7F2B0B5A5.edm" hidden="1">#REF!</definedName>
    <definedName name="_bdm.319306B43DED4526966007A0DA38AFBF.edm" hidden="1">#REF!</definedName>
    <definedName name="_bdm.3225C0C56C9C494F9290670A99FAE8BA.edm" hidden="1">#REF!</definedName>
    <definedName name="_bdm.326b768f408941ac9e126dfb247f72e5.edm" hidden="1">#REF!</definedName>
    <definedName name="_bdm.327C600634DB461DA572D3017DFAF420.edm" hidden="1">#REF!</definedName>
    <definedName name="_bdm.32B146BB849F49C0B5E03C401CF8346E.edm" hidden="1">#REF!</definedName>
    <definedName name="_bdm.32C3E959DE2E41DA8C1A740CC1E87888.edm" hidden="1">#REF!</definedName>
    <definedName name="_bdm.32D02C70C1AC49D1A053CA815FECFBDB.edm" hidden="1">#REF!</definedName>
    <definedName name="_bdm.3364FE6EB9F64C89AAFCF135C31677EB.edm" hidden="1">#REF!</definedName>
    <definedName name="_bdm.337d4b73824f4d859b407e98c14cdc2c.edm" hidden="1">#REF!</definedName>
    <definedName name="_bdm.337FD0560215400997AB3FFAE715B748.edm" hidden="1">#REF!</definedName>
    <definedName name="_bdm.33aa40334ccc496a9762362c281bd1ea.edm" hidden="1">#REF!</definedName>
    <definedName name="_bdm.33AAEDC7ACE149FEAE9E9DFE5122EDB3.edm" hidden="1">#REF!</definedName>
    <definedName name="_bdm.33C62237C0DE4F9883BE38258C37AD15.edm" hidden="1">#REF!</definedName>
    <definedName name="_bdm.33EB3E3BFEBC4D93BDB7D1AA63A2197B.edm" hidden="1">#REF!</definedName>
    <definedName name="_bdm.33F22D7ADF5B43F5ADB1DBA6BCB4B7CD.edm" hidden="1">#REF!</definedName>
    <definedName name="_bdm.34148ce3126341a6aeb54118b1f26dec.edm" hidden="1">#REF!</definedName>
    <definedName name="_bdm.345ED5DB3B8B4A6CA4BC7F5D01F7D222.edm" hidden="1">#REF!</definedName>
    <definedName name="_bdm.345F3691DFB441058A2220F35F2771C5.edm" hidden="1">#REF!</definedName>
    <definedName name="_bdm.34A463C49C85418CBEF8E3BC8C81B0AC.edm" hidden="1">#REF!</definedName>
    <definedName name="_bdm.350546F425994B959E2F490069648855.edm" hidden="1">#REF!</definedName>
    <definedName name="_bdm.3507FD752BEE45868679D7E66A2D35AE.edm" hidden="1">#REF!</definedName>
    <definedName name="_bdm.350DBD5DE39746B295C8677AEC01810B.edm" hidden="1">#REF!</definedName>
    <definedName name="_bdm.3540590B26A94C0A8576FDB7DB8C4AF1.edm" hidden="1">#REF!</definedName>
    <definedName name="_bdm.3588A4658471495981AEC0CAA27217E2.edm" hidden="1">#REF!</definedName>
    <definedName name="_bdm.35BD1419381A4345AB2794338E4EF111.edm" hidden="1">#REF!</definedName>
    <definedName name="_bdm.35cd20a43ca7485ea030ee3d3bf48516.edm" hidden="1">#REF!</definedName>
    <definedName name="_bdm.35f7f0e147c34482b5220ff60059cb48.edm">#REF!</definedName>
    <definedName name="_bdm.362DB7DF3FA645CCA93E3A4E98E60975.edm" hidden="1">#REF!</definedName>
    <definedName name="_bdm.36F1B9F763B04CACB10619338C40BBD9.edm" hidden="1">#REF!</definedName>
    <definedName name="_bdm.36f34b11be6548b886620425775a20db.edm" hidden="1">#REF!</definedName>
    <definedName name="_bdm.36FD072473E94B41B06B9E6485D1A667.edm" hidden="1">#REF!</definedName>
    <definedName name="_bdm.36FD8331D1164258B7D094F19AA81B7D.edm" hidden="1">#REF!</definedName>
    <definedName name="_bdm.3772A3C9E9DB4CD3AD658C23E60B63D6.edm" hidden="1">#REF!</definedName>
    <definedName name="_bdm.3778797518A3456FB7F33534844822D7.edm" hidden="1">#REF!</definedName>
    <definedName name="_bdm.37A8781564CE406BBBA912C3F309BF50.edm" hidden="1">#REF!</definedName>
    <definedName name="_bdm.3803A7941AB5419A8F5B3F22659B0C31.edm" hidden="1">#REF!</definedName>
    <definedName name="_bdm.381529B6432E4155961E4389B33EEDBA.edm" hidden="1">#REF!</definedName>
    <definedName name="_bdm.3846CE4F2A684B59AFF11B52AEB8DBE0.edm" hidden="1">#REF!</definedName>
    <definedName name="_bdm.38621055621743AC8ED52D6474136128.edm" hidden="1">#REF!</definedName>
    <definedName name="_bdm.3867572117674DB1A849B248F2511A36.edm" hidden="1">#REF!</definedName>
    <definedName name="_bdm.3895192CE42D439BB4C10D44DC604F49.edm" hidden="1">#REF!</definedName>
    <definedName name="_bdm.38A42D01E3BE487293DC9CED82F12CD3.edm" hidden="1">#REF!</definedName>
    <definedName name="_bdm.39CC1DBD7E9B478EB40914A3ABA04CC0.edm" hidden="1">#REF!</definedName>
    <definedName name="_bdm.39F983E66B484DA6AFFBDEB05D867DB4.edm" hidden="1">#REF!</definedName>
    <definedName name="_bdm.3A49352F529343879475DBA805FB7424.edm" hidden="1">#REF!</definedName>
    <definedName name="_bdm.3a52f1dce1034dcb9670833b4e21b2a9.edm" hidden="1">#REF!</definedName>
    <definedName name="_bdm.3BF02697DA304138918568B20CFDB4B0.edm" hidden="1">#REF!</definedName>
    <definedName name="_bdm.3C42C4ADBC12481CAD633F31626EA326.edm" hidden="1">#REF!</definedName>
    <definedName name="_bdm.3CB3F1C0B5D14E7BB232EB7F5EE3DDB8.edm" hidden="1">#REF!</definedName>
    <definedName name="_bdm.3CB9B19578AD46C586525EB878BE26A1.edm" hidden="1">#REF!</definedName>
    <definedName name="_bdm.3D2286230D504A3ABFDBC24C93E516E6.edm" hidden="1">#REF!</definedName>
    <definedName name="_bdm.3D28B5C0B3174E7695148CD2BBC5E746.edm" hidden="1">#REF!</definedName>
    <definedName name="_bdm.3D2CC9BFCECF4E67A7A2DBB135EECE58.edm" hidden="1">#REF!</definedName>
    <definedName name="_bdm.3D300A39581A43BA92A770B2E1B8857D.edm" hidden="1">#REF!</definedName>
    <definedName name="_bdm.3D34C4BE2A764B4597A7EE439CDDBCFC.edm" hidden="1">#REF!</definedName>
    <definedName name="_bdm.3D7515BDB74D4CE0BD2F49F06E81F3B1.edm" hidden="1">#REF!</definedName>
    <definedName name="_bdm.3DB21F9961BE465CAFD6B5AC04EC8F85.edm" hidden="1">#REF!</definedName>
    <definedName name="_bdm.3DB2A31254594A549FD6B68D4EF7E588.edm" hidden="1">#REF!</definedName>
    <definedName name="_bdm.3DBDE43A11CA48AB8568C579DADB9FE8.edm" hidden="1">#REF!</definedName>
    <definedName name="_bdm.3E4C61A130F84B989D3AB1828A4F2E0C.edm" hidden="1">#REF!</definedName>
    <definedName name="_bdm.3E5388A8471748EDB7A5B313CF1686BC.edm" hidden="1">#REF!</definedName>
    <definedName name="_bdm.3E9C7A1FEC5947968F815112890F9211.edm" hidden="1">#REF!</definedName>
    <definedName name="_bdm.3EE642D27E7B4720ADB88F31A16CB458.edm" hidden="1">#REF!</definedName>
    <definedName name="_bdm.3F41E797A30743F79369E4350CE101DD.edm" hidden="1">#REF!</definedName>
    <definedName name="_bdm.3FADF9C5D05B4A4883AAD20F84757BA5.edm" hidden="1">#REF!</definedName>
    <definedName name="_bdm.3FB51DAED66B43BDB77B9391A83F69BA.edm" hidden="1">#REF!</definedName>
    <definedName name="_bdm.3FDF11C77A104154B6D3862AE80E870E.edm" hidden="1">#REF!</definedName>
    <definedName name="_bdm.3FE99B275614400C8ED7064165666B2A.edm" hidden="1">#REF!</definedName>
    <definedName name="_bdm.400BD1B571CA4B839BB586430750F273.edm" hidden="1">#REF!</definedName>
    <definedName name="_bdm.40268F9D0C414050B956A1D8EAEEFD35.edm" hidden="1">#REF!</definedName>
    <definedName name="_bdm.407A7AAF949348FB8BEA703D6D22EEF6.edm" hidden="1">#REF!</definedName>
    <definedName name="_bdm.407e4f765b9b46f2a0ede389ed3a12bc.edm" hidden="1">#REF!</definedName>
    <definedName name="_bdm.40B64DC5DEBD4E0D8022080D41CCDCC9.edm" hidden="1">#REF!</definedName>
    <definedName name="_bdm.40c00a0e24f04b29a9e840764f8bba5c.edm" hidden="1">#REF!</definedName>
    <definedName name="_bdm.40FC0FCB11BB4C39A9BE96F10A0BD07C.edm" hidden="1">#REF!</definedName>
    <definedName name="_bdm.4127b3a57c3548e4aca6711c8b60f5da.edm" hidden="1">#REF!</definedName>
    <definedName name="_bdm.4169800FBDC84AA4848CA5FF0B05368E.edm" hidden="1">#REF!</definedName>
    <definedName name="_bdm.41D8A2FDBE5049FE9D1C9D49AF03595F.edm" hidden="1">#REF!</definedName>
    <definedName name="_bdm.423EBB578B9B49829D69F4A7B5F276E5.edm" hidden="1">#REF!</definedName>
    <definedName name="_bdm.42F62266FE054A3DBB278A392C610474.edm" hidden="1">#REF!</definedName>
    <definedName name="_bdm.4300991964dc4921af44668a77a8968a.edm" hidden="1">#REF!</definedName>
    <definedName name="_bdm.431049536a46430195f38e91376e18c5.edm" hidden="1">#REF!</definedName>
    <definedName name="_bdm.431A929A28234396B4DD3024827FC193.edm" hidden="1">#REF!</definedName>
    <definedName name="_bdm.43640A48DB644F78815B7D14CD1249B8.edm" hidden="1">#REF!</definedName>
    <definedName name="_bdm.43697759BE8641EDBA138AADAC8852CC.edm" hidden="1">#REF!</definedName>
    <definedName name="_bdm.4382EFBFD1DB4C8FB857EB5713CF26A0.edm" hidden="1">#REF!</definedName>
    <definedName name="_bdm.438BA9FFD139415C9E72085A7FF2FB51.edm" hidden="1">#REF!</definedName>
    <definedName name="_bdm.439F92B752CE4140AA16328E16839C0C.edm" hidden="1">#REF!</definedName>
    <definedName name="_bdm.43AB2ABDBA534462978A923EF8D92578.edm" hidden="1">#REF!</definedName>
    <definedName name="_bdm.43bc13ebf4864323aa00bf8259068ae3.edm" hidden="1">#REF!</definedName>
    <definedName name="_bdm.4439856CD6ED436799FD8595F79784D3.edm" hidden="1">#REF!</definedName>
    <definedName name="_bdm.44BD11009E7C4888B27672FD70DACB78.edm" hidden="1">#REF!</definedName>
    <definedName name="_bdm.44e5f106bc0a406694199ffee85e9b01.edm" hidden="1">#REF!</definedName>
    <definedName name="_bdm.45307232216C4C9C89BA5DB72942EC8C.edm" hidden="1">#REF!</definedName>
    <definedName name="_bdm.4531A0BF890740D3ABDFD9F254DBE697.edm" hidden="1">#REF!</definedName>
    <definedName name="_bdm.456CB513633A4873A5183937B1067709.edm" hidden="1">#REF!</definedName>
    <definedName name="_bdm.458615284BD7448089C3923F9CFECD84.edm" hidden="1">#REF!</definedName>
    <definedName name="_bdm.4597AFBF778849A6B4432D481FCDB6D6.edm" hidden="1">#REF!</definedName>
    <definedName name="_bdm.45A286BE3A9B4689ADB8BDCC624B02C4.edm" hidden="1">#REF!</definedName>
    <definedName name="_bdm.45A4A537F5CC407A8B27A4D8D1DB5B9D.edm" hidden="1">#REF!</definedName>
    <definedName name="_bdm.45AA80FBA45F4525AEA617169746A5AD.edm" hidden="1">#REF!</definedName>
    <definedName name="_bdm.45e30082530d42ca88dde5d5e289c39e.edm" hidden="1">#REF!</definedName>
    <definedName name="_bdm.4658cca5cdd7473ca15d96df5d621730.edm" hidden="1">#REF!</definedName>
    <definedName name="_bdm.465EDF20E70B47BFA3D9BB12DB60AE0D.edm" hidden="1">#REF!</definedName>
    <definedName name="_bdm.4662250F4C804FE68D6FCAF97A5E9C22.edm" hidden="1">#REF!</definedName>
    <definedName name="_bdm.467EC989191A448EA481C563EE62BD54.edm" hidden="1">#REF!</definedName>
    <definedName name="_bdm.468311DFB907465DBC0AC978972078E7.edm" hidden="1">#REF!</definedName>
    <definedName name="_bdm.469E6A31A2B2495A9D4352D24F140A69.edm" hidden="1">#REF!</definedName>
    <definedName name="_bdm.46AA3F6DE83349389FBD4CE0CAEFF29B.edm" hidden="1">#REF!</definedName>
    <definedName name="_bdm.46BB92A8A77C483D8FE4F50C98E1F12B.edm" hidden="1">#REF!</definedName>
    <definedName name="_bdm.46D24ADBCDCC4A1480354FBC85BE6063.edm" hidden="1">#REF!</definedName>
    <definedName name="_bdm.471955CA3E2F475F969D649DB1D9C1C4.edm" hidden="1">#REF!</definedName>
    <definedName name="_bdm.472880AE0D49407DB4BE62738AFF62DA.edm" hidden="1">#REF!</definedName>
    <definedName name="_bdm.4746CE6A2BAC46C3AD473722220C7F8E.edm" hidden="1">#REF!</definedName>
    <definedName name="_bdm.475844AEC35A11D6B6A80010A4860669.edm" hidden="1">#REF!</definedName>
    <definedName name="_bdm.478279DA89D049FB92EE039F3F11AC93.edm" hidden="1">#REF!</definedName>
    <definedName name="_bdm.4793426885c9444abf823324ab3235cf.edm" hidden="1">#REF!</definedName>
    <definedName name="_bdm.47944A8743C349F98DAC13B61DFAF1FD.edm" hidden="1">#REF!</definedName>
    <definedName name="_bdm.47F8E6E08ED64B04B5CA63313577B11B.edm" hidden="1">#REF!</definedName>
    <definedName name="_bdm.484F9575E8A1495DBF11A9E486A87F30.edm" hidden="1">#REF!</definedName>
    <definedName name="_bdm.4889332DBB97403AAFFD194968A2E0DF.edm" hidden="1">#REF!</definedName>
    <definedName name="_bdm.48A9454389F644D89FD76DF5C89DEEC5.edm" hidden="1">#REF!</definedName>
    <definedName name="_bdm.48B8C9507E4F46979BF2DB1FA15C7605.edm" hidden="1">#REF!</definedName>
    <definedName name="_bdm.48F33AF0490645D1BC2893ADB22E5B4D.edm" hidden="1">#REF!</definedName>
    <definedName name="_bdm.49141DB005014B9A842029B989F5C304.edm" hidden="1">#REF!</definedName>
    <definedName name="_bdm.494c29d0784e4d639795391d8dd1a0e6.edm" hidden="1">#REF!</definedName>
    <definedName name="_bdm.498F7B4A41BD499CBC6D2DFDB4111069.edm" hidden="1">#REF!</definedName>
    <definedName name="_bdm.49B82E90B9FC449A89B3BE10550CA038.edm" hidden="1">#REF!</definedName>
    <definedName name="_bdm.4A8DB79577CB4F4A99D273C27556A1A1.edm" hidden="1">#REF!</definedName>
    <definedName name="_bdm.4AC2221351FC41B286C8C89E26274FB3.edm" hidden="1">#REF!</definedName>
    <definedName name="_bdm.4AC4F2E3A2C0464D89D2D23F53F01D9C.edm" hidden="1">#REF!</definedName>
    <definedName name="_bdm.4ACA9F77AAE244928401E7F7C512AB43.edm" hidden="1">#REF!</definedName>
    <definedName name="_bdm.4ADB554C327842AB83F1C7F2E974DACF.edm" hidden="1">#REF!</definedName>
    <definedName name="_bdm.4ADE5CE14BD341AE92A5F63BC8E2422B.edm" hidden="1">#REF!</definedName>
    <definedName name="_bdm.4ba32c98de44461182b68f817f541280.edm" hidden="1">#REF!</definedName>
    <definedName name="_bdm.4BBADC180F054082B1D549BAECEB2571.edm" hidden="1">#REF!</definedName>
    <definedName name="_bdm.4BDBA7C5CAE445528A045CA4AFAAF78E.edm" hidden="1">#REF!</definedName>
    <definedName name="_bdm.4C6860B702234129B5C8C7E62D58F3D6.edm" hidden="1">#REF!</definedName>
    <definedName name="_bdm.4C77E44315B749109B6B460015715E79.edm" hidden="1">#REF!</definedName>
    <definedName name="_bdm.4c955bc615894e39a80cd86845a1aa17.edm" hidden="1">#REF!</definedName>
    <definedName name="_bdm.4C9766CFDD6F4F73BBB5A510889155FC.edm" hidden="1">#REF!</definedName>
    <definedName name="_bdm.4D1D6DBC719D4E838376255220A1BCE9.edm" hidden="1">#REF!</definedName>
    <definedName name="_bdm.4D1DF6688C6B4514B4493796134C1017.edm" hidden="1">#REF!</definedName>
    <definedName name="_bdm.4D42DB35F9C44C349A6CF863A3567EEA.edm" hidden="1">#REF!</definedName>
    <definedName name="_bdm.4D43B81A51C94A30860081A6715B5287.edm" hidden="1">#REF!</definedName>
    <definedName name="_bdm.4D69E445B66F440BA587FC467A16E56C.edm" hidden="1">#REF!</definedName>
    <definedName name="_bdm.4DB1379A84A94BB0A1B5112B30BBB09B.edm" hidden="1">#REF!</definedName>
    <definedName name="_bdm.4DB4CC028BAB490495789232D1A7FEBF.edm" hidden="1">#REF!</definedName>
    <definedName name="_bdm.4DC0A21AE8004ECDAD696D9CA9B183C3.edm" hidden="1">#REF!</definedName>
    <definedName name="_bdm.4dec9fa06cb6456e8cacbf028073e146.edm" hidden="1">#REF!</definedName>
    <definedName name="_bdm.4E5DDC2AEC984EEB936246BAFD55C476.edm" hidden="1">#REF!</definedName>
    <definedName name="_bdm.4EA6978FE1D54E6897E3F2EA0BA6F5B5.edm" hidden="1">#REF!</definedName>
    <definedName name="_bdm.4ecf23a929bb4a88abaa6a4e17abcbf4.edm" hidden="1">#REF!</definedName>
    <definedName name="_bdm.4EEE4D86254B4BDBAD1682436428D4C8.edm" hidden="1">#REF!</definedName>
    <definedName name="_bdm.4ef2c5541ab64e54a6ad014710ad6d70.edm" hidden="1">#REF!</definedName>
    <definedName name="_bdm.4F4DA9435D634A5AADB9E415BA54E446.edm" hidden="1">#REF!</definedName>
    <definedName name="_bdm.4F844F0E5AEB42049C57AF77732A8B15.edm" hidden="1">#REF!</definedName>
    <definedName name="_bdm.4FAA881370C74D7391496144C513E352.edm" hidden="1">#REF!</definedName>
    <definedName name="_bdm.4FD0F6F729C4487DB9F1E08414F19457.edm" hidden="1">#REF!</definedName>
    <definedName name="_bdm.50189a56ad9647f388607a37458b4f4c.edm" hidden="1">#REF!</definedName>
    <definedName name="_bdm.5020BE7B7F8A458A86477B8E60776CE0.edm" hidden="1">#REF!</definedName>
    <definedName name="_bdm.50434BEA98A34A399A3960B7FF4EC198.edm" hidden="1">#REF!</definedName>
    <definedName name="_bdm.50553AD1FFFB441A8C7A349481F9E45E.edm" hidden="1">#REF!</definedName>
    <definedName name="_bdm.505D7D4824E640F7ADB9A531CC016AAD.edm" hidden="1">#REF!</definedName>
    <definedName name="_bdm.50AF242D2B364DFA947495191B8FC7EE.edm" hidden="1">#REF!</definedName>
    <definedName name="_bdm.50bd7485c94e4e9e8dabec6ac1911c03.edm" hidden="1">#REF!</definedName>
    <definedName name="_bdm.50DB39E8564747F7BEA7D6CA5D2F62CD.edm" hidden="1">#REF!</definedName>
    <definedName name="_bdm.50ED6F7816794F3894E59B89ED27C735.edm" hidden="1">#REF!</definedName>
    <definedName name="_bdm.50F314F803C6469DB359518B2C199989.edm" hidden="1">#REF!</definedName>
    <definedName name="_bdm.5106d6fac1884fc58adde7492ad261f1.edm" hidden="1">#REF!</definedName>
    <definedName name="_bdm.51075D4337EB40249511B2CECE3D9A64.edm" hidden="1">#REF!</definedName>
    <definedName name="_bdm.5123D8AD135F49AEA7374B00AA2C7875.edm" hidden="1">#REF!</definedName>
    <definedName name="_bdm.5145E2374A1143C49FA71355CDB89252.edm" hidden="1">#REF!</definedName>
    <definedName name="_bdm.514bf1bf66e044e7aba861d99d7b9e9c.edm" hidden="1">#REF!</definedName>
    <definedName name="_bdm.51796E29E3404C6CAD4120FA6BF8C057.edm" hidden="1">#REF!</definedName>
    <definedName name="_bdm.51945DE1F633486981B5A4E61DF4DAE2.edm" hidden="1">#REF!</definedName>
    <definedName name="_bdm.51a0e3e475cb4a7eae26e5743a8751aa.edm" hidden="1">#REF!</definedName>
    <definedName name="_bdm.51A853C8E5F24A9DBF9B10A0E2AA6D81.edm" hidden="1">#REF!</definedName>
    <definedName name="_bdm.51B96939080B482EAE8E3DB9C3AFE869.edm" hidden="1">#REF!</definedName>
    <definedName name="_bdm.51DAB588DB9942EA9FD227A74BED57D1.edm" hidden="1">#REF!</definedName>
    <definedName name="_bdm.51DF56CAD76C4F0C8C99DB347C0EE592.edm" hidden="1">#REF!</definedName>
    <definedName name="_bdm.521B211564F646BB829385E9FD69CDB7.edm" hidden="1">#REF!</definedName>
    <definedName name="_bdm.52BAEF0B42DD40DBBD30CA7E85AEC7C2.edm" hidden="1">#REF!</definedName>
    <definedName name="_bdm.52F88A82841F45D881C272CAE10199DA.edm" hidden="1">#REF!</definedName>
    <definedName name="_bdm.5318BACEC02C45F9B3DD77DD0DBF3466.edm" hidden="1">#REF!</definedName>
    <definedName name="_bdm.53220B959C6744C6941DD9BDDC32DB2B.edm" hidden="1">#REF!</definedName>
    <definedName name="_bdm.53858AC19DB64104B5273AC102946B37.edm" hidden="1">#REF!</definedName>
    <definedName name="_bdm.53962b8914a949afb9e140a76fa9e3fd.edm" hidden="1">#REF!</definedName>
    <definedName name="_bdm.5396CB5824984BD1A40D7DB71618CC4A.edm" hidden="1">#REF!</definedName>
    <definedName name="_bdm.53B068EA38974BA0A2148806BD24451C.edm" hidden="1">#REF!</definedName>
    <definedName name="_bdm.53C07AD141E24815B3DB20D4B7C12BDA.edm" hidden="1">#REF!</definedName>
    <definedName name="_bdm.53D961CB32A34CC7A6ECAF11DD45DB7F.edm" hidden="1">#REF!</definedName>
    <definedName name="_bdm.53E95D570F0E450199C885D6AB439EDB.edm" hidden="1">#REF!</definedName>
    <definedName name="_bdm.53ed10d24a3e4a50b415ac821f6e11ae.edm" hidden="1">#REF!</definedName>
    <definedName name="_bdm.5407FED322AD4343AE2C06DB09C66943.edm" hidden="1">#REF!</definedName>
    <definedName name="_bdm.54450372A36A422688C1C1F648490C13.edm" hidden="1">#REF!</definedName>
    <definedName name="_bdm.547DD6BD8AF5474286C1630996ED212A.edm" hidden="1">#REF!</definedName>
    <definedName name="_bdm.54944DC12BDB4B34B3D5B915ED0E5FF5.edm" hidden="1">#REF!</definedName>
    <definedName name="_bdm.54a080bf6a904cf1977cb61d7e9e047e.edm" hidden="1">#REF!</definedName>
    <definedName name="_bdm.54c7f3f87eee42d585920ab1833c1c33.edm" hidden="1">#REF!</definedName>
    <definedName name="_bdm.5511DB8EAF8D40C5AD9FA1D9A787B63A.edm" hidden="1">#REF!</definedName>
    <definedName name="_bdm.5514A08E826C4826BB37535C3FEA711C.edm" hidden="1">#REF!</definedName>
    <definedName name="_bdm.55822B9DC7DF41FF889E04ABF30D9C70.edm" hidden="1">#REF!</definedName>
    <definedName name="_bdm.558D18465DDC4D578005AC4BF60BED23.edm" hidden="1">#REF!</definedName>
    <definedName name="_bdm.55a3cb4796494563b3eb401f92eee2f7.edm" hidden="1">#REF!</definedName>
    <definedName name="_bdm.55CC1EA0F8A640E09E855381E1B918BA.edm" hidden="1">#REF!</definedName>
    <definedName name="_bdm.55D03394D7EF4209B8BA332A7820C7AA.edm" hidden="1">#REF!</definedName>
    <definedName name="_bdm.560d64bf8ae4487587032c3a929ad295.edm" hidden="1">#REF!</definedName>
    <definedName name="_bdm.563736709F784508AED239BF46A6EAF3.edm" hidden="1">#REF!</definedName>
    <definedName name="_bdm.56615e8ec31a4c6bbb88a01b2f808620.edm" hidden="1">#REF!</definedName>
    <definedName name="_bdm.566FEF7E16AE46BB9E610796472BB427.edm" hidden="1">#REF!</definedName>
    <definedName name="_bdm.56795CA285B0424E86260DBCE1F43BAB.edm" hidden="1">#REF!</definedName>
    <definedName name="_bdm.567D7FC3B7AA46AC8ECDE9BCA6F6CBF1.edm" hidden="1">#REF!</definedName>
    <definedName name="_bdm.56B8715CA26A4BE291808BDBDEB3F829.edm" hidden="1">#REF!</definedName>
    <definedName name="_bdm.56D9DC6D4C93479381234C3B549F4BBF.edm" hidden="1">#REF!</definedName>
    <definedName name="_bdm.573d212a20654bf5ab778dee601afd58.edm" hidden="1">#REF!</definedName>
    <definedName name="_bdm.57403EA88A204A5ABD09C608BF55B8FC.edm" hidden="1">#REF!</definedName>
    <definedName name="_bdm.57843a83d82248039a6e266f2656caf8.edm">#REF!</definedName>
    <definedName name="_bdm.57A26B154650459DBFE4A8BDE14468F9.edm" hidden="1">#REF!</definedName>
    <definedName name="_bdm.57BF0F5AAF0B4BEE9768F2B69B58FE38.edm" hidden="1">#REF!</definedName>
    <definedName name="_bdm.57d903146e3d4850abdc49aa9f296d63.edm" hidden="1">#REF!</definedName>
    <definedName name="_bdm.57E82E7700EB4505A4003D508AF52D1F.edm" hidden="1">#REF!</definedName>
    <definedName name="_bdm.57F9133F8AF94CBDBF5AB0AE21792BEB.edm" hidden="1">#REF!</definedName>
    <definedName name="_bdm.57FB563F37F64DB4BA0C340F8D1B5287.edm" hidden="1">#REF!</definedName>
    <definedName name="_bdm.581888678c7e4056a4ca9241b070de2e.edm">#REF!</definedName>
    <definedName name="_bdm.5847cc8080794a41857de6938659f571.edm" hidden="1">#REF!</definedName>
    <definedName name="_bdm.58580acbba164e4291c7788b87d19c28.edm" hidden="1">#REF!</definedName>
    <definedName name="_bdm.585B80C23BD749C9866492782657D0FF.edm" hidden="1">#REF!</definedName>
    <definedName name="_bdm.5877BC8796844CE3A85034B202DDB6C0.edm" hidden="1">#REF!</definedName>
    <definedName name="_bdm.5899DA80924A4C1182E5C7D6095DD314.edm" hidden="1">#REF!</definedName>
    <definedName name="_bdm.58A9060FE21345F6B2B8AEFE10E75B16.edm" hidden="1">#REF!</definedName>
    <definedName name="_bdm.58CA0BE5B973418DB1A4491AD58DC9E2.edm" hidden="1">#REF!</definedName>
    <definedName name="_bdm.58D9281FF1B54FF393D7F4C9A125CB87.edm" hidden="1">#REF!</definedName>
    <definedName name="_bdm.58F4DF8862194EECB7C725104D1849A6.edm" hidden="1">#REF!</definedName>
    <definedName name="_bdm.5956DCAF7D91400B91D8EB2E6601166D.edm" hidden="1">#REF!</definedName>
    <definedName name="_bdm.5967F7C0561E437BB7AED8518563B883.edm" hidden="1">#REF!</definedName>
    <definedName name="_bdm.59A312C2B5DB44BBB00534BF23665A52.edm" hidden="1">#REF!</definedName>
    <definedName name="_bdm.59B56144E1E8411CAF91A208F6977284.edm" hidden="1">#REF!</definedName>
    <definedName name="_bdm.59D975383E594618A5E9AF0F1E5CCDB2.edm" hidden="1">#REF!</definedName>
    <definedName name="_bdm.5A221195B0EA4772AAA993D819C24BFD.edm" hidden="1">#REF!</definedName>
    <definedName name="_bdm.5A3863A75B8E49FBB2467D7752D421DF.edm" hidden="1">#REF!</definedName>
    <definedName name="_bdm.5A42F7510F6D4AFDA4B493700A37ADBC.edm" hidden="1">#REF!</definedName>
    <definedName name="_bdm.5A64848778B3450DB43E1BB4881BBB11.edm" hidden="1">#REF!</definedName>
    <definedName name="_bdm.5A91F9A5717B4173BA6C09A9DA6D203E.edm" hidden="1">#REF!</definedName>
    <definedName name="_bdm.5a9550d1794142fca9aee1e5d136e99b.edm" hidden="1">#REF!</definedName>
    <definedName name="_bdm.5ADAA8E3131C4A9899E87E08ADC8DD23.edm" hidden="1">#REF!</definedName>
    <definedName name="_bdm.5AF8C68B1B4D4725A2EF100AD746D415.edm" hidden="1">#REF!</definedName>
    <definedName name="_bdm.5B237C13E67F4A5B89272C31CF58363F.edm" hidden="1">#REF!</definedName>
    <definedName name="_bdm.5B4859F9DBCF42F2AB37D2EB4F1B4DC5.edm" hidden="1">#REF!</definedName>
    <definedName name="_bdm.5B508D87EED64FC6976B258C2972A34E.edm" hidden="1">#REF!</definedName>
    <definedName name="_bdm.5B55EC15D59D494AA5E3D74BF9AE6CDB.edm">#REF!</definedName>
    <definedName name="_bdm.5B7BDC778B404C2F901507EAFABDD1CE.edm" hidden="1">#REF!</definedName>
    <definedName name="_bdm.5B8082941358441682DF4272FF48885E.edm" hidden="1">#REF!</definedName>
    <definedName name="_bdm.5B8382387F474B5EA345718E1D8A4BD1.edm" hidden="1">#REF!</definedName>
    <definedName name="_bdm.5BEDD6DB8417485889A5C1DCAB9363FD.edm" hidden="1">#REF!</definedName>
    <definedName name="_bdm.5BF20C35F9D14D8E983AA8508332D608.edm" hidden="1">#REF!</definedName>
    <definedName name="_bdm.5BFD4431B4B8447E88C2341391DDA949.edm" hidden="1">#REF!</definedName>
    <definedName name="_bdm.5c2d7659e39349e8943a5521f5d877f9.edm" hidden="1">#REF!</definedName>
    <definedName name="_bdm.5c56bf84b8cd4d2e8e680f7311a009ad.edm" hidden="1">#REF!</definedName>
    <definedName name="_bdm.5C601969370A4E6AA4D6DF6F0BFEAB84.edm" hidden="1">#REF!</definedName>
    <definedName name="_bdm.5C6D0D9D93BD4742A18A5B8A51E9F99E.edm" hidden="1">#REF!</definedName>
    <definedName name="_bdm.5CB97DDBD8B04992BBEEE01D4E5D4153.edm" hidden="1">#REF!</definedName>
    <definedName name="_bdm.5CC20ABFDBB34A959586B8B3DBE91C62.edm" hidden="1">#REF!</definedName>
    <definedName name="_bdm.5D0C7A7CE3634C8D8864C6949A27F192.edm" hidden="1">#REF!</definedName>
    <definedName name="_bdm.5D39D461768940FCA9840FC5908E2E25.edm" hidden="1">#REF!</definedName>
    <definedName name="_bdm.5D7B31748CF245FEB0C20E5F257665A8.edm" hidden="1">#REF!</definedName>
    <definedName name="_bdm.5D8D55B204CB487ABFE89E021F786C24.edm" hidden="1">#REF!</definedName>
    <definedName name="_bdm.5D9C2D51FA624A66803A6AA82EB22EF8.edm" hidden="1">#REF!</definedName>
    <definedName name="_bdm.5DB66A2FE61D492D82E264381076B059.edm" hidden="1">#REF!</definedName>
    <definedName name="_bdm.5DB964F708F7494C97ED464D4564975A.edm" hidden="1">#REF!</definedName>
    <definedName name="_bdm.5E0BBA3A32284A89A72429B82DC4B4E5.edm" hidden="1">#REF!</definedName>
    <definedName name="_bdm.5e3b0c2604cd4a7f98334274e17a4f3e.edm" hidden="1">#REF!</definedName>
    <definedName name="_bdm.5E53A581DBA5465189E3F86D6F558BBE.edm" hidden="1">#REF!</definedName>
    <definedName name="_bdm.5E669FFAA8904D1BA8D12B6133691F3B.edm" hidden="1">#REF!</definedName>
    <definedName name="_bdm.5E9F2E893CA34A0884BA91283ACB63DB.edm" hidden="1">#REF!</definedName>
    <definedName name="_bdm.5EA81A3976FB46EA8CA72C598F6EEAFC.edm" hidden="1">#REF!</definedName>
    <definedName name="_bdm.5ebfdd0c63b04673a723faca4461138e.edm" hidden="1">#REF!</definedName>
    <definedName name="_bdm.5ECC1B008BF04EDBBB75683AF136623C.edm" hidden="1">#REF!</definedName>
    <definedName name="_bdm.5ECF40B2D8EE4FEBAD41BCA87CA2E4EE.edm" hidden="1">#REF!</definedName>
    <definedName name="_bdm.5ED7AEEF7C6345A488401DE974DBFFB5.edm" hidden="1">#REF!</definedName>
    <definedName name="_bdm.5EDB8A8C132F41A4BEF05948315CBA73.edm" hidden="1">#REF!</definedName>
    <definedName name="_bdm.5EE7843A8FCE42B0ADBF5FBD4707C67E.edm" hidden="1">#REF!</definedName>
    <definedName name="_bdm.5f0d4746b3c745c19f443dafdb69efc1.edm" hidden="1">#REF!</definedName>
    <definedName name="_bdm.5F3115C656C84780BE5EE884EBF5E526.edm" hidden="1">#REF!</definedName>
    <definedName name="_bdm.5F7949070002413BB00B524CC73735DD.edm" hidden="1">#REF!</definedName>
    <definedName name="_bdm.5F79D8CC6DBD429DBBE312C6F9EC683B.edm" hidden="1">#REF!</definedName>
    <definedName name="_bdm.5F8DC9B9AC8D4FC391DB93A0C37E512D.edm" hidden="1">#REF!</definedName>
    <definedName name="_bdm.5F996BAF007F46609B2137B78E2BB6D2.edm" hidden="1">#REF!</definedName>
    <definedName name="_bdm.5F9E4004D9B5451E87F04E3FB01370EA.edm" hidden="1">#REF!</definedName>
    <definedName name="_bdm.5FAB68341E734B399F60D330DD830EB6.edm" hidden="1">#REF!</definedName>
    <definedName name="_bdm.5FBA04A2ED784F0B95294180146F71B2.edm" hidden="1">#REF!</definedName>
    <definedName name="_bdm.602098C1FD5F4C4595354FA0FEEA6E64.edm" hidden="1">#REF!</definedName>
    <definedName name="_bdm.60347E02768C4A9898B4F9F8E4487C68.edm" hidden="1">#REF!</definedName>
    <definedName name="_bdm.603CF7641E404ACD818BF75DB4611AD4.edm" hidden="1">#REF!</definedName>
    <definedName name="_bdm.608ae93b8de543ccab95d727964f22f4.edm" hidden="1">#REF!</definedName>
    <definedName name="_bdm.611ED6C597664C45B96F340BD79AC872.edm" hidden="1">#REF!</definedName>
    <definedName name="_bdm.6123C39629F14F3CAB58FF08D3D1852D.edm" hidden="1">#REF!</definedName>
    <definedName name="_bdm.616F28CBA1C34AE981DDBA71B80559B4.edm" hidden="1">#REF!</definedName>
    <definedName name="_bdm.6171590827234816ba3af99284404776.edm" hidden="1">#REF!</definedName>
    <definedName name="_bdm.61CFE098C9C04A7CA8BEB82901517C44.edm" hidden="1">#REF!</definedName>
    <definedName name="_bdm.6208317029d8477e84ee959fcc795444.edm" hidden="1">#REF!</definedName>
    <definedName name="_bdm.620B60643FD44E0DB1C921F8A710BC3E.edm" hidden="1">#REF!</definedName>
    <definedName name="_bdm.620CD0A5FD9C4989A2FC479CE7E59979.edm" hidden="1">#REF!</definedName>
    <definedName name="_bdm.625F4F12600E4D59A25537EFFB6E327A.edm" hidden="1">#REF!</definedName>
    <definedName name="_bdm.6299301ECBF545AB92687606A0BF9A62.edm" hidden="1">#REF!</definedName>
    <definedName name="_bdm.62DD25F6118F49CDB97CFA99ADBC4786.edm" hidden="1">#REF!</definedName>
    <definedName name="_bdm.62f961bada734dd5a6502677767ba7d7.edm" hidden="1">#REF!</definedName>
    <definedName name="_bdm.635C911DB72B44ADA5E5C2AFC4E58E98.edm" hidden="1">#REF!</definedName>
    <definedName name="_bdm.639347ACDEC9496DBBC428652FCA5732.edm" hidden="1">#REF!</definedName>
    <definedName name="_bdm.63981a60532144889f97541ab2fd4b71.edm" hidden="1">#REF!</definedName>
    <definedName name="_bdm.63DB65E5AD9C49A59C4D6D1780B18306.edm" hidden="1">#REF!</definedName>
    <definedName name="_bdm.63FCDBF9C99E4C29A9726B913C494AA1.edm" hidden="1">#REF!</definedName>
    <definedName name="_bdm.643F0FFF90C6452BB7D694ECF84AACDD.edm" hidden="1">#REF!</definedName>
    <definedName name="_bdm.6453ebfd894a4246903fc426cb18c2b0.edm" hidden="1">#REF!</definedName>
    <definedName name="_bdm.649242848952488ABED300ADCFF2109D.edm" hidden="1">#REF!</definedName>
    <definedName name="_bdm.64b64ba044884a2882cdf3575151f147.edm">#REF!</definedName>
    <definedName name="_bdm.64D614DDB67C44FCA255FD5046A3DF6E.edm" hidden="1">#REF!</definedName>
    <definedName name="_bdm.64E77D3D87544D328835F93D541E77F2.edm" hidden="1">#REF!</definedName>
    <definedName name="_bdm.6544EE415DBC4CD5A326B4FA58620B62.edm" hidden="1">#REF!</definedName>
    <definedName name="_bdm.6567CD85D8E04024932EC4F00C716CB3.edm" hidden="1">#REF!</definedName>
    <definedName name="_bdm.65971DA3E0ED4E6A9F329266E909028E.edm" hidden="1">#REF!</definedName>
    <definedName name="_bdm.65E45162282845EDBAC926617876E467.edm" hidden="1">#REF!</definedName>
    <definedName name="_bdm.65f5c880e902405091df26ee32ec2013.edm" hidden="1">#REF!</definedName>
    <definedName name="_bdm.6611A19028FA483BA41A2A1DBCD3D26F.edm" hidden="1">#REF!</definedName>
    <definedName name="_bdm.661A3340304449B3B7037A509468EC76.edm" hidden="1">#REF!</definedName>
    <definedName name="_bdm.664c8f35f3ab457288b4b088b3fbf22a.edm" hidden="1">#REF!</definedName>
    <definedName name="_bdm.668782A9C1A143708DBF3BD1F84F677D.edm" hidden="1">#REF!</definedName>
    <definedName name="_bdm.668967EF1F364ACAAC31DD93E530B8EE.edm" hidden="1">#REF!</definedName>
    <definedName name="_bdm.669D4D24090D4755B89BBD0D9C34ADB9.edm" hidden="1">#REF!</definedName>
    <definedName name="_bdm.669FE282BEA6456DBBFA57CEF2893E8E.edm" hidden="1">#REF!</definedName>
    <definedName name="_bdm.66DCA4E593C748F491B682269A9A99A4.edm" hidden="1">#REF!</definedName>
    <definedName name="_bdm.672409166EA841C594665E80ADBDCBDB.edm" hidden="1">#REF!</definedName>
    <definedName name="_bdm.6724589DB22244158C1298097E83964F.edm" hidden="1">#REF!</definedName>
    <definedName name="_bdm.6732CF3AB766425994CF5E1EB005AC52.edm" hidden="1">#REF!</definedName>
    <definedName name="_bdm.6744826fa0a84f48a7412377f4d55fba.edm" hidden="1">#REF!</definedName>
    <definedName name="_bdm.6791766605244BD5A906E0F592DDB019.edm" hidden="1">#REF!</definedName>
    <definedName name="_bdm.67EDB476A805400EBC8C1EF7819EFD1F.edm" hidden="1">#REF!</definedName>
    <definedName name="_bdm.67F5940F72E143E4B08094F89DBC571B.edm" hidden="1">#REF!</definedName>
    <definedName name="_bdm.67F95BEC66AB40CDB9061A1D560068AA.edm" hidden="1">#REF!</definedName>
    <definedName name="_bdm.680534A8CE05489CAF305B50B8D9395C.edm" hidden="1">#REF!</definedName>
    <definedName name="_bdm.680ECBE55121493DB9FA529950284CB2.edm" hidden="1">#REF!</definedName>
    <definedName name="_bdm.68112DE4C9B34144B97CDB7004CA3550.edm" hidden="1">#REF!</definedName>
    <definedName name="_bdm.681E2B4B461C40E69210C55CE923EEEA.edm" hidden="1">#REF!</definedName>
    <definedName name="_bdm.6848E19510F44BCAAF1E3D2BF49D9D4C.edm" hidden="1">#REF!</definedName>
    <definedName name="_bdm.693940DB865843CEB1FA0F17A1C91E29.edm" hidden="1">#REF!</definedName>
    <definedName name="_bdm.698A85F6857E449087568A7786A50C9C.edm" hidden="1">#REF!</definedName>
    <definedName name="_bdm.6A1D11DB88494F17874E73860AA2D16D.edm" hidden="1">#REF!</definedName>
    <definedName name="_bdm.6A1EE9C33ED646E49DDC2B5E5AB6A8CA.edm" hidden="1">#REF!</definedName>
    <definedName name="_bdm.6A4C1068314D48D9A5BE7B95D2D3E930.edm" hidden="1">#REF!</definedName>
    <definedName name="_bdm.6A5E7BA654DF41109A0AD1F002DB7F2E.edm" hidden="1">#REF!</definedName>
    <definedName name="_bdm.6ACB2B106F9B463AB4B4A66FE6894A28.edm" hidden="1">#REF!</definedName>
    <definedName name="_bdm.6ADBF63E715F43C2A9A0CBA21ED98CA9.edm" hidden="1">#REF!</definedName>
    <definedName name="_bdm.6AF52D9403054B129962A6D5A9A0DC07.edm">#REF!</definedName>
    <definedName name="_bdm.6B2998399A774DB3B6CF1032AD1B89E9.edm" hidden="1">#REF!</definedName>
    <definedName name="_bdm.6B94BC48C9784B4EAEE2DD40EBA34A7B.edm" hidden="1">#REF!</definedName>
    <definedName name="_bdm.6BBA6A240B07425DB739544B714D4CAE.edm" hidden="1">#REF!</definedName>
    <definedName name="_bdm.6BBAA9F19C0E4D869F6B7A12F4A363DB.edm" hidden="1">#REF!</definedName>
    <definedName name="_bdm.6BCDCF5D204A4AF6ACFA196C325B2588.edm" hidden="1">#REF!</definedName>
    <definedName name="_bdm.6BF9E2822E6841528B7FD0297F7DBABB.edm" hidden="1">#REF!</definedName>
    <definedName name="_bdm.6C11E49A487B49DFBA9A2D782D814CD2.edm" hidden="1">#REF!</definedName>
    <definedName name="_bdm.6C6BED9FDA8F4A0FAFEB0A7D819282ED.edm" hidden="1">#REF!</definedName>
    <definedName name="_bdm.6C948BCAC656483A9D476A8A9E71EE1A.edm" hidden="1">#REF!</definedName>
    <definedName name="_bdm.6CF948DFF4CA4E74B9226183938ACDB6.edm" hidden="1">#REF!</definedName>
    <definedName name="_bdm.6d3506d9366d44a0ae1c5a70ef1a5982.edm" hidden="1">#REF!</definedName>
    <definedName name="_bdm.6d61d1fc12fa45afb7c05fb5f959011a.edm" hidden="1">#REF!</definedName>
    <definedName name="_bdm.6D6B09F0863C4FBB950DF851DA4A53F7.edm" hidden="1">#REF!</definedName>
    <definedName name="_bdm.6D6DB8B7397A491DBB6AA2AA7E2C0C55.edm" hidden="1">#REF!</definedName>
    <definedName name="_bdm.6D80109B25D5424383004604AEA9BDF5.edm" hidden="1">#REF!</definedName>
    <definedName name="_bdm.6DB527A80DAB41A29A8562B300816A08.edm" hidden="1">#REF!</definedName>
    <definedName name="_bdm.6DBC9CF889894DB491E94F67CC9B8CB5.edm" hidden="1">#REF!</definedName>
    <definedName name="_bdm.6DC97BB9543C47E481FC8EE8732C1D9C.edm" hidden="1">#REF!</definedName>
    <definedName name="_bdm.6DF02FB250614461B6F0F67DCC48CFB7.edm" hidden="1">#REF!</definedName>
    <definedName name="_bdm.6DF451EE8366425DBB0262E2A654676E.edm" hidden="1">#REF!</definedName>
    <definedName name="_bdm.6DFEDB81B32544C59D3C8EEEB576F3F7.edm" hidden="1">#REF!</definedName>
    <definedName name="_bdm.6E8EF68E10DF47B3827D0F1FB02BBE8E.edm" hidden="1">#REF!</definedName>
    <definedName name="_bdm.6eb18a8db4e446b28c802ec87abb9678.edm" hidden="1">#REF!</definedName>
    <definedName name="_bdm.6EBFE7EE5CA34837A524E861C1C20E76.edm" hidden="1">#REF!</definedName>
    <definedName name="_bdm.6ee8be29e69f4a599a1f34f3a12bf441.edm" hidden="1">#REF!</definedName>
    <definedName name="_bdm.6EEA5102F6784449B3BC123A6F53BD75.edm" hidden="1">#REF!</definedName>
    <definedName name="_bdm.6f0ae42ab0e94961a02898381b664633.edm" hidden="1">#REF!</definedName>
    <definedName name="_bdm.6F118E13BCA74523A5F7D44B97BB24AB.edm" hidden="1">#REF!</definedName>
    <definedName name="_bdm.6F44DF6EBF3D4432A71DF03D4DA26537.edm" hidden="1">#REF!</definedName>
    <definedName name="_bdm.6FAEE423EE824B2FBD0CF679DDF4C711.edm" hidden="1">#REF!</definedName>
    <definedName name="_bdm.6FC4AE50D93345938811054E52DB7456.edm" hidden="1">#REF!</definedName>
    <definedName name="_bdm.6FCBEAD6A27E422DB514701F2A428026.edm" hidden="1">#REF!</definedName>
    <definedName name="_bdm.6fd05fb7133a432ba823b1ed4ec90038.edm" hidden="1">#REF!</definedName>
    <definedName name="_bdm.7004323EE99A4E1F955ADA29C3926B57.edm" hidden="1">#REF!</definedName>
    <definedName name="_bdm.70046AF26345426898FB4B00A856A18D.edm" hidden="1">#REF!</definedName>
    <definedName name="_bdm.703DCCA3EC1F471B86ED2F21DB610B58.edm" hidden="1">#REF!</definedName>
    <definedName name="_bdm.70580FD183194BBEA390C1C02FFC94F5.edm" hidden="1">#REF!</definedName>
    <definedName name="_bdm.709341026C29446DBA6570667875AEE5.edm" hidden="1">#REF!</definedName>
    <definedName name="_bdm.71486A4CE2884B4187D0BC83436ED520.edm" hidden="1">#REF!</definedName>
    <definedName name="_bdm.716F6C2637BC4ACB8424715CBA3C945C.edm" hidden="1">#REF!</definedName>
    <definedName name="_bdm.71BD37E99EBF4BBA80B5418E0A82B436.edm" hidden="1">#REF!</definedName>
    <definedName name="_bdm.71CFBF43E6884A81856572108D06B66F.edm" hidden="1">#REF!</definedName>
    <definedName name="_bdm.724053172E3B4363900A532F37924EEC.edm" hidden="1">#REF!</definedName>
    <definedName name="_bdm.7275D11753444B5F919125474DBBEE85.edm" hidden="1">#REF!</definedName>
    <definedName name="_bdm.727926163B3545CA9DAAC6D3E2BD763E.edm" hidden="1">#REF!</definedName>
    <definedName name="_bdm.7284F1BAEFFA445AABA2F830A451C6DC.edm" hidden="1">#REF!</definedName>
    <definedName name="_bdm.72987E8EF3EF4190B112DC18F1CC8C7A.edm" hidden="1">#REF!</definedName>
    <definedName name="_bdm.729D969126314921B0A1289D7962A8F4.edm" hidden="1">#REF!</definedName>
    <definedName name="_bdm.72B18F97AFE841D591E3E61AFE1FF086.edm" hidden="1">#REF!</definedName>
    <definedName name="_bdm.72EB89E721A1448DBD4A0575D5040E5B.edm" hidden="1">#REF!</definedName>
    <definedName name="_bdm.7309b982a1654c2989674a5bc6ac511a.edm" hidden="1">#REF!</definedName>
    <definedName name="_bdm.731204EC6481456DAD5402F0D0D6003D.edm" hidden="1">#REF!</definedName>
    <definedName name="_bdm.7317FA0965BB429EA337AD9E02AC0386.edm" hidden="1">#REF!</definedName>
    <definedName name="_bdm.73348A73364E497C9CF873E8CB64C619.edm" hidden="1">#REF!</definedName>
    <definedName name="_bdm.7336EF38EDC54E1EB7D449A509655829.edm" hidden="1">#REF!</definedName>
    <definedName name="_bdm.736cd5632006454ea584f83b0e19b2f5.edm" hidden="1">#REF!</definedName>
    <definedName name="_bdm.7391BED5A8C34FB9BE2CBB377803B101.edm" hidden="1">#REF!</definedName>
    <definedName name="_bdm.739FF18B64784DBB8FB754B1DFCCC0B4.edm" hidden="1">#REF!</definedName>
    <definedName name="_bdm.73C8057F3855445CBDE8DCA132644945.edm" hidden="1">#REF!</definedName>
    <definedName name="_bdm.73DFF51BD29E4CA88B526A9DBC8295BA.edm" hidden="1">#REF!</definedName>
    <definedName name="_bdm.73EA1BDB23D14F06AEF930EF2427E28B.edm" hidden="1">#REF!</definedName>
    <definedName name="_bdm.741B49C292CE4025B8B4A92B60059147.edm" hidden="1">#REF!</definedName>
    <definedName name="_bdm.742204E8E1DB456D9AAF9CF5DBD19C43.edm" hidden="1">#REF!</definedName>
    <definedName name="_bdm.743876be619f4b52801a576ad0fe44b2.edm" hidden="1">#REF!</definedName>
    <definedName name="_bdm.7497823F2D6545EDAD26AF2637D4FC6A.edm" hidden="1">#REF!</definedName>
    <definedName name="_bdm.7565A363ABC34788B6558E25B601EAFB.edm" hidden="1">#REF!</definedName>
    <definedName name="_bdm.759585e16e7748679500ad71118a6d6e.edm" hidden="1">#REF!</definedName>
    <definedName name="_bdm.75A73BE5858A425EBE0B06259A5045CE.edm" hidden="1">#REF!</definedName>
    <definedName name="_bdm.761A0EC28E724FB4A5052C68A6859169.edm" hidden="1">#REF!</definedName>
    <definedName name="_bdm.7626AB06EA724992A44BECD3B31DB1CF.edm" hidden="1">#REF!</definedName>
    <definedName name="_bdm.764469A4916E4F818F4DB8A51224C88D.edm" hidden="1">#REF!</definedName>
    <definedName name="_bdm.766675B564EC4A318DB19F10AEAF0FC9.edm" hidden="1">#REF!</definedName>
    <definedName name="_bdm.76A74210F0C648428E8D0A362DD5EC7C.edm" hidden="1">#REF!</definedName>
    <definedName name="_bdm.76AD57D1CB1D43FB8FF4D680B78F4B3B.edm" hidden="1">#REF!</definedName>
    <definedName name="_bdm.76D2A4EE7AAD4C7889494A741A0892AD.edm" hidden="1">#REF!</definedName>
    <definedName name="_bdm.76F7C7F4DADB49CE987C9AB009B58D1C.edm" hidden="1">#REF!</definedName>
    <definedName name="_bdm.76FEF3623D9842DFAD312F7ABED45D59.edm" hidden="1">#REF!</definedName>
    <definedName name="_bdm.77117BDBC92F4AACA5127B796DA785C8.edm" hidden="1">#REF!</definedName>
    <definedName name="_bdm.7747CB370D42450091446AA4D2C97CBE.edm" hidden="1">#REF!</definedName>
    <definedName name="_bdm.7777de527390419c8a81ddec08a124d5.edm" hidden="1">#REF!</definedName>
    <definedName name="_bdm.778edcf20c1e48fa96ee5f8f9c1f176d.edm" hidden="1">#REF!</definedName>
    <definedName name="_bdm.77CA350A03D2489DBB902CDB2CC7E9F3.edm" hidden="1">#REF!</definedName>
    <definedName name="_bdm.77CF5A9CA7994F3B90BC76D0B2CF1637.edm" hidden="1">#REF!</definedName>
    <definedName name="_bdm.77e9decbb7fb448aa095208fe0d7e92e.edm" hidden="1">#REF!</definedName>
    <definedName name="_bdm.7811B813D3444E749691026F3BB7EEB9.edm" hidden="1">#REF!</definedName>
    <definedName name="_bdm.78244A8424274F94905BFA4AA476DBD2.edm" hidden="1">#REF!</definedName>
    <definedName name="_bdm.783B7A1B51EA4464A99C55772DE0454C.edm" hidden="1">#REF!</definedName>
    <definedName name="_bdm.7883AB0D29654979BA4F200EE5B8C6DD.edm" hidden="1">#REF!</definedName>
    <definedName name="_bdm.78AB606BC0844CB68F35B080F540F14E.edm" hidden="1">#REF!</definedName>
    <definedName name="_bdm.78B77DCD689A43EC883A79537C2E8408.edm" hidden="1">#REF!</definedName>
    <definedName name="_bdm.78B987E5BEB243DB9D05139811D286E9.edm" hidden="1">#REF!</definedName>
    <definedName name="_bdm.78D205DB6BED4513B2A1B613FECE476A.edm" hidden="1">#REF!</definedName>
    <definedName name="_bdm.78E2B1240B8B42A39971554EB5AC247F.edm" hidden="1">#REF!</definedName>
    <definedName name="_bdm.78EFE8DBC07A49D8ABDE8A9C8845416C.edm" hidden="1">#REF!</definedName>
    <definedName name="_bdm.79048CB2734E42A1813A19AF346D6F3B.edm" hidden="1">#REF!</definedName>
    <definedName name="_bdm.79080FA8B1DB44C2BDDC6DA897E8B8FB.edm" hidden="1">#REF!</definedName>
    <definedName name="_bdm.791FFCEA82264AF19857C7E0051DB758.edm" hidden="1">#REF!</definedName>
    <definedName name="_bdm.792E834F66CD4A9FB741CB89BC3E5DD3.edm" hidden="1">#REF!</definedName>
    <definedName name="_bdm.79AD2C070999482987DB025332C1B5B0.edm" hidden="1">#REF!</definedName>
    <definedName name="_bdm.79B2F1DABFD2444F88AF3F7C813E64E3.edm" hidden="1">#REF!</definedName>
    <definedName name="_bdm.7A26ECDA2B3548D9A86D1DBC8B588515.edm" hidden="1">#REF!</definedName>
    <definedName name="_bdm.7A4001BB5DDB430AB4F246AAE62314FD.edm" hidden="1">#REF!</definedName>
    <definedName name="_bdm.7AA93CDE62A0425CA5870E31BEA3749C.edm" hidden="1">#REF!</definedName>
    <definedName name="_bdm.7ABDAB9DEE104EC69DB66AABDE154025.edm" hidden="1">#REF!</definedName>
    <definedName name="_bdm.7B0E8BC053264C19A9E8DB3A976B4C6E.edm" hidden="1">#REF!</definedName>
    <definedName name="_bdm.7b3daf2bbd48461a903ceba3efd1f98f.edm" hidden="1">#REF!</definedName>
    <definedName name="_bdm.7B7009FB3E404FBF9D1E62B3DC0DBA44.edm" hidden="1">#REF!</definedName>
    <definedName name="_bdm.7BC227E42E5F401AB3FF51EF82B729EB.edm" hidden="1">#REF!</definedName>
    <definedName name="_bdm.7BDBB20F65D94A2487C5A24253C31236.edm" hidden="1">#REF!</definedName>
    <definedName name="_bdm.7BF116DE38A64470B4E18265DDE92DC0.edm" hidden="1">#REF!</definedName>
    <definedName name="_bdm.7C358D17BD164DD88E81DBAAC018F65B.edm" hidden="1">#REF!</definedName>
    <definedName name="_bdm.7C898A109DB546C7819A9338FA03A299.edm" hidden="1">#REF!</definedName>
    <definedName name="_bdm.7C94300BA80D11D6B6520010A48BFF38.edm" hidden="1">#REF!</definedName>
    <definedName name="_bdm.7C97909C733D460BADAB5DCDBDCA6BCC.edm" hidden="1">#REF!</definedName>
    <definedName name="_bdm.7CEF1E995DCB4F09B0BD6A5ADB031A07.edm" hidden="1">#REF!</definedName>
    <definedName name="_bdm.7CF2835400F34D2880A2D43E67999072.edm" hidden="1">#REF!</definedName>
    <definedName name="_bdm.7CF896E0C3DB47A2B731E23929C82E6D.edm" hidden="1">#REF!</definedName>
    <definedName name="_bdm.7D79F3CC37DB46199A7C59627FA0FC58.edm" hidden="1">#REF!</definedName>
    <definedName name="_bdm.7DA66428E07046A5B67B32AC9F2847ED.edm" hidden="1">#REF!</definedName>
    <definedName name="_bdm.7DBDA030E1AD41FC9FDB644EC8B70ECF.edm" hidden="1">#REF!</definedName>
    <definedName name="_bdm.7DC89EB482554147BF14E30FB4F5B839.edm" hidden="1">#REF!</definedName>
    <definedName name="_bdm.7DF726EA3A7341E79D525D5848384452.edm" hidden="1">#REF!</definedName>
    <definedName name="_bdm.7E1F869AD2E2493A8E3723BF028DB57F.edm" hidden="1">#REF!</definedName>
    <definedName name="_bdm.7E43C79668094DDBA0ABDBCB07D32A70.edm" hidden="1">#REF!</definedName>
    <definedName name="_bdm.7E6EADBB7B854AA19DA74664140DA5E7.edm" hidden="1">#REF!</definedName>
    <definedName name="_bdm.7E8A3924CF8247B98D4893D98B44F5D0.edm" hidden="1">#REF!</definedName>
    <definedName name="_bdm.7E956AC4031641F890DA899EBF091DFD.edm" hidden="1">#REF!</definedName>
    <definedName name="_bdm.7EAAD176DB32478D8001FA384DDF6089.edm" hidden="1">#REF!</definedName>
    <definedName name="_bdm.7EBE5C4A02EC4B2FB3227AA3AEB8307D.edm" hidden="1">#REF!</definedName>
    <definedName name="_bdm.7F13F79BD2DB457DB9CFA143F9ADD177.edm" hidden="1">#REF!</definedName>
    <definedName name="_bdm.7F64167B771346FDBE56000CEAB03576.edm" hidden="1">#REF!</definedName>
    <definedName name="_bdm.7F8C54A9057E4794B95BDB71D089F2C6.edm" hidden="1">#REF!</definedName>
    <definedName name="_bdm.7F9D2D737E7F4E7A937EF2AA725C1BEF.edm" hidden="1">#REF!</definedName>
    <definedName name="_bdm.7FB5BE1659764F0DB7F0C405DAF5A8CC.edm" hidden="1">#REF!</definedName>
    <definedName name="_bdm.7FE39E273F1F459DBE5C5711814F1E93.edm" hidden="1">#REF!</definedName>
    <definedName name="_bdm.80340559CE674F58943D8E7EC86DBA4F.edm" hidden="1">#REF!</definedName>
    <definedName name="_bdm.80377686E51A479DB35EB3CED4464805.edm" hidden="1">#REF!</definedName>
    <definedName name="_bdm.804E81A612C5456EB427B0F9B7DB2278.edm" hidden="1">#REF!</definedName>
    <definedName name="_bdm.80B1D926B7C8420D81DA1A11DF4C5467.edm" hidden="1">#REF!</definedName>
    <definedName name="_bdm.80de3299fc444467872f9c1f5362b194.edm" hidden="1">#REF!</definedName>
    <definedName name="_bdm.80de402644ae4e23953a4b7d2c34b94f.edm" hidden="1">#REF!</definedName>
    <definedName name="_bdm.80EABD3F99DF49088DCF93D9A1DB191E.edm" hidden="1">#REF!</definedName>
    <definedName name="_bdm.8101F4C9905B4258B4DB71CBD8F798A1.edm" hidden="1">#REF!</definedName>
    <definedName name="_bdm.81BA13F8EBF5469C81A2170B2C6E7145.edm" hidden="1">#REF!</definedName>
    <definedName name="_bdm.821D028841EF495FA938C17964B86DF9.edm" hidden="1">#REF!</definedName>
    <definedName name="_bdm.8235EE0A43104B1BA0B57EBEDE9C8348.edm" hidden="1">#REF!</definedName>
    <definedName name="_bdm.8249142CB5874BF5947E26128AE2C536.edm" hidden="1">#REF!</definedName>
    <definedName name="_bdm.8270c8391a854536a57f9a2ef1f3e700.edm" hidden="1">#REF!</definedName>
    <definedName name="_bdm.827E41FA525B45D7B9F2E4A8EE7DB11E.edm" hidden="1">#REF!</definedName>
    <definedName name="_bdm.8288CAD9A93B401094DEEBCF4DB2F543.edm" hidden="1">#REF!</definedName>
    <definedName name="_bdm.82B909F1A0754EEDBA7AA42DE4BB1ECC.edm" hidden="1">#REF!</definedName>
    <definedName name="_bdm.82C07AFDE9FB4DB1834F139F97979867.edm" hidden="1">#REF!</definedName>
    <definedName name="_bdm.836489951dab4b8eb92a14905801bd23.edm" hidden="1">#REF!</definedName>
    <definedName name="_bdm.83AA3AC1FEB341A08D72C8E047045D19.edm" hidden="1">#REF!</definedName>
    <definedName name="_bdm.83B555008F36469A8D61FE23DF47E8B6.edm" hidden="1">#REF!</definedName>
    <definedName name="_bdm.83F01170247E4D72928BF04F9722C96C.edm" hidden="1">#REF!</definedName>
    <definedName name="_bdm.83FC62B51CC04A2E9B48AF6481DB9F0D.edm" hidden="1">#REF!</definedName>
    <definedName name="_bdm.840BB4135D0147F082DEB3F709ECFA6A.edm" hidden="1">#REF!</definedName>
    <definedName name="_bdm.843E73874C854734B2A3A68128CDACB9.edm" hidden="1">#REF!</definedName>
    <definedName name="_bdm.845E0203939945468D317DBE4773DD0C.edm" hidden="1">#REF!</definedName>
    <definedName name="_bdm.847ABDD4DB904E7CB124DA053C04A80F.edm" hidden="1">#REF!</definedName>
    <definedName name="_bdm.848b44260e634781a74bcb97d2d54e37.edm" hidden="1">#REF!</definedName>
    <definedName name="_bdm.84a5b1ba4aab47dbb0eeaf20e9fd96d0.edm" hidden="1">#REF!</definedName>
    <definedName name="_bdm.84BC8AF3DF2B46E59AE2191361B36FAF.edm" hidden="1">#REF!</definedName>
    <definedName name="_bdm.84CE4733E04F4AFDB68AE4DD3BBD84DC.edm" hidden="1">#REF!</definedName>
    <definedName name="_bdm.84dd219bd63c474aa79a6168ad2c40fd.edm" hidden="1">#REF!</definedName>
    <definedName name="_bdm.84F9FBB87E184CDE82CE7BB25D56022F.edm" hidden="1">#REF!</definedName>
    <definedName name="_bdm.850EF2A47F3149CD8F1BF0CE1F17BE5A.edm" hidden="1">#REF!</definedName>
    <definedName name="_bdm.851C19CF9AD64D7986D0D5E248D0DDBC.edm" hidden="1">#REF!</definedName>
    <definedName name="_bdm.854467F959AF417EA8912F9EDE8C0A12.edm" hidden="1">#REF!</definedName>
    <definedName name="_bdm.8579f21d031b403b887d0d942946dca6.edm" hidden="1">#REF!</definedName>
    <definedName name="_bdm.861fac6be4a94fba9ecec8d04f2af459.edm" hidden="1">#REF!</definedName>
    <definedName name="_bdm.863B66C7C8FA45A49A67C6FD28758489.edm" hidden="1">#REF!</definedName>
    <definedName name="_bdm.8675DB842C634C98AF6C76069F789CF2.edm" hidden="1">#REF!</definedName>
    <definedName name="_bdm.8676B68FF2984C1FA9946D01FCD6056B.edm" hidden="1">#REF!</definedName>
    <definedName name="_bdm.86C8E90DD038489D8775CA60C53C5893.edm" hidden="1">#REF!</definedName>
    <definedName name="_bdm.87797DC121FD4DEE83D73687F4D0E278.edm" hidden="1">#REF!</definedName>
    <definedName name="_bdm.87829f9add7842d196825301219fd187.edm" hidden="1">#REF!</definedName>
    <definedName name="_bdm.87E28A41338144DA88A2AF24DA4627A1.edm" hidden="1">#REF!</definedName>
    <definedName name="_bdm.87F77AF4CF574346B1F36DCCB8E7BDB2.edm" hidden="1">#REF!</definedName>
    <definedName name="_bdm.889C649770BE4C0FB49F93023ADBFFC3.edm" hidden="1">#REF!</definedName>
    <definedName name="_bdm.88CEF94CF4B141F4A68C09E9F4405A5E.edm" hidden="1">#REF!</definedName>
    <definedName name="_bdm.8917B83A9C67419BBA29D41D6ABE20EB.edm" hidden="1">#REF!</definedName>
    <definedName name="_bdm.892EDB7A5E6C4CDA93625D492A283581.edm" hidden="1">#REF!</definedName>
    <definedName name="_bdm.894F63B7CEF84A3EB21BF0FD5D10A030.edm" hidden="1">#REF!</definedName>
    <definedName name="_bdm.89649CE6CD584A0B9C2E42335F1656E9.edm" hidden="1">#REF!</definedName>
    <definedName name="_bdm.89AA0A8F07CA465CAD636DC05FF176DF.edm" hidden="1">#REF!</definedName>
    <definedName name="_bdm.89af515db2d24d9daeefaccc0480a5fd.edm" hidden="1">#REF!</definedName>
    <definedName name="_bdm.89F817CC83F3458A956E3D27028420C3.edm" hidden="1">#REF!</definedName>
    <definedName name="_bdm.8A244E2E94BB473396EDE10B11509107.edm" hidden="1">#REF!</definedName>
    <definedName name="_bdm.8A62CA3786764F379D0B96264587700B.edm" hidden="1">#REF!</definedName>
    <definedName name="_bdm.8A821CD1DBB0481AABE64885CC0F4C33.edm" hidden="1">#REF!</definedName>
    <definedName name="_bdm.8A895FE449E64ACCBDAA8C70014B32A9.edm" hidden="1">#REF!</definedName>
    <definedName name="_bdm.8acce3f26cf3435eadd77bf53e776142.edm" hidden="1">#REF!</definedName>
    <definedName name="_bdm.8B017423DA1F48DB8E89D6915EF9AB7E.edm" hidden="1">#REF!</definedName>
    <definedName name="_bdm.8B02DF0666F04C6790759C8B94F19EF7.edm" hidden="1">#REF!</definedName>
    <definedName name="_bdm.8B6A3F9B66334120804DB28EE2982DEA.edm" hidden="1">#REF!</definedName>
    <definedName name="_bdm.8b735da0ebee4c2aa21cfc2dd862b1f6.edm" hidden="1">#REF!</definedName>
    <definedName name="_bdm.8ba6d6dd72f84587be894945e6a9a185.edm" hidden="1">#REF!</definedName>
    <definedName name="_bdm.8BBAB8D314614F3481DB93D6314908DE.edm" hidden="1">#REF!</definedName>
    <definedName name="_bdm.8BD49E01D2F04423B3B5A8DE5690E9F3.edm" hidden="1">#REF!</definedName>
    <definedName name="_bdm.8BE9558D1E7B4320AABE40EE142475C7.edm" hidden="1">#REF!</definedName>
    <definedName name="_bdm.8C209B02DB594231896E6775EF37FFA1.edm" hidden="1">#REF!</definedName>
    <definedName name="_bdm.8C39C75B36AA4500AD99DF3259D3FA3B.edm" hidden="1">#REF!</definedName>
    <definedName name="_bdm.8C5E7699C0BE49E4955FCD0B85C0DE6B.edm" hidden="1">#REF!</definedName>
    <definedName name="_bdm.8c6844f36d254a2e8c83479dd4b5ba66.edm" hidden="1">#REF!</definedName>
    <definedName name="_bdm.8CB3F187EF334BA0B147BA6748A2FBE5.edm" hidden="1">#REF!</definedName>
    <definedName name="_bdm.8D001EFA365C40EBA3BD37464EBE3009.edm" hidden="1">#REF!</definedName>
    <definedName name="_bdm.8D22F708DA004BF3BD08A9E9A330F175.edm" hidden="1">#REF!</definedName>
    <definedName name="_bdm.8D3E1A5502314F3299EDB8169A35B9B1.edm" hidden="1">#REF!</definedName>
    <definedName name="_bdm.8D677416D4E34A78A0754CCF4503ABCC.edm" hidden="1">#REF!</definedName>
    <definedName name="_bdm.8D70AE3BD2644F5A82999E4A4539960D.edm" hidden="1">#REF!</definedName>
    <definedName name="_bdm.8D9A816FF5DF46108074D7614D7CC261.edm" hidden="1">#REF!</definedName>
    <definedName name="_bdm.8DB11661158843D0B8ACABFA793AA921.edm" hidden="1">#REF!</definedName>
    <definedName name="_bdm.8DB5495F314B4390B7640FE8A875C628.edm" hidden="1">#REF!</definedName>
    <definedName name="_bdm.8DB98CC316BD4F3FA27C30A2A324B87C.edm" hidden="1">#REF!</definedName>
    <definedName name="_bdm.8dcbc824c1554532a23d1d1bc8026b75.edm" hidden="1">#REF!</definedName>
    <definedName name="_bdm.8DCE2B06C001499A9CF5B5E566422B53.edm" hidden="1">#REF!</definedName>
    <definedName name="_bdm.8DD3F069E6DD4CFB8D78892119975AFB.edm" hidden="1">#REF!</definedName>
    <definedName name="_bdm.8DE3D7BC35C34073B1C1B2D32C864E2B.edm" hidden="1">#REF!</definedName>
    <definedName name="_bdm.8DF708ECFA804EF09D165CEA28E30EAF.edm" hidden="1">#REF!</definedName>
    <definedName name="_bdm.8E4A35274EA14F77A3D0FE1E2997C304.edm" hidden="1">#REF!</definedName>
    <definedName name="_bdm.8E6E416A89D844B483D55AA34621A1C1.edm" hidden="1">#REF!</definedName>
    <definedName name="_bdm.8e85932014e843a3b15dffc8b7e61143.edm" hidden="1">#REF!</definedName>
    <definedName name="_bdm.8ecd32dc3b494cc68d67067c26f48123.edm">#REF!</definedName>
    <definedName name="_bdm.8F7CDB507C524548A4C075AA0B09433F.edm" hidden="1">#REF!</definedName>
    <definedName name="_bdm.8F910CF813CA425888499CF9F867493D.edm" hidden="1">#REF!</definedName>
    <definedName name="_bdm.8fee786ed9404fafa730e21479774b05.edm" hidden="1">#REF!</definedName>
    <definedName name="_bdm.8FF90190DBC54B539113F8A0868C52E9.edm" hidden="1">#REF!</definedName>
    <definedName name="_bdm.900FAFBE062C4143884C3880BD866466.edm" hidden="1">#REF!</definedName>
    <definedName name="_bdm.903F6B31E5414DC78A3B715F986A106B.edm" hidden="1">#REF!</definedName>
    <definedName name="_bdm.905836320cb6480386138ca7465ba69b.edm" hidden="1">#REF!</definedName>
    <definedName name="_bdm.907DA1DB34D6448C8B63A7D738183E82.edm" hidden="1">#REF!</definedName>
    <definedName name="_bdm.90A398C971D1498684318FE2208D1BE9.edm" hidden="1">#REF!</definedName>
    <definedName name="_bdm.91256D56DD2A43ABAB9EAA90AACA8BB3.edm" hidden="1">#REF!</definedName>
    <definedName name="_bdm.91306F9ADBFD40BDB7CB0DD317D001C4.edm" hidden="1">#REF!</definedName>
    <definedName name="_bdm.9169D82962DB4F57AB72B8F6F5F85B73.edm" hidden="1">#REF!</definedName>
    <definedName name="_bdm.919517AD0C574FAD8EB67521CD29DB24.edm" hidden="1">#REF!</definedName>
    <definedName name="_bdm.91bb3967f5ab43638490196a74a3b859.edm" hidden="1">#REF!</definedName>
    <definedName name="_bdm.91BDA944712D493287C931B18D8E4CEE.edm" hidden="1">#REF!</definedName>
    <definedName name="_bdm.91CD4DEC29C049BD929A8110F777B566.edm" hidden="1">#REF!</definedName>
    <definedName name="_bdm.91CFFD360B87478B987C1025C37323E1.edm" hidden="1">#REF!</definedName>
    <definedName name="_bdm.92221C1B044244348A5B83008B111C81.edm" hidden="1">#REF!</definedName>
    <definedName name="_bdm.92A34A0273604AD1B8576CF30ABE232D.edm" hidden="1">#REF!</definedName>
    <definedName name="_bdm.92CB11AB3E794953BF18171A8F5A0F13.edm" hidden="1">#REF!</definedName>
    <definedName name="_bdm.93262610B6F642EDBAA734588D55AC12.edm" hidden="1">#REF!</definedName>
    <definedName name="_bdm.933A054D4184431DB5F31BED868AADDE.edm" hidden="1">#REF!</definedName>
    <definedName name="_bdm.93534DCDE7F84B34A15A3C2D09A84478.edm" hidden="1">#REF!</definedName>
    <definedName name="_bdm.93567262a2c64254a2dfa5ba872a8035.edm" hidden="1">#REF!</definedName>
    <definedName name="_bdm.936d299a825b47ca8e9d8ba3bf324e78.edm" hidden="1">#REF!</definedName>
    <definedName name="_bdm.938649D99D7D450F9D1BD64F4A44E307.edm" hidden="1">#REF!</definedName>
    <definedName name="_bdm.938E7B3223C74FE7AE567D577F11A79A.edm" hidden="1">#REF!</definedName>
    <definedName name="_bdm.93CF9C4D919741B9A56EC019C8B0488B.edm" hidden="1">#REF!</definedName>
    <definedName name="_bdm.941d8a5b190745d6a951854dfcf9005b.edm" hidden="1">#REF!</definedName>
    <definedName name="_bdm.942c02ad66c649eeb42b37f0a15b9648.edm">#REF!</definedName>
    <definedName name="_bdm.9430FB3273F84250B58DBB57C6A98444.edm" hidden="1">#REF!</definedName>
    <definedName name="_bdm.943482622DF14180A199DD3682B477B7.edm" hidden="1">#REF!</definedName>
    <definedName name="_bdm.94b0ccc3a3f94906bd190a4d6099bb8f.edm" hidden="1">#REF!</definedName>
    <definedName name="_bdm.95727730A1CF4052BE700CF446922178.edm" hidden="1">#REF!</definedName>
    <definedName name="_bdm.95DDA787E3C4412D99D37A5B6442C38F.edm" hidden="1">#REF!</definedName>
    <definedName name="_bdm.95DDB134A9554193999C8B0FC030162E.edm" hidden="1">#REF!</definedName>
    <definedName name="_bdm.960afc2d67c84d8c96edbaa822f34f1f.edm" hidden="1">#REF!</definedName>
    <definedName name="_bdm.960D9DB8D77249EC9ED01FDB8C7925D4.edm" hidden="1">#REF!</definedName>
    <definedName name="_bdm.961D5D95E2CA4BC89C2BE0CEF3D214ED.edm" hidden="1">#REF!</definedName>
    <definedName name="_bdm.964DBD4A6DF0473D89DF12DE74818FDC.edm" hidden="1">#REF!</definedName>
    <definedName name="_bdm.9652CF8B9D1F40F8A3A062A6A7FDDDB3.edm" hidden="1">#REF!</definedName>
    <definedName name="_bdm.96A1EC0A76334A6AB7FDB085C982DD22.edm" hidden="1">#REF!</definedName>
    <definedName name="_bdm.96A51326206F4C2184F5DADA7CC76AEF.edm" hidden="1">#REF!</definedName>
    <definedName name="_bdm.96a7182f56ef4d04b74f91b5fd84b236.edm" hidden="1">#REF!</definedName>
    <definedName name="_bdm.96AC2ED6C8FB49C9AFDAA1D922D858CC.edm" hidden="1">#REF!</definedName>
    <definedName name="_bdm.96BC95B10F6E4129A7CA044085D41151.edm" hidden="1">#REF!</definedName>
    <definedName name="_bdm.96ee6eb46f9a4d5ca04dbb22b806a387.edm" hidden="1">#REF!</definedName>
    <definedName name="_bdm.96F0454A92F1473695EC587AB5B15F1C.edm" hidden="1">#REF!</definedName>
    <definedName name="_bdm.97597E0613E84D2497160C9062BC4093.edm" hidden="1">#REF!</definedName>
    <definedName name="_bdm.97f1ead495c84670898d6dfa5bee1f4f.edm" hidden="1">#REF!</definedName>
    <definedName name="_bdm.98509675FE304640BD0099E41768A4DB.edm" hidden="1">#REF!</definedName>
    <definedName name="_bdm.987A5BA7A0134506BDBADA2100C274B9.edm" hidden="1">#REF!</definedName>
    <definedName name="_bdm.987A79D37ADB48B190D43DA79B7265E1.edm" hidden="1">#REF!</definedName>
    <definedName name="_bdm.988182DB005F408EA5FE13295F6A08CA.edm" hidden="1">#REF!</definedName>
    <definedName name="_bdm.989dd8c1d1714a75b2fab4425f275be2.edm" hidden="1">#REF!</definedName>
    <definedName name="_bdm.98A6FF5E6E104127A4B3CE93863956AF.edm" hidden="1">#REF!</definedName>
    <definedName name="_bdm.98baa94dc11b4cb9b015a1b9a4bc8a10.edm" hidden="1">#REF!</definedName>
    <definedName name="_bdm.98D18A4438B44ADB9CEF879052276AC1.edm" hidden="1">#REF!</definedName>
    <definedName name="_bdm.98edd2685e444b84822911777a7a87ff.edm" hidden="1">#REF!</definedName>
    <definedName name="_bdm.991A663BE1BA4CE6916986AE15E5C2FE.edm" hidden="1">#REF!</definedName>
    <definedName name="_bdm.992d6a4eb63f46608430ef601e9cc257.edm" hidden="1">#REF!</definedName>
    <definedName name="_bdm.996C1AC3CF0D48D38DA732F97A42E510.edm" hidden="1">#REF!</definedName>
    <definedName name="_bdm.99D57A1DBC024AF28CB931E973C4D8A9.edm" hidden="1">#REF!</definedName>
    <definedName name="_bdm.99EDF99CAD6744A3810CD13109188083.edm" hidden="1">#REF!</definedName>
    <definedName name="_bdm.9A2D25C8DB5241E99625D93DAFC87E87.edm" hidden="1">#REF!</definedName>
    <definedName name="_bdm.9A4A297BCBDC49A29E2465E336DA4424.edm" hidden="1">#REF!</definedName>
    <definedName name="_bdm.9a5caa0ddc374674857f33b4d0ae0fbc.edm" hidden="1">#REF!</definedName>
    <definedName name="_bdm.9AA2BFBF2C8543298088D0A8BC69B813.edm" hidden="1">#REF!</definedName>
    <definedName name="_bdm.9ADBCCCC484F401A9C391B352F83091E.edm" hidden="1">#REF!</definedName>
    <definedName name="_bdm.9AF8586BB0EB460E9642192159B3CF15.edm" hidden="1">#REF!</definedName>
    <definedName name="_bdm.9B27B749CAE34269875494A45E4DFC70.edm" hidden="1">#REF!</definedName>
    <definedName name="_bdm.9B27B749CAE34269875494A45EADFC70" hidden="1">#REF!</definedName>
    <definedName name="_bdm.9b2c2ef903bd482fba9016351031391d.edm" hidden="1">#REF!</definedName>
    <definedName name="_bdm.9B3A5B7FB2794DB798AD56302595A423.edm" hidden="1">#REF!</definedName>
    <definedName name="_bdm.9B3E4304D7C043698F1A607D15C26386.edm" hidden="1">#REF!</definedName>
    <definedName name="_bdm.9B40979530914B2C8038C645D1A710F8.edm" hidden="1">#REF!</definedName>
    <definedName name="_bdm.9B5702662DE84E9BBF6402BF74CB7834.edm" hidden="1">#REF!</definedName>
    <definedName name="_bdm.9B6BEF8D5F844DD399F6AE6E9DB27C54.edm" hidden="1">#REF!</definedName>
    <definedName name="_bdm.9BA57885B3D543CC948719796A2CDA89.edm" hidden="1">#REF!</definedName>
    <definedName name="_bdm.9bf3eba9f5f6408b818855474c2e88be.edm" hidden="1">#REF!</definedName>
    <definedName name="_bdm.9c5955bcfec749a298665d8a8f29553a.edm" hidden="1">#REF!</definedName>
    <definedName name="_bdm.9C9774D2865C4D1083515E1AF2231953.edm" hidden="1">#REF!</definedName>
    <definedName name="_bdm.9CA83E6F5FF64DB38F26A0E70EE3DD49.edm" hidden="1">#REF!</definedName>
    <definedName name="_bdm.9CB23288C87446BA890935F6D5B878A7.edm" hidden="1">#REF!</definedName>
    <definedName name="_bdm.9CCA3DAFE259472B9A71606ADACDDE09.edm" hidden="1">#REF!</definedName>
    <definedName name="_bdm.9CDC35CDB7B143079762F320F757C403.edm">#REF!</definedName>
    <definedName name="_bdm.9CFF4A06FE0D483AA3DA21027574BEBB.edm" hidden="1">#REF!</definedName>
    <definedName name="_bdm.9D4396122FD147F7B9733DB791845D14.edm" hidden="1">#REF!</definedName>
    <definedName name="_bdm.9D576385AB334E0F91FC7FB7CEA21807.edm" hidden="1">#REF!</definedName>
    <definedName name="_bdm.9DB56E6D1603460695702EFDD21C40CD.edm" hidden="1">#REF!</definedName>
    <definedName name="_bdm.9DB6B94C6FF24153B44DCA52DBEC3E35.edm" hidden="1">#REF!</definedName>
    <definedName name="_bdm.9E1853893DDB4BB9BC1635B3E8DB1B94.edm" hidden="1">#REF!</definedName>
    <definedName name="_bdm.9E5C305B93DC453D98B8B438C1BAB2F1.edm" hidden="1">#REF!</definedName>
    <definedName name="_bdm.9e600440965c4346926d57b0886d03fd.edm">#REF!</definedName>
    <definedName name="_bdm.9E704917350547379C4EED941B29737C.edm" hidden="1">#REF!</definedName>
    <definedName name="_bdm.9e7dc3ae5ee34c53b22c2af10b45c5bb.edm" hidden="1">#REF!</definedName>
    <definedName name="_bdm.9EA6DE0CADDB4633933E62BD5A305EFC.edm" hidden="1">#REF!</definedName>
    <definedName name="_bdm.9ECB63A12E9F4B9C88C18E0F4ACCFD11.edm" hidden="1">#REF!</definedName>
    <definedName name="_bdm.9ED59807C0954D6D94CCF91DC3DB8D1C.edm" hidden="1">#REF!</definedName>
    <definedName name="_bdm.9ED7D54ABAA3486C94372879E44421E2.edm" hidden="1">#REF!</definedName>
    <definedName name="_bdm.9F1E417C2B2E47439FE8ABDD8C8F1B0D.edm" hidden="1">#REF!</definedName>
    <definedName name="_bdm.9F431FF176694D088241118CB30B26D3.edm" hidden="1">#REF!</definedName>
    <definedName name="_bdm.9f8ed114938a4790a450539254257eb6.edm" hidden="1">#REF!</definedName>
    <definedName name="_bdm.9FA81814AD214292B054F64D3E63F154.edm" hidden="1">#REF!</definedName>
    <definedName name="_bdm.9FEBA7C970174F27959CCD6741CF6DBC.edm" hidden="1">#REF!</definedName>
    <definedName name="_bdm.A04D06414F1746799F837C018E504D8E.edm" hidden="1">#REF!</definedName>
    <definedName name="_bdm.A05F1C0751D545DB8532BD0CBC5B73B9.edm" hidden="1">#REF!</definedName>
    <definedName name="_bdm.A0B3E8070EE7469E90FCE061E5E8362B.edm" hidden="1">#REF!</definedName>
    <definedName name="_bdm.A0DD5966C2D941E48917C25911DBF659.edm" hidden="1">#REF!</definedName>
    <definedName name="_bdm.A11F6C145B0C4F2DBEE465D05C590AFF.edm" hidden="1">#REF!</definedName>
    <definedName name="_bdm.A148454F885246CCB2F1B82575D5DB4D.edm" hidden="1">#REF!</definedName>
    <definedName name="_bdm.A14A1F19D864482A8591BDBF3DF447AC.edm" hidden="1">#REF!</definedName>
    <definedName name="_bdm.A186F40BC883499DB9A1EB8BBE569A39.edm" hidden="1">#REF!</definedName>
    <definedName name="_bdm.A18B1720385046DDB818A6A005FE2B0E.edm" hidden="1">#REF!</definedName>
    <definedName name="_bdm.A1BAEFE926DB458297B8F72F3198289D.edm" hidden="1">#REF!</definedName>
    <definedName name="_bdm.a22d5e149f004d85b98444e06b540909.edm" hidden="1">#REF!</definedName>
    <definedName name="_bdm.A23C0FF9AC4B4B3A8441509BA101BDB5.edm" hidden="1">#REF!</definedName>
    <definedName name="_bdm.a2d646a3e92f40629faa157c4d68912b.edm" hidden="1">#REF!</definedName>
    <definedName name="_bdm.A37CB6DB2EEF4B64809EE166D354F11F.edm" hidden="1">#REF!</definedName>
    <definedName name="_bdm.A38BB1BC71C443579907FE3A14DB6161.edm" hidden="1">#REF!</definedName>
    <definedName name="_bdm.a3cdd1ca849246d5be9649304892ac06.edm" hidden="1">#REF!</definedName>
    <definedName name="_bdm.A40F04F8A0D049A2BECC5E2AC9016247.edm" hidden="1">#REF!</definedName>
    <definedName name="_bdm.A426F62AB5084F7384F2BD3B614D8AE4.edm" hidden="1">#REF!</definedName>
    <definedName name="_bdm.A429E72C60DD4A49880A806C0502FE2E.edm" hidden="1">#REF!</definedName>
    <definedName name="_bdm.A4DB85399C254B5D82ACAEBC79EA605F.edm" hidden="1">#REF!</definedName>
    <definedName name="_bdm.a4e32d05834443d8bb3ab6ac58bacc29.edm" hidden="1">#REF!</definedName>
    <definedName name="_bdm.A5079CC3AD6E11D6B69B0010A4860669.edm" hidden="1">#REF!</definedName>
    <definedName name="_bdm.a5189e6821954f96b35852c37d7ca1fa.edm" hidden="1">#REF!</definedName>
    <definedName name="_bdm.A542663AD0ED41FD94601AAB90FB1313.edm" hidden="1">#REF!</definedName>
    <definedName name="_bdm.A547B62A9A5842049BDBFA465B87745C.edm" hidden="1">#REF!</definedName>
    <definedName name="_bdm.A55B849864A54201A4BD87815BED363E.edm" hidden="1">#REF!</definedName>
    <definedName name="_bdm.A571A2E4B6F140FF979ABC19592D11C0.edm" hidden="1">#REF!</definedName>
    <definedName name="_bdm.A5ACD67A37814D1AB59C856D8B6F2DF0.edm" hidden="1">#REF!</definedName>
    <definedName name="_bdm.A62CFDF0981A4B3E9A3A2310CACDB3CD.edm" hidden="1">#REF!</definedName>
    <definedName name="_bdm.A63886430671447BA83518201F36A1E0.edm" hidden="1">#REF!</definedName>
    <definedName name="_bdm.a65ba98f020746a282c74583788716a5.edm" hidden="1">#REF!</definedName>
    <definedName name="_bdm.A664FE8F3E984213BC0058645A2CB7CA.edm" hidden="1">#REF!</definedName>
    <definedName name="_bdm.A66DF0CB299C46B7AC7DA9AC185C588A.edm" hidden="1">#REF!</definedName>
    <definedName name="_bdm.A6C10B3FD4EA429B80052F0D4A7659F4.edm" hidden="1">#REF!</definedName>
    <definedName name="_bdm.A7317692117C461DA64E9A3882B3F29A.edm" hidden="1">#REF!</definedName>
    <definedName name="_bdm.A76B119490E54F00983296FEEFBBDCAC.edm" hidden="1">#REF!</definedName>
    <definedName name="_bdm.a77e8d8fc2984f5c883dfa074b071081.edm" hidden="1">#REF!</definedName>
    <definedName name="_bdm.A7CE24B55E984EEDBCB1C09A98DBB1FA.edm" hidden="1">#REF!</definedName>
    <definedName name="_bdm.A7D9E3C51BAF42DBA62E3589A7BBA02F.edm" hidden="1">#REF!</definedName>
    <definedName name="_bdm.A8031BE7DC82412A96C2B23176C9106A.edm" hidden="1">#REF!</definedName>
    <definedName name="_bdm.A8125A31048E4CE5A9E7FFED3A6EEC7B.edm" hidden="1">#REF!</definedName>
    <definedName name="_bdm.a81b2d44f9874ee9b1e3faac7d1749ae.edm" hidden="1">#REF!</definedName>
    <definedName name="_bdm.A826524E9B4A4A46B8EBF316ADB9482D.edm" hidden="1">#REF!</definedName>
    <definedName name="_bdm.A835AB8BC6DC49ACA93174F81142BACB.edm" hidden="1">#REF!</definedName>
    <definedName name="_bdm.A84ED994A25145DAA73CEA3E40476FB3.edm" hidden="1">#REF!</definedName>
    <definedName name="_bdm.a8685e768dd14c428108ae754747a082.edm">#REF!</definedName>
    <definedName name="_bdm.a86c2183fe6b4bf9a9b17b62ba12ef68.edm" hidden="1">#REF!</definedName>
    <definedName name="_bdm.A8C2046258D2446495D0F90DB0EC29D5.edm" hidden="1">#REF!</definedName>
    <definedName name="_bdm.A8D72E8BB85B4D9097BBFBF639B0AE21.edm" hidden="1">#REF!</definedName>
    <definedName name="_bdm.A8E3766A1B2B4EA9AEAFFC1FD6183D2A.edm" hidden="1">#REF!</definedName>
    <definedName name="_bdm.a8f3b2860ac248149d838cc62b9eab5f.edm" hidden="1">#REF!</definedName>
    <definedName name="_bdm.A907FDA73BD64104A75A80A12A2CE510.edm" hidden="1">#REF!</definedName>
    <definedName name="_bdm.A9433F36D27E42998843D0702B3398CD.edm" hidden="1">#REF!</definedName>
    <definedName name="_bdm.A9B29A1A03BF4562B34656A82ABB03FA.edm" hidden="1">#REF!</definedName>
    <definedName name="_bdm.a9bdb66125344bda87e3559b597fcebb.edm" hidden="1">#REF!</definedName>
    <definedName name="_bdm.A9C2D2150C6D43ABB78DB5BAEA3474D9.edm" hidden="1">#REF!</definedName>
    <definedName name="_bdm.A9CCFADB0FBB4838891FDA3F0C008BE8.edm" hidden="1">#REF!</definedName>
    <definedName name="_bdm.A9E8F2214015449F99BBFDAC629C22DB.edm" hidden="1">#REF!</definedName>
    <definedName name="_bdm.AA21185748A04CDB9F8733A1DC2D0BD3.edm" hidden="1">#REF!</definedName>
    <definedName name="_bdm.AA928991B99F4F4BBE1DBE7DB555EBC6.edm" hidden="1">#REF!</definedName>
    <definedName name="_bdm.aabde175a6e243119a39124b5bef26ed.edm" hidden="1">#REF!</definedName>
    <definedName name="_bdm.AAD42546C1A441AFAF82AEA3A27FB8EC.edm" hidden="1">#REF!</definedName>
    <definedName name="_bdm.AB2104A94C7C48909EF379EEC699DB0F.edm" hidden="1">#REF!</definedName>
    <definedName name="_bdm.AB52415298E34F85B048D5AB77972B60.edm" hidden="1">#REF!</definedName>
    <definedName name="_bdm.AC07B3BA28D749E7AAAB4E92E10A6BB2.edm" hidden="1">#REF!</definedName>
    <definedName name="_bdm.ac0961044f5645bf8e092d8dc4175105.edm" hidden="1">#REF!</definedName>
    <definedName name="_bdm.AC75F19840744BC1AC5C3CA2FDBD0D6D.edm" hidden="1">#REF!</definedName>
    <definedName name="_bdm.ACABD5EC532A41CAB0C58B946CB147F9.edm" hidden="1">#REF!</definedName>
    <definedName name="_bdm.ACBB7CBA2304467EA9A671B5851F3792.edm" hidden="1">#REF!</definedName>
    <definedName name="_bdm.ace1aaa519c24574890ddd820cc2d91c.edm" hidden="1">#REF!</definedName>
    <definedName name="_bdm.acf4cbf755434e8896587c0ace6c17b5.edm" hidden="1">#REF!</definedName>
    <definedName name="_bdm.AD016E0AAB1748DF9526FDBBAF1A4B76.edm" hidden="1">#REF!</definedName>
    <definedName name="_bdm.AD71A6F9013B435A82B561185F12D042.edm" hidden="1">#REF!</definedName>
    <definedName name="_bdm.AD7A4261FB124B2EB26CC9525FFFB03C.edm" hidden="1">#REF!</definedName>
    <definedName name="_bdm.AD864B46FEFF4FCDBA3F4BEC984110BE.edm" hidden="1">#REF!</definedName>
    <definedName name="_bdm.ADAEF4850408402E886C452DB85AD9F9.edm" hidden="1">#REF!</definedName>
    <definedName name="_bdm.ADB7D3013F70400CBF89579543BDD551.edm" hidden="1">#REF!</definedName>
    <definedName name="_bdm.ADB940A66E2749788864A3684385E5D8.edm" hidden="1">#REF!</definedName>
    <definedName name="_bdm.add83470ef794e7b8c142d7426443fa2.edm" hidden="1">#REF!</definedName>
    <definedName name="_bdm.ADE63A88559244DBA6492ADE6B9297B3.edm" hidden="1">#REF!</definedName>
    <definedName name="_bdm.AE1086FB9566496489077D00E570CE90.edm" hidden="1">#REF!</definedName>
    <definedName name="_bdm.AE433E51D2BA4E2ABE5FAB16F161F912.edm" hidden="1">#REF!</definedName>
    <definedName name="_bdm.AE48B33BD56B47C587206388B92E791F.edm" hidden="1">#N/A</definedName>
    <definedName name="_bdm.AE7238D470464D368D995DB59851B6C5.edm" hidden="1">#REF!</definedName>
    <definedName name="_bdm.AE7E25FB25DE4813A6981033DF077686.edm" hidden="1">#REF!</definedName>
    <definedName name="_bdm.AE9DB05639844170A3B334497EDE4213.edm" hidden="1">#REF!</definedName>
    <definedName name="_bdm.AE9F0D423E63473F942B8F322BDBCC8F.edm" hidden="1">#REF!</definedName>
    <definedName name="_bdm.AEA8FB8813464397BE84FB18DCA01840.edm" hidden="1">#REF!</definedName>
    <definedName name="_bdm.AEBFD5DBB2194FFAAEA35CC33AD6FACF.edm" hidden="1">#REF!</definedName>
    <definedName name="_bdm.AED3A292A7184DA1BBB4584D19A312C8.edm" hidden="1">#REF!</definedName>
    <definedName name="_bdm.AEDA8697713B4FF3BDFAB37689CDD50A.edm" hidden="1">#REF!</definedName>
    <definedName name="_bdm.AEE5CC2DC5F84DE89AF5EA6B350E996D.edm" hidden="1">#REF!</definedName>
    <definedName name="_bdm.AEE8324A65504B979905B54B88643A1A.edm" hidden="1">#REF!</definedName>
    <definedName name="_bdm.AF2722C832174C1E855F91F77D8081B6.edm" hidden="1">#REF!</definedName>
    <definedName name="_bdm.af69efb83f2044839182eccee73fed2a.edm" hidden="1">#REF!</definedName>
    <definedName name="_bdm.AF774B8B7F2E43A28D5238C42E3D4327.edm" hidden="1">#REF!</definedName>
    <definedName name="_bdm.AFA1F2F9821E4BB68FEA01240A8DC26D.edm" hidden="1">#REF!</definedName>
    <definedName name="_bdm.AFB29F91DB8049A3971EC8DC4B6799FF.edm" hidden="1">#REF!</definedName>
    <definedName name="_bdm.AFB67B180A9241DB8E0422155F381CF8.edm" hidden="1">#REF!</definedName>
    <definedName name="_bdm.B027347D28CE43BB971A611C4FE5F316.edm" hidden="1">#REF!</definedName>
    <definedName name="_bdm.b0a5cd2977a24b1b95a096c2cc6b3c93.edm" hidden="1">#REF!</definedName>
    <definedName name="_bdm.B0AD5E4D7B2E4D64A2DBD132983C4D26.edm" hidden="1">#REF!</definedName>
    <definedName name="_bdm.B0E54DF2F5DA45FA9CEF40F064711082.edm" hidden="1">#REF!</definedName>
    <definedName name="_bdm.b0e8a7ad971e489dac201aa286144a13.edm" hidden="1">#REF!</definedName>
    <definedName name="_bdm.B0FDEE9B5ADB4194A32BA3AEBB2C1F99.edm" hidden="1">#REF!</definedName>
    <definedName name="_bdm.B11A7C87792B41DD911022A159DA9FA1.edm" hidden="1">#REF!</definedName>
    <definedName name="_bdm.B12A7A04FDDB47A1A0E9129625990829.edm" hidden="1">#REF!</definedName>
    <definedName name="_bdm.b146657528484946b74ac5fbd4edc97c.edm" hidden="1">#REF!</definedName>
    <definedName name="_bdm.B167B5F421BF4186B589AB430C613A7F.edm" hidden="1">#REF!</definedName>
    <definedName name="_bdm.b19117f05915431f990e61812719caf6.edm" hidden="1">#REF!</definedName>
    <definedName name="_bdm.B19E1B7DC29E4AFAA8BDB639CAEBED34.edm" hidden="1">#REF!</definedName>
    <definedName name="_bdm.b1b0a2c83393435fa87d3fe2c9ad62ee.edm" hidden="1">#REF!</definedName>
    <definedName name="_bdm.B1C0122773414F079F1985D26BF320F8.edm" hidden="1">#REF!</definedName>
    <definedName name="_bdm.b1eabde8290f4838b117aaead9446cfd.edm" hidden="1">#REF!</definedName>
    <definedName name="_bdm.B20FF9BCFBAD496DB89D1E725888F3C6.edm" hidden="1">#REF!</definedName>
    <definedName name="_bdm.B23DB8B0A91B458E9E352571B95B9801.edm" hidden="1">#REF!</definedName>
    <definedName name="_bdm.B2929F5C0802411099ECD14122E9FF0B.edm" hidden="1">#REF!</definedName>
    <definedName name="_bdm.B2AC5947EEE841D4B0B8536E0DBBDD00.edm" hidden="1">#REF!</definedName>
    <definedName name="_bdm.B2DBA9DD0230447A9FA5C9B38F0A11E2.edm" hidden="1">#REF!</definedName>
    <definedName name="_bdm.B2DFD2CE54564D368F16B893D3F2443D.edm" hidden="1">#N/A</definedName>
    <definedName name="_bdm.b2ea986378ec424d8ed173158465181f.edm" hidden="1">#REF!</definedName>
    <definedName name="_bdm.B35EFA1F8EDB42B0BCBF3CF6CD094B83.edm" hidden="1">#REF!</definedName>
    <definedName name="_bdm.B3A90153EDBD41DA98D3963DF708EA13.edm" hidden="1">#REF!</definedName>
    <definedName name="_bdm.B3DB55B3F7E94D8FB36242A846488113.edm" hidden="1">#REF!</definedName>
    <definedName name="_bdm.B3DE611F6F1F4B64840F5A65FDB7A905.edm" hidden="1">#REF!</definedName>
    <definedName name="_bdm.B461E0A5E2FE49C1A5C645DBD684A1D4.edm" hidden="1">#REF!</definedName>
    <definedName name="_bdm.b465e062bb9b427ebaee59d08dd58ca9.edm" hidden="1">#REF!</definedName>
    <definedName name="_bdm.B467FC92D23445ADB9E05B69FF8E5DA5.edm" hidden="1">#REF!</definedName>
    <definedName name="_bdm.B4A3A943416744FA92F0DDFD23C53DB8.edm" hidden="1">#REF!</definedName>
    <definedName name="_bdm.B4CE7420CB394DE38AE3428DB5C33054.edm" hidden="1">#REF!</definedName>
    <definedName name="_bdm.B4F7FC484BDA49FCAED927024D9953E9.edm" hidden="1">#REF!</definedName>
    <definedName name="_bdm.b5041e810ee848ba875604fcd0842afa.edm" hidden="1">#REF!</definedName>
    <definedName name="_bdm.B50DBE9AADE34358B744C89AD6446EF9.edm" hidden="1">#REF!</definedName>
    <definedName name="_bdm.B57D09AC4B224ABBA9695E1DCCCDBBF4.edm" hidden="1">#REF!</definedName>
    <definedName name="_bdm.B5DBD604D2024CF1B718367BF3E549C7.edm" hidden="1">#REF!</definedName>
    <definedName name="_bdm.B5E1CE290D664EC9908CE120B7DDB7AD.edm" hidden="1">#REF!</definedName>
    <definedName name="_bdm.B732EDB5E33F428289A0D17EACA7B6FB.edm" hidden="1">#REF!</definedName>
    <definedName name="_bdm.B741CBD44D3142D2857859324F47509C.edm" hidden="1">#REF!</definedName>
    <definedName name="_bdm.B769CAC036DC45DBB970020E867F2755.edm" hidden="1">#REF!</definedName>
    <definedName name="_bdm.B7ACEBB15C8B444DBDCFEDF3D56AD28D.edm" hidden="1">#REF!</definedName>
    <definedName name="_bdm.B7AE75F1A1764211A7B1463A9ACE809F.edm" hidden="1">#REF!</definedName>
    <definedName name="_bdm.B7DFBD22485E47999D366578A653E092.edm" hidden="1">#REF!</definedName>
    <definedName name="_bdm.B7DFBD22485E47999D366578A653E092.edm1" hidden="1">#REF!</definedName>
    <definedName name="_bdm.B7E7CCEAEEC1407DB07FB1B3F29B6539.edm" hidden="1">#REF!</definedName>
    <definedName name="_bdm.B7EEE81E322143579A62D34195260AFE.edm" hidden="1">#REF!</definedName>
    <definedName name="_bdm.B7F14A2746A449FFBBBAB88219ED9E86.edm" hidden="1">#REF!</definedName>
    <definedName name="_bdm.B818638BB03447438DCDD4A379A392A9.edm" hidden="1">#REF!</definedName>
    <definedName name="_bdm.B84CE047E19944AFBD04CD96CA6A44E1.edm" hidden="1">#REF!</definedName>
    <definedName name="_bdm.B8A7E97F4F434CC1B3DBB8DBD39F0E8A.edm" hidden="1">#REF!</definedName>
    <definedName name="_bdm.B8ADDCDB214446A9B68AED11E63C7517.edm" hidden="1">#REF!</definedName>
    <definedName name="_bdm.B8E130C1280C4714B5DEBDD025027002.edm" hidden="1">#REF!</definedName>
    <definedName name="_bdm.B905909013BB461BBBE0D45A4D9C31B4.edm" hidden="1">#REF!</definedName>
    <definedName name="_bdm.B91BF0A48D364AFE9B706DF758CA7B5B.edm" hidden="1">#REF!</definedName>
    <definedName name="_bdm.b9527b56567146d49ee68b0525b3950d.edm" hidden="1">#REF!</definedName>
    <definedName name="_bdm.B97A59946803478B8719D11403C12D75.edm" hidden="1">#REF!</definedName>
    <definedName name="_bdm.B97CBC078BC94CEDB5643BDF4FB3ABF5.edm" hidden="1">#REF!</definedName>
    <definedName name="_bdm.B99FA4DBAFE547A78BA09A85EF346D39.edm" hidden="1">#REF!</definedName>
    <definedName name="_bdm.B9BDC46F857249D0913F06900777B513.edm" hidden="1">#REF!</definedName>
    <definedName name="_bdm.B9FB4ED8D0944FDCB5E8C8F6FB93C60A.edm" hidden="1">#REF!</definedName>
    <definedName name="_bdm.BA065BE2F4E04491B2B80C028C102C28.edm" hidden="1">#REF!</definedName>
    <definedName name="_bdm.ba0e971b62974a1f9760da1d7cb28c92.edm" hidden="1">#REF!</definedName>
    <definedName name="_bdm.ba3661926c1e44cd9b305cbb39e90e95.edm" hidden="1">#REF!</definedName>
    <definedName name="_bdm.BAFE1F7FDB7E41698DA4B0CCB392E74D.edm" hidden="1">#REF!</definedName>
    <definedName name="_bdm.BB01CF27BE7544CF8DDC4EFA01ACD110.edm" hidden="1">#REF!</definedName>
    <definedName name="_bdm.BB0FD5C5B0F34AABA19E0005BDB2C580.edm" hidden="1">#REF!</definedName>
    <definedName name="_bdm.BB11CF0F5BC3494BA3D2840CDD39AFFA.edm" hidden="1">#REF!</definedName>
    <definedName name="_bdm.bb2eee2a434a41ea8a56a195c4102c59.edm" hidden="1">#REF!</definedName>
    <definedName name="_bdm.bb87001aff3849649d1cfed2a56b08d5.edm" hidden="1">#REF!</definedName>
    <definedName name="_bdm.BBD0940894174E68A4A64D790AE267DE.edm" hidden="1">#REF!</definedName>
    <definedName name="_bdm.BBDF2B0158AF498FABA62CB27DFB7822.edm" hidden="1">#REF!</definedName>
    <definedName name="_bdm.BBF8CE522878430A92A493DD1FE4EC2B.edm" hidden="1">#REF!</definedName>
    <definedName name="_bdm.BC2C7E347E664C65B913FA332F25B6E9.edm" hidden="1">#REF!</definedName>
    <definedName name="_bdm.BC74C5E2AF3A478BB76FD92A16950B0B.edm" hidden="1">#REF!</definedName>
    <definedName name="_bdm.bc8b6fd2b37a4ce0be52c1d86876776c.edm" hidden="1">#REF!</definedName>
    <definedName name="_bdm.BC9C9FD330074935B600EE01B31EBB8A.edm" hidden="1">#REF!</definedName>
    <definedName name="_bdm.BCBD281F5B40432DB8596E233B5DC272.edm" hidden="1">#REF!</definedName>
    <definedName name="_bdm.BD55CBAC6C324ED48740FC152F1DF18B.edm" hidden="1">#REF!</definedName>
    <definedName name="_bdm.bd64d8e91eb7459492d2479b62de5090.edm" hidden="1">#REF!</definedName>
    <definedName name="_bdm.BDB3CD82C2DE4655B26CE0194783B2A4.edm" hidden="1">#REF!</definedName>
    <definedName name="_bdm.BDB4F5BEBFF84A9F897797ED3CA01806.edm" hidden="1">#REF!</definedName>
    <definedName name="_bdm.BDB9018F394B4D619CA288E2B170F24A.edm" hidden="1">#REF!</definedName>
    <definedName name="_bdm.BDF75609EE734F879C219FC2F91B36C6.edm" hidden="1">#REF!</definedName>
    <definedName name="_bdm.BE1138ED4F2C4D458D42DB1603A7BEBC.edm" hidden="1">#REF!</definedName>
    <definedName name="_bdm.BE3492A4BF064E2EA369D55B1444C879.edm" hidden="1">#REF!</definedName>
    <definedName name="_bdm.BE59FD1F116F403685779327059B70A9.edm" hidden="1">#REF!</definedName>
    <definedName name="_bdm.BE5DBB1534FB4C7EAE47A5D81D20E425.edm" hidden="1">#REF!</definedName>
    <definedName name="_bdm.BEC6E582BE674D72B1D6EDB8DED4FEBC.edm" hidden="1">#REF!</definedName>
    <definedName name="_bdm.BEE5AC979FD1460D89E275CDA43C01A9.edm" hidden="1">#REF!</definedName>
    <definedName name="_bdm.bf1dc11590534f868048842401151fd0.edm" hidden="1">#REF!</definedName>
    <definedName name="_bdm.bf276f96f23d4718b120e9c4a407399f.edm" hidden="1">#REF!</definedName>
    <definedName name="_bdm.BF7358A832FD448DB080C5A595304A6A.edm" hidden="1">#REF!</definedName>
    <definedName name="_bdm.BFAED61FDE9B4026B71B9AF4476B6C9E.edm" hidden="1">#REF!</definedName>
    <definedName name="_bdm.C02614203B6243C7B59FDB011F1BDCDD.edm" hidden="1">#REF!</definedName>
    <definedName name="_bdm.C0D40696085E49099831902D538DE4D4.edm" hidden="1">#REF!</definedName>
    <definedName name="_bdm.C0ECFDFBE384408488BEEB1438EB093C.edm" hidden="1">#REF!</definedName>
    <definedName name="_bdm.C0F0A83CF71B4EF7A3F488243567E385.edm" hidden="1">#REF!</definedName>
    <definedName name="_bdm.C0F5ADB39F4B4C2299A880C43395DBAF.edm" hidden="1">#REF!</definedName>
    <definedName name="_bdm.c10291da80764e94ad72e4f46913cc69.edm">#REF!</definedName>
    <definedName name="_bdm.C1400822A3EB4DDBA1850EE3887F4C67.edm" hidden="1">#REF!</definedName>
    <definedName name="_bdm.C159CE0843BC493DA457D88D4698B774.edm" hidden="1">#REF!</definedName>
    <definedName name="_bdm.C17C9C5EECFD49EAAC8CD8E64D4453A6.edm" hidden="1">#REF!</definedName>
    <definedName name="_bdm.C194714595F14520AA52E6501AEC9C62.edm" hidden="1">#REF!</definedName>
    <definedName name="_bdm.C19FD07466EA45708C37477C24FEBF38.edm" hidden="1">#REF!</definedName>
    <definedName name="_bdm.C1B7DAD93E944E84B482DB66C949A63E.edm" hidden="1">#REF!</definedName>
    <definedName name="_bdm.C1D06B7168F5407E81E02BFC75359DD3.edm" hidden="1">#REF!</definedName>
    <definedName name="_bdm.C1D6F6ADB4524E968FF8B97D6F1E71D4.edm" hidden="1">#REF!</definedName>
    <definedName name="_bdm.C1D9BD1BCCDD4628A8D062C3A3429708.edm" hidden="1">#REF!</definedName>
    <definedName name="_bdm.C20065FF06304EC290CD852197BD3564.edm" hidden="1">#REF!</definedName>
    <definedName name="_bdm.C265889B590E49E8A3EEAE11D18FC6CA.edm" hidden="1">#REF!</definedName>
    <definedName name="_bdm.C29DEE7949B6424489C0B3B64220BF47.edm" hidden="1">#REF!</definedName>
    <definedName name="_bdm.C32BC6B1041A4015AB0BE84DAFADDB01.edm" hidden="1">#REF!</definedName>
    <definedName name="_bdm.C3D225BAC7574328AE92ADDB58CFC85A.edm" hidden="1">#REF!</definedName>
    <definedName name="_bdm.C41F70F88F3B4DB7A1B78C8505364BD3.edm" hidden="1">#REF!</definedName>
    <definedName name="_bdm.C4434E8BB876487DB064D997092AF5AE.edm" hidden="1">#REF!</definedName>
    <definedName name="_bdm.C4558E96B5864679920ACFAF7333697A.edm" hidden="1">#REF!</definedName>
    <definedName name="_bdm.C46D3B2316144C6E90CAFBBDD6873277.edm" hidden="1">#REF!</definedName>
    <definedName name="_bdm.C46DE015C5C34239BBADB6CE712B7763.edm" hidden="1">#REF!</definedName>
    <definedName name="_bdm.C487C3FE2EE1441AB1B148C19C62809C.edm" hidden="1">#REF!</definedName>
    <definedName name="_bdm.c4c3b9771f1746ca9544756672995b17.edm">#REF!</definedName>
    <definedName name="_bdm.C50222DB9A544570842BD03C0213CD20.edm" hidden="1">#REF!</definedName>
    <definedName name="_bdm.C50277B2C4CB43F38385BE83CA6DB767.edm" hidden="1">#REF!</definedName>
    <definedName name="_bdm.C51C2E2B4BED4358B8F18A780373F5CF.edm" hidden="1">#REF!</definedName>
    <definedName name="_bdm.C5240DBE5EFB4A18A81554AA4EDCDB56.edm" hidden="1">#REF!</definedName>
    <definedName name="_bdm.C549880C43C54351BE239EE2BB30FA1C.edm" hidden="1">#REF!</definedName>
    <definedName name="_bdm.c5a2f6b82c03476286647843adefb7d0.edm" hidden="1">#REF!</definedName>
    <definedName name="_bdm.C5A3D26BA1D24E8DB76551E7C9DD4202.edm" hidden="1">#REF!</definedName>
    <definedName name="_bdm.C5BD9129B83D43FE957B66535E5B7292.edm" hidden="1">#REF!</definedName>
    <definedName name="_bdm.C5D1161CF65A430B91D7C3F18B0A508E.edm" hidden="1">#REF!</definedName>
    <definedName name="_bdm.C5DBACA85DED48339A640388347A0422.edm" hidden="1">#REF!</definedName>
    <definedName name="_bdm.C5EDB231EACF4933A91709BEAB7F261C.edm" hidden="1">#REF!</definedName>
    <definedName name="_bdm.C63F07B43E9043C3A41505423865A163.edm" hidden="1">#REF!</definedName>
    <definedName name="_bdm.C63F9FEC243D432FAA70ECAFF07B8C1E.edm" hidden="1">#REF!</definedName>
    <definedName name="_bdm.C66F96F37BDA4823ACDDB9EB87F2949B.edm" hidden="1">#REF!</definedName>
    <definedName name="_bdm.C68C8A0F83764C7DBF5925B99D8AF90E.edm" hidden="1">#REF!</definedName>
    <definedName name="_bdm.C693DAB53FC74CD884EB8A3742C951F4.edm" hidden="1">#REF!</definedName>
    <definedName name="_bdm.C6C0E51DB54E45CDBA8D876EC73D7DFA.edm" hidden="1">#REF!</definedName>
    <definedName name="_bdm.c6d09ec7c27648a38e3f9cadc17f6b26.edm" hidden="1">#REF!</definedName>
    <definedName name="_bdm.C70402DF58B64E8AAC55CB499B6D0050.edm" hidden="1">#REF!</definedName>
    <definedName name="_bdm.c714b35476264268b7cb4c61dd11051e.edm" hidden="1">#REF!</definedName>
    <definedName name="_bdm.C73BCA9499EC4F5CA3DF193107993637.edm" hidden="1">#REF!</definedName>
    <definedName name="_bdm.c742e6920831449b884fb08344189682.edm" hidden="1">#REF!</definedName>
    <definedName name="_bdm.c75140fb61774f95b55bbdcb37d29434.edm" hidden="1">#REF!</definedName>
    <definedName name="_bdm.C758AB9236F44FAC9AF786CAE9864C38.edm" hidden="1">#REF!</definedName>
    <definedName name="_bdm.C766FC94D6174D29A2828457734CE58A.edm" hidden="1">#REF!</definedName>
    <definedName name="_bdm.c77f0e09fce84a94963ee7400c3cfbda.edm" hidden="1">#REF!</definedName>
    <definedName name="_bdm.C7869753F62E4DEF862287D849030906.edm" hidden="1">#REF!</definedName>
    <definedName name="_bdm.C7B3922953C6426985C1620C7A3C7EDA.edm" hidden="1">#REF!</definedName>
    <definedName name="_bdm.C7B5E620D5BF446BBD2F2F9ED1CE84C6.edm" hidden="1">#REF!</definedName>
    <definedName name="_bdm.C83AD97D91A14FE4A1D7DFE0A8040554.edm" hidden="1">#REF!</definedName>
    <definedName name="_bdm.c83bbd37d1594eb2b02d0575e48ed7c9.edm" hidden="1">#REF!</definedName>
    <definedName name="_bdm.C8643830A6E94EA38F9FA85B5044B4BD.edm" hidden="1">#REF!</definedName>
    <definedName name="_bdm.c86e64d7aa7646cea850b38fb13e12f5.edm" hidden="1">#REF!</definedName>
    <definedName name="_bdm.C89888B65CB6416A987DB28616082433.edm" hidden="1">#REF!</definedName>
    <definedName name="_bdm.C8B172FF4DD6486C8839B8DB3FF07021.edm" hidden="1">#REF!</definedName>
    <definedName name="_bdm.c8bf4ff180e749a491185ffa426301d6.edm" hidden="1">#REF!</definedName>
    <definedName name="_bdm.c8fc4fa847fb4c2383780f7f82fabacf.edm" hidden="1">#REF!</definedName>
    <definedName name="_bdm.C901F1D284624CFDAE0D362EE2B3DB08.edm" hidden="1">#REF!</definedName>
    <definedName name="_bdm.C919E2FBE1C1410A9078E084C4EDB060.edm" hidden="1">#REF!</definedName>
    <definedName name="_bdm.C92F9344CD4041A197E316FB42EBD93A.edm" hidden="1">#REF!</definedName>
    <definedName name="_bdm.C93345598F8046E0ABE2C0B3DBD4BE24.edm" hidden="1">#REF!</definedName>
    <definedName name="_bdm.C93A6D30C24D4347B8A4ED6A391E58C2.edm" hidden="1">#REF!</definedName>
    <definedName name="_bdm.C949A4F419DB4349B94E9AA8CBCFDCC7.edm" hidden="1">#REF!</definedName>
    <definedName name="_bdm.c94e5df7e7194be4954f0197a748b383.edm" hidden="1">#REF!</definedName>
    <definedName name="_bdm.C9958E9530ED4CCDAC70379EF0987E45.edm" hidden="1">#REF!</definedName>
    <definedName name="_bdm.c9a47520da6949a2b5aaba1c8d616fa7.edm" hidden="1">#REF!</definedName>
    <definedName name="_bdm.C9AD4220F5E84754B4C8705317ACDBC8.edm" hidden="1">#REF!</definedName>
    <definedName name="_bdm.C9AD573F369B417FB0A17E768B32D2A8.edm" hidden="1">#REF!</definedName>
    <definedName name="_bdm.ca0246c24b4a411e9c1357fe5fe0d343.edm" hidden="1">#REF!</definedName>
    <definedName name="_bdm.CA22EB1A01294B7A8DC16518C50559A1.edm" hidden="1">#REF!</definedName>
    <definedName name="_bdm.CA2B34821C524FC8842C506A7BF0F92E.edm" hidden="1">#REF!</definedName>
    <definedName name="_bdm.CAA3A0BE16BA4ADE8E79CD663190072B.edm" hidden="1">#REF!</definedName>
    <definedName name="_bdm.CAAD75B892744DA7A396804116BF19C2.edm" hidden="1">#REF!</definedName>
    <definedName name="_bdm.cb55e5eded5c4004a7115b71308cda09.edm" hidden="1">#REF!</definedName>
    <definedName name="_bdm.CB562E7B01B2430AB71C7FF4431F1978.edm" hidden="1">#REF!</definedName>
    <definedName name="_bdm.CC4012F3EC0343DBB9DF06BF0CD5D945.edm" hidden="1">#REF!</definedName>
    <definedName name="_bdm.CC661935DF52489B8A794A954D6DB48E.edm" hidden="1">#REF!</definedName>
    <definedName name="_bdm.CC74865AEA86419E9917B1B189B86EAF.edm" hidden="1">#REF!</definedName>
    <definedName name="_bdm.CCA03FF33CD943F9BFEF286D55E7B2A5.edm" hidden="1">#REF!</definedName>
    <definedName name="_bdm.CCAEA5BBB2584540A0129428FAABD300.edm" hidden="1">#REF!</definedName>
    <definedName name="_bdm.CCC9810E33DE4D12B7AF2ADB20F5BEB6.edm" hidden="1">#REF!</definedName>
    <definedName name="_bdm.CD02C23C739545FDBBCD44A45F204672.edm" hidden="1">#REF!</definedName>
    <definedName name="_bdm.CD0A9DDDB7874725901AE3A54A39619E.edm" hidden="1">#REF!</definedName>
    <definedName name="_bdm.CD2F34CEC87C44AD89C6DC0A97728C3C.edm" hidden="1">#REF!</definedName>
    <definedName name="_bdm.cd3bb972c60f4b6799bf04a025053b04.edm" hidden="1">#REF!</definedName>
    <definedName name="_bdm.CD41228E2217490D805932662E4371D0.edm" hidden="1">#REF!</definedName>
    <definedName name="_bdm.CD5621F051E64326B72F7FCB876E663C.edm" hidden="1">#REF!</definedName>
    <definedName name="_bdm.CD94B0DA786A4320A37B84FE8E23DA4B.edm" hidden="1">#REF!</definedName>
    <definedName name="_bdm.CDF173EE3E1A41E8973597E5BB497984.edm" hidden="1">#REF!</definedName>
    <definedName name="_bdm.CE06C039D2E241A695C61AE6EDB4BCB2.edm" hidden="1">#REF!</definedName>
    <definedName name="_bdm.ce24a018798a47dab1a6a2f6023125eb.edm" hidden="1">#REF!</definedName>
    <definedName name="_bdm.CE552E201B864D44927DBE350E7B1F20.edm" hidden="1">#REF!</definedName>
    <definedName name="_bdm.CE616970932C40DB9157706C8E212B49.edm" hidden="1">#REF!</definedName>
    <definedName name="_bdm.ce713397beca44aaa447f01b04c9589a.edm" hidden="1">#REF!</definedName>
    <definedName name="_bdm.ce746d0f354744839bf93675702a7dae.edm">#REF!</definedName>
    <definedName name="_bdm.CEACD67C453A4F428DBCAA24CD709A75.edm" hidden="1">#REF!</definedName>
    <definedName name="_bdm.ceceb8bb65a74719945fff7c86e63c6a.edm" hidden="1">#REF!</definedName>
    <definedName name="_bdm.ceef965ab9254e0fb3aeb937de166942.edm" hidden="1">#REF!</definedName>
    <definedName name="_bdm.CF07A1EFB0D748BAAB616E3F122F6A97.edm">#REF!</definedName>
    <definedName name="_bdm.CF26F181CFB149089A150B6E9984E88F.edm" hidden="1">#REF!</definedName>
    <definedName name="_bdm.cf3957499ba5406ba8650f9b63ae9311.edm" hidden="1">#REF!</definedName>
    <definedName name="_bdm.CF8AEAF52A8A4887A0B828A298C40612.edm" hidden="1">#REF!</definedName>
    <definedName name="_bdm.CFBDF5A60D4F45978B624A4FDBDBD150.edm" hidden="1">#REF!</definedName>
    <definedName name="_bdm.CFDB9B6656EA475FA558ECC28ABDF43B.edm" hidden="1">#REF!</definedName>
    <definedName name="_bdm.D00E61D5B8B944CD9EBA24AC9DBACA97.edm" hidden="1">#REF!</definedName>
    <definedName name="_bdm.D02F6EF125C248238B666C439D6A2A51.edm" hidden="1">#REF!</definedName>
    <definedName name="_bdm.D02FFBF90BFC4ECC9BCDD4DBAB5E081C.edm" hidden="1">#REF!</definedName>
    <definedName name="_bdm.D06CEF33476C45EFA32AD66EEAC2EEC2.edm" hidden="1">#REF!</definedName>
    <definedName name="_bdm.D0B5158E7D62400290606D346EEF10A2.edm" hidden="1">#REF!</definedName>
    <definedName name="_bdm.D0C8895F3E0C49759DB0F35AD8CFF8E0.edm" hidden="1">#REF!</definedName>
    <definedName name="_bdm.D0F83DB974C443EB8A6E7ACAD54A932B.edm" hidden="1">#REF!</definedName>
    <definedName name="_bdm.D102AF3DDB3D4384AC4BFB0A4221B9F0.edm" hidden="1">#REF!</definedName>
    <definedName name="_bdm.D1C121387866452DBBA16CB6EFCBABFD.edm" hidden="1">#REF!</definedName>
    <definedName name="_bdm.D1FEFEA88C2C4547877F5A0ED2304E28.edm" hidden="1">#REF!</definedName>
    <definedName name="_bdm.D232C8F343EE4CC6A49DC1DC23DD8774.edm" hidden="1">#REF!</definedName>
    <definedName name="_bdm.D23C7ACBF21A40D793C65D25B50902AD.edm" hidden="1">#REF!</definedName>
    <definedName name="_bdm.D23DC4FD72704473BB6B76525B6CCCF8.edm" hidden="1">#REF!</definedName>
    <definedName name="_bdm.D26CB0F4E3234C5391CDD323D32F6ED7.edm" hidden="1">#REF!</definedName>
    <definedName name="_bdm.D30261DB9B9D469E8E9E2C039F0CB884.edm" hidden="1">#REF!</definedName>
    <definedName name="_bdm.D30A773027214C8C80CB0CF3399716F0.edm" hidden="1">#REF!</definedName>
    <definedName name="_bdm.d33f604859b0461fb7619ad0e13fc877.edm" hidden="1">#REF!</definedName>
    <definedName name="_bdm.D367A8158F8B47169108B660EA274B2A.edm" hidden="1">#REF!</definedName>
    <definedName name="_bdm.D37840331CC9481BB2BEDA14DF0BD6B1.edm" hidden="1">#REF!</definedName>
    <definedName name="_bdm.D3A7DB21C85649A8A6B9F73C9315ACC5.edm" hidden="1">#REF!</definedName>
    <definedName name="_bdm.D40C8ED54AA2498EA4EBE72E6C2D4A59.edm" hidden="1">#REF!</definedName>
    <definedName name="_bdm.D429D837152340C38EA79A5A83F9B924.edm" hidden="1">#REF!</definedName>
    <definedName name="_bdm.D42ADBFD56394A30882F9A0DB43183E2.edm" hidden="1">#REF!</definedName>
    <definedName name="_bdm.D43A6B2A947B4EA9A42335B05D28E8EB.edm" hidden="1">#REF!</definedName>
    <definedName name="_bdm.d43c27e15b5741f6a81fc71096633e97.edm" hidden="1">#REF!</definedName>
    <definedName name="_bdm.d46160ba463e4ec58df8f8883b774659.edm" hidden="1">#REF!</definedName>
    <definedName name="_bdm.D486800E6C2E49739CF24EDF97F3D66E.edm" hidden="1">#REF!</definedName>
    <definedName name="_bdm.D48B4A85A822461F93292784D0CDBC2C.edm" hidden="1">#REF!</definedName>
    <definedName name="_bdm.D531C888ABBB4F3B810FF2E2E00DE9DB.edm" hidden="1">#REF!</definedName>
    <definedName name="_bdm.D55E2D82C30D41CF8A500216485DB462.edm" hidden="1">#REF!</definedName>
    <definedName name="_bdm.d589bd86beb942008e152ff1dd420112.edm" hidden="1">#REF!</definedName>
    <definedName name="_bdm.D5A970840F704505A3314E3C89E9F83C.edm" hidden="1">#REF!</definedName>
    <definedName name="_bdm.D5DDEB04E92F4E81BB2D1D182149AE2B.edm" hidden="1">#REF!</definedName>
    <definedName name="_bdm.D5E561EBD92B4887A1BB5A944ECDBDFA.edm" hidden="1">#REF!</definedName>
    <definedName name="_bdm.D614D41991024CCAAEDB7D902319FF2C.edm" hidden="1">#REF!</definedName>
    <definedName name="_bdm.D63AC369283C41A3AD93A70C7FAB1647.edm" hidden="1">#REF!</definedName>
    <definedName name="_bdm.D6F5CF6F8045429480DDCE6E0FB4CF8A.edm" hidden="1">#REF!</definedName>
    <definedName name="_bdm.D724A89772EF435597C68AB01B157F63.edm" hidden="1">#REF!</definedName>
    <definedName name="_bdm.D73213F6F4F9407FA0C555B823D24285.edm" hidden="1">#REF!</definedName>
    <definedName name="_bdm.D7900F04AAD34466900423F5C762C088.edm" hidden="1">#REF!</definedName>
    <definedName name="_bdm.D7A9F781ED78434DB77BE59FC54ECF51.edm" hidden="1">#REF!</definedName>
    <definedName name="_bdm.D7DE95FFB52544A19A85A4C5282095DB.edm" hidden="1">#REF!</definedName>
    <definedName name="_bdm.D7E0526597324D9B9920D7824B2917EC.edm" hidden="1">#N/A</definedName>
    <definedName name="_bdm.D7E80C36DCFE4E09AE86317EF6EF71A4.edm" hidden="1">#REF!</definedName>
    <definedName name="_bdm.d7f5d97357e74fae932e40d0c0b10322.edm" hidden="1">#REF!</definedName>
    <definedName name="_bdm.D803C85391854C059D9E3F186EDAC767.edm" hidden="1">#REF!</definedName>
    <definedName name="_bdm.D81F3D3BC2344DAEBA39101C7F9FC626.edm" hidden="1">#REF!</definedName>
    <definedName name="_bdm.D845F58DA6A74896B2A10E113D27FB4E.edm" hidden="1">#REF!</definedName>
    <definedName name="_bdm.D8A8AED6C35A451DBD164C72F71E65B2.edm" hidden="1">#REF!</definedName>
    <definedName name="_bdm.D8DEE564061E47DDB7B715636B4A0B0B.edm" hidden="1">#REF!</definedName>
    <definedName name="_bdm.D9B7D305DB034E1BB5F9C441FE531BC3.edm" hidden="1">#REF!</definedName>
    <definedName name="_bdm.D9E6F7E2FBDB4FF6A6D632BFBE3A1A0F.edm" hidden="1">#REF!</definedName>
    <definedName name="_bdm.D9EFB0371A604F60ADB25540D81F5187.edm" hidden="1">#REF!</definedName>
    <definedName name="_bdm.da15b73f6f0a43a1a3afc262006f7fd8.edm" hidden="1">#REF!</definedName>
    <definedName name="_bdm.DA2CE3BCBD004D91B92A5B57D9032E7F.edm" hidden="1">#REF!</definedName>
    <definedName name="_bdm.DA33D897B9B84F2CAE9D875355F6FDC3.edm" hidden="1">#REF!</definedName>
    <definedName name="_bdm.DA622D808E164FA586EDD01410DD7228.edm" hidden="1">#REF!</definedName>
    <definedName name="_bdm.DA7319FE7DF34BC29622BC93A21F59AA.edm" hidden="1">#REF!</definedName>
    <definedName name="_bdm.DA89E7F70EAC470B8CBFA84FC39D2782.edm" hidden="1">#REF!</definedName>
    <definedName name="_bdm.DA8E4BEAA3BC40B5B39AB67C3CC0FAC1.edm" hidden="1">#REF!</definedName>
    <definedName name="_bdm.daf99236e71842d9a417b6c6bbe544ea.edm" hidden="1">#REF!</definedName>
    <definedName name="_bdm.DB049A2B315E4B92A452E0AD801CB40B.edm" hidden="1">#REF!</definedName>
    <definedName name="_bdm.DB089156D90B4B79933D639096E43C3B.edm" hidden="1">#REF!</definedName>
    <definedName name="_bdm.DB0C3971A0C2417B86C14813781C5888.edm" hidden="1">#REF!</definedName>
    <definedName name="_bdm.DB18B9B3532749D0B3749A6675DD537B.edm" hidden="1">#REF!</definedName>
    <definedName name="_bdm.DB24C5E4A3CF460381873647FE144664.edm" hidden="1">#REF!</definedName>
    <definedName name="_bdm.DB25E126B6D34EEDA091EADB96E4BEAE.edm" hidden="1">#REF!</definedName>
    <definedName name="_bdm.DB292E5FBE09472195DCDC4CEC8E9FB2.edm" hidden="1">#REF!</definedName>
    <definedName name="_bdm.DB39F701AE5844FFB94A4BC0E1934DDF.edm" hidden="1">#REF!</definedName>
    <definedName name="_bdm.DB3F3353749542AEB2BA4FE23968A3BA.edm" hidden="1">#REF!</definedName>
    <definedName name="_bdm.DB436E1537764B87A4FB5E0F0378124F.edm" hidden="1">#REF!</definedName>
    <definedName name="_bdm.DB4F9E27A278443385B08F81043B0455.edm" hidden="1">#REF!</definedName>
    <definedName name="_bdm.DB515349EA024DAD9C7F190FBAD9F8F2.edm" hidden="1">#REF!</definedName>
    <definedName name="_bdm.DB532E19E1024187875B38658C500AFB.edm">#REF!</definedName>
    <definedName name="_bdm.DB532F732FF843DDBBEC74FF8E6803EE.edm" hidden="1">#REF!</definedName>
    <definedName name="_bdm.DB605B37F9B841669618E7C663239E8A.edm" hidden="1">#REF!</definedName>
    <definedName name="_bdm.DB7BA6C187C24D4EA5A8AC7719074FE8.edm" hidden="1">#REF!</definedName>
    <definedName name="_bdm.DB85C972A9E4405AB18A1A0B780944D5.edm" hidden="1">#REF!</definedName>
    <definedName name="_bdm.DB8B16C93C7D494E873D7E76D22A7256.edm" hidden="1">#REF!</definedName>
    <definedName name="_bdm.DB8FA9C8CC374D0C9D6490C2A269D104.edm" hidden="1">#REF!</definedName>
    <definedName name="_bdm.DB8FE099AB7E488FA29D41FF8ACA9EB7.edm" hidden="1">#REF!</definedName>
    <definedName name="_bdm.DB90E7AC81D6440C96E6B64E1FCB702B.edm" hidden="1">#REF!</definedName>
    <definedName name="_bdm.DB926D1B70E6470DB03E56786CCEF888.edm" hidden="1">#REF!</definedName>
    <definedName name="_bdm.DB9B086AA6574EF9A403E92B4374FC3E.edm" hidden="1">#REF!</definedName>
    <definedName name="_bdm.DBA6881D7206487DA46DB190EE0B9738.edm" hidden="1">#REF!</definedName>
    <definedName name="_bdm.DBB35AFDB84F444E9F04DE14815C752C.edm" hidden="1">#REF!</definedName>
    <definedName name="_bdm.DBB48143F45048CCBFD4DA6394DBE336.edm" hidden="1">#REF!</definedName>
    <definedName name="_bdm.DBBB0A11890D45848CD4E45328F1B3BE.edm" hidden="1">#REF!</definedName>
    <definedName name="_bdm.DBC6C4D0B03242F6B887310621D681FE.edm" hidden="1">#REF!</definedName>
    <definedName name="_bdm.DBDDCE6D291340DFA73C1EAB7ABAD6AE.edm" hidden="1">#REF!</definedName>
    <definedName name="_bdm.DBE1272AFA18457C896F79A2C6BCD46F.edm" hidden="1">#REF!</definedName>
    <definedName name="_bdm.DBEC67517F16417A8C67C9FCD0FC2723.edm" hidden="1">#REF!</definedName>
    <definedName name="_bdm.DBED0FF28B7F46BF836FE32D4DE46B03.edm" hidden="1">#REF!</definedName>
    <definedName name="_bdm.DBF118B3FDF34427BAE90EA780EFA492.edm" hidden="1">#REF!</definedName>
    <definedName name="_bdm.DBF8F79D2FE244698C14155A4A3CFA25.edm" hidden="1">#REF!</definedName>
    <definedName name="_bdm.DC05EE7192314DAEA4E5D2DE498851E9.edm" hidden="1">#REF!</definedName>
    <definedName name="_bdm.DC2A6BFF8FDB4CF2AC4D3ABA1006C2A8.edm" hidden="1">#REF!</definedName>
    <definedName name="_bdm.DC5D1321DA6D45E68170C4C18B2BFAEA.edm" hidden="1">#REF!</definedName>
    <definedName name="_bdm.DC6BB8B1A69D49388F61B1AAC028DD3E.edm" hidden="1">#REF!</definedName>
    <definedName name="_bdm.DCD9B146ADB94095A9C212D3AB55B2A9.edm" hidden="1">#REF!</definedName>
    <definedName name="_bdm.DD2EB358DB8242CCBF6348A49599241C.edm" hidden="1">#REF!</definedName>
    <definedName name="_bdm.dd3529585cba4e928f9b6e8e72d89709.edm" hidden="1">#REF!</definedName>
    <definedName name="_bdm.DD3A777DEDAC415E8EA8F26D10D36D7F.edm" hidden="1">#REF!</definedName>
    <definedName name="_bdm.DD6A5504D7E5491C9B1A3B4771E1D765.edm" hidden="1">#REF!</definedName>
    <definedName name="_bdm.DDA4DBB180794BB48F5C8CBF0F349EE5.edm" hidden="1">#REF!</definedName>
    <definedName name="_bdm.DDDD6E5329AE4C4DA58AD683A6576AC1.edm" hidden="1">#REF!</definedName>
    <definedName name="_bdm.DE97A8336B184AC5A9FB37F107E84FCE.edm" hidden="1">#REF!</definedName>
    <definedName name="_bdm.DEA02B8DB9594F51BA561009BFB2731A.edm" hidden="1">#REF!</definedName>
    <definedName name="_bdm.DEA735CBAA404253B1B4F0518A38A805.edm" hidden="1">#REF!</definedName>
    <definedName name="_bdm.DEB4D18E25554E9B9A5DB29485574589.edm" hidden="1">#REF!</definedName>
    <definedName name="_bdm.DEF40CCAFC434F01AED517A0170F26A1.edm" hidden="1">#REF!</definedName>
    <definedName name="_bdm.DF001F96308246FB9DC9475DB6ED38B6.edm" hidden="1">#REF!</definedName>
    <definedName name="_bdm.df45f79ce6204b518349eb5127b4d3c9.edm" hidden="1">#REF!</definedName>
    <definedName name="_bdm.DF4787741ED340E4BA22F1EE08BF0FBA.edm" hidden="1">#REF!</definedName>
    <definedName name="_bdm.DF9AC0CCB2AC4F71A75F09BAC7CA1CAA.edm" hidden="1">#REF!</definedName>
    <definedName name="_bdm.DFFD8463C52F480597C295CE0061B749.edm" hidden="1">#REF!</definedName>
    <definedName name="_bdm.dffeac875f3844ec8354ae9d88917e89.edm" hidden="1">#REF!</definedName>
    <definedName name="_bdm.e0356664aff14693a7cb956860956da6.edm" hidden="1">#REF!</definedName>
    <definedName name="_bdm.E04F324313F6410C999F83D4CAFFCBD2.edm" hidden="1">#REF!</definedName>
    <definedName name="_bdm.E08624CFAEA8465AB1001A3F70BA9184.edm" hidden="1">#REF!</definedName>
    <definedName name="_bdm.E1101F0FDC18492985DF2B681C6177F8.edm" hidden="1">#REF!</definedName>
    <definedName name="_bdm.E127B9C17214479AB1ED8C2EA5DB7A1C.edm" hidden="1">#REF!</definedName>
    <definedName name="_bdm.E16AA22F72854DC8A219AE4B93DD3350.edm" hidden="1">#REF!</definedName>
    <definedName name="_bdm.E196C6C829914D51A512DB825391ED87.edm" hidden="1">#REF!</definedName>
    <definedName name="_bdm.E1A69C89EBB24F4D952BDB6180BBA079.edm" hidden="1">#REF!</definedName>
    <definedName name="_bdm.E1EFFF212CA54AC1BE9CAEB828DBA37D.edm" hidden="1">#REF!</definedName>
    <definedName name="_bdm.E237ECE97E4F45DDBB714AB96BFE8044.edm" hidden="1">#REF!</definedName>
    <definedName name="_bdm.E281F4DB11574CBDBFA8D43C67F442A2.edm" hidden="1">#REF!</definedName>
    <definedName name="_bdm.E29A8D4128BA4CABB58FED5F440A826F.edm" hidden="1">#REF!</definedName>
    <definedName name="_bdm.E2C7C43F0A4B40B9A025FF96CCC217DB.edm" hidden="1">#REF!</definedName>
    <definedName name="_bdm.E341976468C04C1DBB314A44D0DDAF35.edm" hidden="1">#REF!</definedName>
    <definedName name="_bdm.E3792F1A396F4ADBBEECAD320E41FE7A.edm" hidden="1">#REF!</definedName>
    <definedName name="_bdm.E399650C6ACE4A7CAD050586AE31D7CF.edm" hidden="1">#REF!</definedName>
    <definedName name="_bdm.E3B8AE6EF8914F7DB18E4F1A4973F89D.edm" hidden="1">#REF!</definedName>
    <definedName name="_bdm.E41CF12B095149FFB2BD9DEAE2ED9193.edm" hidden="1">#REF!</definedName>
    <definedName name="_bdm.E44A08A667E64E768F42A66AC843E075.edm" hidden="1">#REF!</definedName>
    <definedName name="_bdm.E472B88BDB2C45C2BF0C699B09804764.edm" hidden="1">#REF!</definedName>
    <definedName name="_bdm.e491a3cbd7b14382b45b92d7a80821ae.edm" hidden="1">#REF!</definedName>
    <definedName name="_bdm.E49F5417AA2B4CCD9FBE730167B9EA44.edm" hidden="1">#REF!</definedName>
    <definedName name="_bdm.E4EACF2F9B1D411DB6CD9999843D5FFF.edm" hidden="1">#REF!</definedName>
    <definedName name="_bdm.e5049aae21d64ffd946303c1249e10a9.edm" hidden="1">#REF!</definedName>
    <definedName name="_bdm.E54BC4B64FDA4D73A852BDB8F79DB043.edm" hidden="1">#REF!</definedName>
    <definedName name="_bdm.E55CA877296742F2B5DDE108555FB089.edm" hidden="1">#REF!</definedName>
    <definedName name="_bdm.E5605DB323604A1FBBD45B9E43AF70DB.edm" hidden="1">#REF!</definedName>
    <definedName name="_bdm.E581D81EB4034397B5772E280C5F75DB.edm" hidden="1">#REF!</definedName>
    <definedName name="_bdm.E5A444EA9F4B40DB9B89E3BDC9E559AE.edm" hidden="1">#REF!</definedName>
    <definedName name="_bdm.E5D282609A0B4D0DAE1ADEA10369C019.edm" hidden="1">#REF!</definedName>
    <definedName name="_bdm.E5E791ED8BD04267A71BD33F4FFBEA2A.edm" hidden="1">#REF!</definedName>
    <definedName name="_bdm.E5FCA2B671104E398A1A6A5363479854.edm" hidden="1">#REF!</definedName>
    <definedName name="_bdm.e620ecc6c9fc49eaa121b465e07e4557.edm" hidden="1">#REF!</definedName>
    <definedName name="_bdm.E64AAE0B73294C9096BD67FA1B1DBAC2.edm" hidden="1">#REF!</definedName>
    <definedName name="_bdm.E6739969AB044A489F0B06CDB63ABB46.edm" hidden="1">#REF!</definedName>
    <definedName name="_bdm.E69A3EEB583F457C97A8CDB76AB1A85B.edm" hidden="1">#REF!</definedName>
    <definedName name="_bdm.E6CCBAC3F22F40679F919A43F2215699.edm" hidden="1">#REF!</definedName>
    <definedName name="_bdm.e6dccd4ab8d3434685207de9b0e69c8f.edm" hidden="1">#REF!</definedName>
    <definedName name="_bdm.E6E0DB0B5A064057AE567ADB769917FF.edm" hidden="1">#REF!</definedName>
    <definedName name="_bdm.E7010911E549458CB973A32F4D97EBB9.edm" hidden="1">#REF!</definedName>
    <definedName name="_bdm.E7056C9B7CC842DDB32906D0F2777A5E.edm" hidden="1">#REF!</definedName>
    <definedName name="_bdm.e7e1412bd1fb44b398c35cf6c38712e6.edm" hidden="1">#REF!</definedName>
    <definedName name="_bdm.E7EC5B8EF08C4C3BAB3785978BF0B5BD.edm" hidden="1">#REF!</definedName>
    <definedName name="_bdm.E80AC11DB2844039A118450E9259054D.edm" hidden="1">#REF!</definedName>
    <definedName name="_bdm.e831c9bdcc9e4ea39748711c694b0e99.edm" hidden="1">#REF!</definedName>
    <definedName name="_bdm.E850BD7AB7294631B8587BD80E04DD87.edm">#REF!</definedName>
    <definedName name="_bdm.E853EF6B134B4C16BBD2055C4EB720E8.edm" hidden="1">#REF!</definedName>
    <definedName name="_bdm.E87DB17F54944418A1B0B38687C51785.edm" hidden="1">#REF!</definedName>
    <definedName name="_bdm.E8B440B1020748E0A74C372D3D5130D4.edm" hidden="1">#REF!</definedName>
    <definedName name="_bdm.E8CC42C87736483EAF54E9EDC638A723.edm" hidden="1">#REF!</definedName>
    <definedName name="_bdm.E8DC28C4ECF545EBB3DB267326F89721.edm" hidden="1">#REF!</definedName>
    <definedName name="_bdm.E8E49C6DF7BD45AE9D28FA42F05764BF.edm" hidden="1">#REF!</definedName>
    <definedName name="_bdm.E90D338B680541AE83FFB6ED1FAF8655.edm" hidden="1">#REF!</definedName>
    <definedName name="_bdm.e968351b55634f6aaebfc2c971dafc90.edm" hidden="1">#REF!</definedName>
    <definedName name="_bdm.E987EC6F39CD4001A60F7917FE1BD78B.edm" hidden="1">#REF!</definedName>
    <definedName name="_bdm.E99FDE79017849CEB4FAE2F9F0A6A9BB.edm" hidden="1">#REF!</definedName>
    <definedName name="_bdm.E9A47572DB1B43258D356C80A69476E6.edm" hidden="1">#REF!</definedName>
    <definedName name="_bdm.E9C037BEB4C74761B78E731884E077FD.edm" hidden="1">#REF!</definedName>
    <definedName name="_bdm.e9c186b9884640c7ac1adb359156e152.edm" hidden="1">#REF!</definedName>
    <definedName name="_bdm.E9D1D6F0D15A48E0A7C10FEB13081CE7.edm" hidden="1">#REF!</definedName>
    <definedName name="_bdm.EA467C3FF79A48EA8DBB7D8A7493DCD4.edm" hidden="1">#REF!</definedName>
    <definedName name="_bdm.EA870B5264F94FBE89EA90292A61304E.edm" hidden="1">#REF!</definedName>
    <definedName name="_bdm.EABD7622F59342AA92BA0C75777614E8.edm" hidden="1">#REF!</definedName>
    <definedName name="_bdm.EADB9DF28D384A668BCA8280DFB21722.edm" hidden="1">#REF!</definedName>
    <definedName name="_bdm.EAE9F3664D4E4B80B684B7E7730B97DB.edm" hidden="1">#REF!</definedName>
    <definedName name="_bdm.EAEC9C3D50474F6CA7AEE5FBEDB1FC8E.edm" hidden="1">#REF!</definedName>
    <definedName name="_bdm.EB0EF95B174A4E97A3C7A9BFB7916D88.edm" hidden="1">#REF!</definedName>
    <definedName name="_bdm.EB175D349DBA44CDB0F1A9ECD9B01B81.edm" hidden="1">#REF!</definedName>
    <definedName name="_bdm.EB547E799A234555ADCC92877C5BE645.edm" hidden="1">#REF!</definedName>
    <definedName name="_bdm.EB702D6F10D84C47A75DB5398DAC3225.edm" hidden="1">#REF!</definedName>
    <definedName name="_bdm.eb9f774384fb44cb841a458a86d91fe9.edm" hidden="1">#REF!</definedName>
    <definedName name="_bdm.EBB4C61897FC4145B3E2516971DE7E00.edm" hidden="1">#REF!</definedName>
    <definedName name="_bdm.EBD7C3F8DB254A478AADA054B83D15BB.edm" hidden="1">#REF!</definedName>
    <definedName name="_bdm.EC08379C373944719368479BE13D9A01.edm" hidden="1">#REF!</definedName>
    <definedName name="_bdm.EC0B4CC3718B472CAAC63BD6DB1524E8.edm" hidden="1">#REF!</definedName>
    <definedName name="_bdm.ec392cdd89b246f6b0eb47f49d8944e6.edm" hidden="1">#REF!</definedName>
    <definedName name="_bdm.EC42E14F8C384DFCBBBC070262B0130C.edm" hidden="1">#REF!</definedName>
    <definedName name="_bdm.ECCEEA5CE6234DB7BBDAA4EB9ECC9B8D.edm" hidden="1">#REF!</definedName>
    <definedName name="_bdm.ECDE5E1D9FDF474DBBDC242EA9DC38C4.edm" hidden="1">#REF!</definedName>
    <definedName name="_bdm.ECE215B0F4474189ADA6EF0427D8D0FD.edm" hidden="1">#REF!</definedName>
    <definedName name="_bdm.ED13255F8455447A858ECBB846C3B80F.edm" hidden="1">#REF!</definedName>
    <definedName name="_bdm.ED4882D3B1544BDBB4C8E22CC5049187.edm" hidden="1">#REF!</definedName>
    <definedName name="_bdm.ED59E6E6064D4F13A401640D8F9B8FA1.edm" hidden="1">#REF!</definedName>
    <definedName name="_bdm.ED8329B30F874A4C9452471685EE0149.edm" hidden="1">#REF!</definedName>
    <definedName name="_bdm.ED89D511B4464DBA9D8EA4A5892C8EFC.edm" hidden="1">#REF!</definedName>
    <definedName name="_bdm.EDA3E7AB02AF4662834D8BE25FE3EEE0.edm" hidden="1">#REF!</definedName>
    <definedName name="_bdm.EDB591441A3248EFAC480620A9466411.edm" hidden="1">#REF!</definedName>
    <definedName name="_bdm.EDB652D6CC4B484494C32AB1EA10BD80.edm" hidden="1">#REF!</definedName>
    <definedName name="_bdm.EDC29D1FE1F344DBAC6A7BE40BFC88FB.edm" hidden="1">#REF!</definedName>
    <definedName name="_bdm.edcc4b88f07b4d1a888964801b0caace.edm" hidden="1">#REF!</definedName>
    <definedName name="_bdm.EE0FB59DB0B249099918E2675FA629EC.edm" hidden="1">#REF!</definedName>
    <definedName name="_bdm.EE183A83615343489AC5C085EFD94277.edm" hidden="1">#REF!</definedName>
    <definedName name="_bdm.EE20C16EF38744E19AC92C22DDFD9E24.edm" hidden="1">#REF!</definedName>
    <definedName name="_bdm.EE3C9B6006AE468882D67724B13B5AB8.edm" hidden="1">#REF!</definedName>
    <definedName name="_bdm.EE5273584EFC4DC4AFBBE922C5CFCFDB.edm" hidden="1">#REF!</definedName>
    <definedName name="_bdm.EE790F3666A3448B8140462F03A90B42.edm" hidden="1">#REF!</definedName>
    <definedName name="_bdm.EE7D419E3C6D473EB40A58A5D92BAA6F.edm" hidden="1">#REF!</definedName>
    <definedName name="_bdm.EE7F5DB33ECE4A738F8EBE47A860BDD0.edm" hidden="1">#REF!</definedName>
    <definedName name="_bdm.EE969B8AED15496BB9A78507D8CFC267.edm" hidden="1">#REF!</definedName>
    <definedName name="_bdm.EEA10E8EF44A49F2B2308A3B86DBDBEF.edm" hidden="1">#REF!</definedName>
    <definedName name="_bdm.ef0f6d4daea54433aba0fcdae9b14d7e.edm" hidden="1">#REF!</definedName>
    <definedName name="_bdm.ef3a84a6db814536808b6c026e261fa5.edm" hidden="1">#REF!</definedName>
    <definedName name="_bdm.ef4f4e44c068464a93bbe618a0a29fec.edm">#REF!</definedName>
    <definedName name="_bdm.EF9E92026D6344139D0E1AD219310393.edm" hidden="1">#REF!</definedName>
    <definedName name="_bdm.EFC8C47572F24A23A2D1DF11DBA33452.edm" hidden="1">#REF!</definedName>
    <definedName name="_bdm.efcbd69260ea4ab6b13dddaadc5672f1.edm" hidden="1">#REF!</definedName>
    <definedName name="_bdm.EFF7108FB2CF486CB02CDB3D036B8F4C.edm" hidden="1">#REF!</definedName>
    <definedName name="_bdm.F069100E7064405CA2B77635C455EB09.edm" hidden="1">#REF!</definedName>
    <definedName name="_bdm.F06EFB77CAFD4D9EBE4BF50451045091.edm" hidden="1">#REF!</definedName>
    <definedName name="_bdm.F0CE59AB34B648C484957C12C69B31B0.edm" hidden="1">#REF!</definedName>
    <definedName name="_bdm.f0cf77fbe11444718a99346b2348416b.edm" hidden="1">#REF!</definedName>
    <definedName name="_bdm.F0D4BE613A10436BAABB80B2153F0DDE.edm" hidden="1">#REF!</definedName>
    <definedName name="_bdm.F0ED7D02F7EB4A878C4236BEF3F179DB.edm" hidden="1">#REF!</definedName>
    <definedName name="_bdm.F1018CA448DF4615B96F8A583DBE2AD0.edm" hidden="1">#REF!</definedName>
    <definedName name="_bdm.F14DFC4F5AEC4CA087E346F358DDE4D8.edm" hidden="1">#REF!</definedName>
    <definedName name="_bdm.F171BD965E254083851FF76748AA6309.edm" hidden="1">#REF!</definedName>
    <definedName name="_bdm.F194395CFDA44928BD93FF43C0B3DDFE.edm" hidden="1">#REF!</definedName>
    <definedName name="_bdm.f1a46332803f422d9477c01007c78a0c.edm" hidden="1">#REF!</definedName>
    <definedName name="_bdm.F1F4C95B8A15466DB8F634532E2B8CAD.edm" hidden="1">#REF!</definedName>
    <definedName name="_bdm.F233A95951EA4A2184253762DCF75F39.edm" hidden="1">#REF!</definedName>
    <definedName name="_bdm.F2442F3FFE644900BF536D13E3AF6519.edm" hidden="1">#REF!</definedName>
    <definedName name="_bdm.f252da5b707649eaaf90ddaf95e342b1.edm" hidden="1">#REF!</definedName>
    <definedName name="_bdm.F289BB85805949C4A2DB02778B66B1FC.edm" hidden="1">#REF!</definedName>
    <definedName name="_bdm.F2B5D96200E64C6A9DBDF04EFCF1D487.edm" hidden="1">#REF!</definedName>
    <definedName name="_bdm.F2DB89BE62CC409980CB013651416C5F.edm" hidden="1">#REF!</definedName>
    <definedName name="_bdm.F318331F90E043D2B4BFAB3111DA6473.edm" hidden="1">#REF!</definedName>
    <definedName name="_bdm.F34FA75E66584EE09742F3C0B340ED1F.edm" hidden="1">#REF!</definedName>
    <definedName name="_bdm.F351F5D7D9324A4DB7FEA1670EB66B18.edm" hidden="1">#REF!</definedName>
    <definedName name="_bdm.F39A274416224CF783DBAD15239F882D.edm" hidden="1">#REF!</definedName>
    <definedName name="_bdm.F4182C62B36C4D60ABF0D5ADEA39DE21.edm" hidden="1">#REF!</definedName>
    <definedName name="_bdm.F42A9DBD7F844D2E8A75BAAADEEBC874.edm" hidden="1">#REF!</definedName>
    <definedName name="_bdm.f43da225cff34b7992a86073b4eee5d7.edm" hidden="1">#REF!</definedName>
    <definedName name="_bdm.f482b124e8ea49738352fda7cfb1cf72.edm" hidden="1">#REF!</definedName>
    <definedName name="_bdm.F487C2FD443644E38D68CEDC9F040636.edm" hidden="1">#REF!</definedName>
    <definedName name="_bdm.F4BAA608324149CDBA81AD9250AD0847.edm" hidden="1">#REF!</definedName>
    <definedName name="_bdm.F5396D83C20944CA9B6C9D559399ED94.edm" hidden="1">#REF!</definedName>
    <definedName name="_bdm.f54ca6079d22404cbe2b696440516040.edm" hidden="1">#REF!</definedName>
    <definedName name="_bdm.F564644ED1F546C59AC7E887DB403406.edm" hidden="1">#REF!</definedName>
    <definedName name="_bdm.F586EBF5B1A64D03BC43B28415951AC7.edm" hidden="1">#REF!</definedName>
    <definedName name="_bdm.F58B819E41E24C2B99216BCC9154DBD9.edm" hidden="1">#REF!</definedName>
    <definedName name="_bdm.f64ca16ab68340d091b1d33ca0b6e604.edm" hidden="1">#REF!</definedName>
    <definedName name="_bdm.F65E72495B8C4DF0B546AB8B59632D7C.edm" hidden="1">#REF!</definedName>
    <definedName name="_bdm.F6AB1E7E95D547DBB2DCB027145A2DB0.edm" hidden="1">#REF!</definedName>
    <definedName name="_bdm.F6C0DB28ACD34BCCA3BEBF75AA86DBDC.edm" hidden="1">#REF!</definedName>
    <definedName name="_bdm.F716E6A1D9E64A55AD8EC24F4B09C26C.edm" hidden="1">#REF!</definedName>
    <definedName name="_bdm.f72d7e14f24a4ec594838a06395fa586.edm" hidden="1">#REF!</definedName>
    <definedName name="_bdm.F746AF400F5D4DB89219976C37778FC9.edm" hidden="1">#REF!</definedName>
    <definedName name="_bdm.F7586EE4147340A88DF310C348DC7159.edm" hidden="1">#REF!</definedName>
    <definedName name="_bdm.F7C7612207044E3CAAD851DD65E18086.edm" hidden="1">#REF!</definedName>
    <definedName name="_bdm.F7CCCA7BE9D54B5E94765AFFE8D7C09F.edm" hidden="1">#N/A</definedName>
    <definedName name="_bdm.F7E3D1DBCA6D4C9DA6729FD3274B50AC.edm" hidden="1">#REF!</definedName>
    <definedName name="_bdm.F804C879DFA542BC82553E2CCDDA2294.edm" hidden="1">#REF!</definedName>
    <definedName name="_bdm.F82F323EB83B4B8C8AD2E7C35BD2993E.edm" hidden="1">#REF!</definedName>
    <definedName name="_bdm.F856045F768543EC9E12CA688226A4AF.edm" hidden="1">#REF!</definedName>
    <definedName name="_bdm.F85D0A9C478D493AB35A1F4A0118446F.edm" hidden="1">#REF!</definedName>
    <definedName name="_bdm.F8684D9EF1B54DB5A856CE4F6D14115D.edm" hidden="1">#REF!</definedName>
    <definedName name="_bdm.F89B04D8C7F845B4ACB463DB36B6AF1D.edm" hidden="1">#REF!</definedName>
    <definedName name="_bdm.F8A8DCEB4DD84118B520FF6070B6FAA2.edm" hidden="1">#REF!</definedName>
    <definedName name="_bdm.F91A51A5FFD141BD821009884766DBC6.edm" hidden="1">#REF!</definedName>
    <definedName name="_bdm.F937BDB1677C45289CC8DDB635C5EDB8.edm" hidden="1">#REF!</definedName>
    <definedName name="_bdm.F93AD3D7C6354ADBBCDFB37DD0CE3A41.edm" hidden="1">#REF!</definedName>
    <definedName name="_bdm.F99620898B0D471AB44D996DBE1BB511.edm" hidden="1">#REF!</definedName>
    <definedName name="_bdm.F996809EF7954C9797DBF7416407EB47.edm" hidden="1">#REF!</definedName>
    <definedName name="_bdm.F9B419C7B188464B9911240B95DECF10.edm" hidden="1">#REF!</definedName>
    <definedName name="_bdm.FA206C7EF05344A1ADB2599D6DDD41D6.edm" hidden="1">#REF!</definedName>
    <definedName name="_bdm.FA28A714963F419AA6A87D32C03B2F66.edm" hidden="1">#REF!</definedName>
    <definedName name="_bdm.FA4784962DB845C28C35A22EF9035963.edm" hidden="1">#REF!</definedName>
    <definedName name="_bdm.FA5944A4D7D644CA8283449B5AE2024F.edm" hidden="1">#REF!</definedName>
    <definedName name="_bdm.FA5ADAAA46F14946823D81E9761CDEB4.edm">#REF!</definedName>
    <definedName name="_bdm.FA5EADE9F91745999510034EC433119A.edm" hidden="1">#REF!</definedName>
    <definedName name="_bdm.FA8C54D7FDB44E1DA614F26177595A76.edm" hidden="1">#REF!</definedName>
    <definedName name="_bdm.FAA43AF139F14D89B400DBE6794BF8BA.edm" hidden="1">#REF!</definedName>
    <definedName name="_bdm.fad79cfd8c724f4fb4fa4bd50bf3e80c.edm" hidden="1">#REF!</definedName>
    <definedName name="_bdm.FastTrackBookmark.12_13_2017_10_08_49_PM.edm" hidden="1">#REF!</definedName>
    <definedName name="_bdm.FastTrackBookmark.7_21_2014_7_37_33_PM.edm" hidden="1">#REF!</definedName>
    <definedName name="_bdm.FB18DEB01EA64EDDBA945360BC456BA7.edm" hidden="1">#REF!</definedName>
    <definedName name="_bdm.FB45B4106C6E4DB78A3545CC57CD62BB.edm" hidden="1">#REF!</definedName>
    <definedName name="_bdm.FB5994132961411DBC4FBEA0FA486A6E.edm" hidden="1">#REF!</definedName>
    <definedName name="_bdm.FB828C1D7DC74E6393AC51D0BBE41945.edm" hidden="1">#REF!</definedName>
    <definedName name="_bdm.FB8D8AB244B64BB9B4F5F5A4C5205085.edm" hidden="1">#REF!</definedName>
    <definedName name="_bdm.FBC8F4734CD44B95848F689416B40C4F.edm" hidden="1">#REF!</definedName>
    <definedName name="_bdm.FC139DC6C5684D8D9B467F38E95DF8DB.edm" hidden="1">#REF!</definedName>
    <definedName name="_bdm.FC3C9FD32CF54462928974300354C198.edm" hidden="1">#REF!</definedName>
    <definedName name="_bdm.FC7B4DBB8982418A84C8DA648769B987.edm" hidden="1">#REF!</definedName>
    <definedName name="_bdm.fc8e49f792194aa2a2d0e2a7ab380cbf.edm">#REF!</definedName>
    <definedName name="_bdm.fcc3c2e62e6a4d5688d33611eff53a3d.edm" hidden="1">#REF!</definedName>
    <definedName name="_bdm.FCC937F19CB64D0188DC283B313DCD9A.edm" hidden="1">#REF!</definedName>
    <definedName name="_bdm.fcf6e00ad80b48a6998240808bbc7a82.edm" hidden="1">#REF!</definedName>
    <definedName name="_bdm.FD0DB46453494CD49DC9A44E8BB574DB.edm" hidden="1">#REF!</definedName>
    <definedName name="_bdm.FD11081C47E44ADA869FF18B0E0F83DD.edm" hidden="1">#REF!</definedName>
    <definedName name="_bdm.FD260854A1804E568BFDE25866FADD46.edm" hidden="1">#REF!</definedName>
    <definedName name="_bdm.FD88D4F399DB457E812A2937CF8794F2.edm" hidden="1">#REF!</definedName>
    <definedName name="_bdm.FE4A89C4AFEA43C7A2CD83D3C66DD3AC.edm" hidden="1">#REF!</definedName>
    <definedName name="_bdm.FE657AD6FD0E4F42867F012EBEA60E21.edm" hidden="1">#REF!</definedName>
    <definedName name="_bdm.FE887521B4A6453CBC5BCC1AF977913A.edm" hidden="1">#REF!</definedName>
    <definedName name="_bdm.feb2410e654b4cb981eea8122e426e52.edm" hidden="1">#REF!</definedName>
    <definedName name="_bdm.FEDB395C3009431FA3FF5CEEBC0B1187.edm" hidden="1">#REF!</definedName>
    <definedName name="_bdm.FF6B8D47B5D64CAAA4743AAE6E5C716E.edm" hidden="1">#REF!</definedName>
    <definedName name="_bdm.FF85CAAB95E0401DB5286097073CEA44.edm" hidden="1">#REF!</definedName>
    <definedName name="_bdm.FF940D7773B94856B876508EE5C55C0E.edm" hidden="1">#REF!</definedName>
    <definedName name="_bdm.FFCECC5BD0F74461B12866D14C8ADB12.edm" hidden="1">#REF!</definedName>
    <definedName name="_bdm1" hidden="1">#REF!</definedName>
    <definedName name="_bdm2" hidden="1">#REF!</definedName>
    <definedName name="_bdm3" hidden="1">#REF!</definedName>
    <definedName name="_bm" hidden="1">#REF!</definedName>
    <definedName name="_BS1" hidden="1">{"OEE OAP",#N/A,FALSE,"oap";"OEE APAP",#N/A,FALSE,"apap";"OEE nitros",#N/A,FALSE,"nitros"}</definedName>
    <definedName name="_Budget_for_Measure" hidden="1">#REF!</definedName>
    <definedName name="_c" hidden="1">{"Fiesta Facer Page",#N/A,FALSE,"Q_C_S";"Fiesta Main Page",#N/A,FALSE,"V_L";"Fiesta 95BP Struct",#N/A,FALSE,"StructBP";"Fiesta Post 95BP Struct",#N/A,FALSE,"AdjStructBP"}</definedName>
    <definedName name="_c_1" hidden="1">{"Fiesta Facer Page",#N/A,FALSE,"Q_C_S";"Fiesta Main Page",#N/A,FALSE,"V_L";"Fiesta 95BP Struct",#N/A,FALSE,"StructBP";"Fiesta Post 95BP Struct",#N/A,FALSE,"AdjStructBP"}</definedName>
    <definedName name="_c_1_1" hidden="1">{"Fiesta Facer Page",#N/A,FALSE,"Q_C_S";"Fiesta Main Page",#N/A,FALSE,"V_L";"Fiesta 95BP Struct",#N/A,FALSE,"StructBP";"Fiesta Post 95BP Struct",#N/A,FALSE,"AdjStructBP"}</definedName>
    <definedName name="_c_1_2" hidden="1">{"Fiesta Facer Page",#N/A,FALSE,"Q_C_S";"Fiesta Main Page",#N/A,FALSE,"V_L";"Fiesta 95BP Struct",#N/A,FALSE,"StructBP";"Fiesta Post 95BP Struct",#N/A,FALSE,"AdjStructBP"}</definedName>
    <definedName name="_c_1_3" hidden="1">{"Fiesta Facer Page",#N/A,FALSE,"Q_C_S";"Fiesta Main Page",#N/A,FALSE,"V_L";"Fiesta 95BP Struct",#N/A,FALSE,"StructBP";"Fiesta Post 95BP Struct",#N/A,FALSE,"AdjStructBP"}</definedName>
    <definedName name="_c_1_4" hidden="1">{"Fiesta Facer Page",#N/A,FALSE,"Q_C_S";"Fiesta Main Page",#N/A,FALSE,"V_L";"Fiesta 95BP Struct",#N/A,FALSE,"StructBP";"Fiesta Post 95BP Struct",#N/A,FALSE,"AdjStructBP"}</definedName>
    <definedName name="_c_1_5" hidden="1">{"Fiesta Facer Page",#N/A,FALSE,"Q_C_S";"Fiesta Main Page",#N/A,FALSE,"V_L";"Fiesta 95BP Struct",#N/A,FALSE,"StructBP";"Fiesta Post 95BP Struct",#N/A,FALSE,"AdjStructBP"}</definedName>
    <definedName name="_c_2" hidden="1">{"Fiesta Facer Page",#N/A,FALSE,"Q_C_S";"Fiesta Main Page",#N/A,FALSE,"V_L";"Fiesta 95BP Struct",#N/A,FALSE,"StructBP";"Fiesta Post 95BP Struct",#N/A,FALSE,"AdjStructBP"}</definedName>
    <definedName name="_c_2_1" hidden="1">{"Fiesta Facer Page",#N/A,FALSE,"Q_C_S";"Fiesta Main Page",#N/A,FALSE,"V_L";"Fiesta 95BP Struct",#N/A,FALSE,"StructBP";"Fiesta Post 95BP Struct",#N/A,FALSE,"AdjStructBP"}</definedName>
    <definedName name="_c_2_2" hidden="1">{"Fiesta Facer Page",#N/A,FALSE,"Q_C_S";"Fiesta Main Page",#N/A,FALSE,"V_L";"Fiesta 95BP Struct",#N/A,FALSE,"StructBP";"Fiesta Post 95BP Struct",#N/A,FALSE,"AdjStructBP"}</definedName>
    <definedName name="_c_2_3" hidden="1">{"Fiesta Facer Page",#N/A,FALSE,"Q_C_S";"Fiesta Main Page",#N/A,FALSE,"V_L";"Fiesta 95BP Struct",#N/A,FALSE,"StructBP";"Fiesta Post 95BP Struct",#N/A,FALSE,"AdjStructBP"}</definedName>
    <definedName name="_c_2_4" hidden="1">{"Fiesta Facer Page",#N/A,FALSE,"Q_C_S";"Fiesta Main Page",#N/A,FALSE,"V_L";"Fiesta 95BP Struct",#N/A,FALSE,"StructBP";"Fiesta Post 95BP Struct",#N/A,FALSE,"AdjStructBP"}</definedName>
    <definedName name="_c_2_5" hidden="1">{"Fiesta Facer Page",#N/A,FALSE,"Q_C_S";"Fiesta Main Page",#N/A,FALSE,"V_L";"Fiesta 95BP Struct",#N/A,FALSE,"StructBP";"Fiesta Post 95BP Struct",#N/A,FALSE,"AdjStructBP"}</definedName>
    <definedName name="_c_3" hidden="1">{"Fiesta Facer Page",#N/A,FALSE,"Q_C_S";"Fiesta Main Page",#N/A,FALSE,"V_L";"Fiesta 95BP Struct",#N/A,FALSE,"StructBP";"Fiesta Post 95BP Struct",#N/A,FALSE,"AdjStructBP"}</definedName>
    <definedName name="_c_3_1" hidden="1">{"Fiesta Facer Page",#N/A,FALSE,"Q_C_S";"Fiesta Main Page",#N/A,FALSE,"V_L";"Fiesta 95BP Struct",#N/A,FALSE,"StructBP";"Fiesta Post 95BP Struct",#N/A,FALSE,"AdjStructBP"}</definedName>
    <definedName name="_c_3_2" hidden="1">{"Fiesta Facer Page",#N/A,FALSE,"Q_C_S";"Fiesta Main Page",#N/A,FALSE,"V_L";"Fiesta 95BP Struct",#N/A,FALSE,"StructBP";"Fiesta Post 95BP Struct",#N/A,FALSE,"AdjStructBP"}</definedName>
    <definedName name="_c_3_3" hidden="1">{"Fiesta Facer Page",#N/A,FALSE,"Q_C_S";"Fiesta Main Page",#N/A,FALSE,"V_L";"Fiesta 95BP Struct",#N/A,FALSE,"StructBP";"Fiesta Post 95BP Struct",#N/A,FALSE,"AdjStructBP"}</definedName>
    <definedName name="_c_3_4" hidden="1">{"Fiesta Facer Page",#N/A,FALSE,"Q_C_S";"Fiesta Main Page",#N/A,FALSE,"V_L";"Fiesta 95BP Struct",#N/A,FALSE,"StructBP";"Fiesta Post 95BP Struct",#N/A,FALSE,"AdjStructBP"}</definedName>
    <definedName name="_c_3_5" hidden="1">{"Fiesta Facer Page",#N/A,FALSE,"Q_C_S";"Fiesta Main Page",#N/A,FALSE,"V_L";"Fiesta 95BP Struct",#N/A,FALSE,"StructBP";"Fiesta Post 95BP Struct",#N/A,FALSE,"AdjStructBP"}</definedName>
    <definedName name="_c_4" hidden="1">{"Fiesta Facer Page",#N/A,FALSE,"Q_C_S";"Fiesta Main Page",#N/A,FALSE,"V_L";"Fiesta 95BP Struct",#N/A,FALSE,"StructBP";"Fiesta Post 95BP Struct",#N/A,FALSE,"AdjStructBP"}</definedName>
    <definedName name="_c_4_1" hidden="1">{"Fiesta Facer Page",#N/A,FALSE,"Q_C_S";"Fiesta Main Page",#N/A,FALSE,"V_L";"Fiesta 95BP Struct",#N/A,FALSE,"StructBP";"Fiesta Post 95BP Struct",#N/A,FALSE,"AdjStructBP"}</definedName>
    <definedName name="_c_4_2" hidden="1">{"Fiesta Facer Page",#N/A,FALSE,"Q_C_S";"Fiesta Main Page",#N/A,FALSE,"V_L";"Fiesta 95BP Struct",#N/A,FALSE,"StructBP";"Fiesta Post 95BP Struct",#N/A,FALSE,"AdjStructBP"}</definedName>
    <definedName name="_c_4_3" hidden="1">{"Fiesta Facer Page",#N/A,FALSE,"Q_C_S";"Fiesta Main Page",#N/A,FALSE,"V_L";"Fiesta 95BP Struct",#N/A,FALSE,"StructBP";"Fiesta Post 95BP Struct",#N/A,FALSE,"AdjStructBP"}</definedName>
    <definedName name="_c_4_4" hidden="1">{"Fiesta Facer Page",#N/A,FALSE,"Q_C_S";"Fiesta Main Page",#N/A,FALSE,"V_L";"Fiesta 95BP Struct",#N/A,FALSE,"StructBP";"Fiesta Post 95BP Struct",#N/A,FALSE,"AdjStructBP"}</definedName>
    <definedName name="_c_4_5" hidden="1">{"Fiesta Facer Page",#N/A,FALSE,"Q_C_S";"Fiesta Main Page",#N/A,FALSE,"V_L";"Fiesta 95BP Struct",#N/A,FALSE,"StructBP";"Fiesta Post 95BP Struct",#N/A,FALSE,"AdjStructBP"}</definedName>
    <definedName name="_c_5" hidden="1">{"Fiesta Facer Page",#N/A,FALSE,"Q_C_S";"Fiesta Main Page",#N/A,FALSE,"V_L";"Fiesta 95BP Struct",#N/A,FALSE,"StructBP";"Fiesta Post 95BP Struct",#N/A,FALSE,"AdjStructBP"}</definedName>
    <definedName name="_c_5_1" hidden="1">{"Fiesta Facer Page",#N/A,FALSE,"Q_C_S";"Fiesta Main Page",#N/A,FALSE,"V_L";"Fiesta 95BP Struct",#N/A,FALSE,"StructBP";"Fiesta Post 95BP Struct",#N/A,FALSE,"AdjStructBP"}</definedName>
    <definedName name="_c_5_2" hidden="1">{"Fiesta Facer Page",#N/A,FALSE,"Q_C_S";"Fiesta Main Page",#N/A,FALSE,"V_L";"Fiesta 95BP Struct",#N/A,FALSE,"StructBP";"Fiesta Post 95BP Struct",#N/A,FALSE,"AdjStructBP"}</definedName>
    <definedName name="_c_5_3" hidden="1">{"Fiesta Facer Page",#N/A,FALSE,"Q_C_S";"Fiesta Main Page",#N/A,FALSE,"V_L";"Fiesta 95BP Struct",#N/A,FALSE,"StructBP";"Fiesta Post 95BP Struct",#N/A,FALSE,"AdjStructBP"}</definedName>
    <definedName name="_c_5_4" hidden="1">{"Fiesta Facer Page",#N/A,FALSE,"Q_C_S";"Fiesta Main Page",#N/A,FALSE,"V_L";"Fiesta 95BP Struct",#N/A,FALSE,"StructBP";"Fiesta Post 95BP Struct",#N/A,FALSE,"AdjStructBP"}</definedName>
    <definedName name="_c_5_5" hidden="1">{"Fiesta Facer Page",#N/A,FALSE,"Q_C_S";"Fiesta Main Page",#N/A,FALSE,"V_L";"Fiesta 95BP Struct",#N/A,FALSE,"StructBP";"Fiesta Post 95BP Struct",#N/A,FALSE,"AdjStructBP"}</definedName>
    <definedName name="_c_base">{0.1;0;0.382758620689655;0;0;0;0.258620689655172;0;0.258620689655172}</definedName>
    <definedName name="_c83" hidden="1">{0,0,0,0;0,0,0,0;0,0,0,0}</definedName>
    <definedName name="_c88" hidden="1">{0,0,0,0;0,0,0,0;0,0,0,0;0,0,TRUE,0}</definedName>
    <definedName name="_cc815" hidden="1">{"Cntrl",#N/A,FALSE,"Cntrl"}</definedName>
    <definedName name="_ccw1" hidden="1">{"NOTES",#N/A,FALSE,"NOTES";"EXECSUM",#N/A,FALSE,"EXECSUM"}</definedName>
    <definedName name="_CCY1">#REF!</definedName>
    <definedName name="_CCY2">#REF!</definedName>
    <definedName name="_CF1">#REF!</definedName>
    <definedName name="_CF10">#REF!</definedName>
    <definedName name="_CF11">#REF!</definedName>
    <definedName name="_CF12">#REF!</definedName>
    <definedName name="_CF13">#REF!</definedName>
    <definedName name="_CF14">#REF!</definedName>
    <definedName name="_CF15">#REF!</definedName>
    <definedName name="_CF16">#REF!</definedName>
    <definedName name="_CF17">#REF!</definedName>
    <definedName name="_CF18">#REF!</definedName>
    <definedName name="_CF19">#REF!</definedName>
    <definedName name="_CF2">#REF!</definedName>
    <definedName name="_CF20">#REF!</definedName>
    <definedName name="_CF3">#REF!</definedName>
    <definedName name="_CF31">#REF!</definedName>
    <definedName name="_CF32">#REF!</definedName>
    <definedName name="_CF33">#REF!</definedName>
    <definedName name="_CF34">#REF!</definedName>
    <definedName name="_CF35">#REF!</definedName>
    <definedName name="_CF36">#REF!</definedName>
    <definedName name="_CF37">#REF!</definedName>
    <definedName name="_CF38">#REF!</definedName>
    <definedName name="_CF4">#REF!</definedName>
    <definedName name="_CF5">#REF!</definedName>
    <definedName name="_CF6">#REF!</definedName>
    <definedName name="_CF7">#REF!</definedName>
    <definedName name="_CF8">#REF!</definedName>
    <definedName name="_CF9">#REF!</definedName>
    <definedName name="_Co50" hidden="1">{#N/A,"DR",FALSE,"increm pf";#N/A,"MAMSI",FALSE,"increm pf";#N/A,"MAXI",FALSE,"increm pf";#N/A,"PCAM",FALSE,"increm pf";#N/A,"PHSV",FALSE,"increm pf";#N/A,"SIE",FALSE,"increm pf"}</definedName>
    <definedName name="_Col1">#REF!</definedName>
    <definedName name="_Col2">#REF!</definedName>
    <definedName name="_Col3">#REF!</definedName>
    <definedName name="_Col4">#REF!</definedName>
    <definedName name="_Col5">#REF!</definedName>
    <definedName name="_Col6">#REF!</definedName>
    <definedName name="_Col7">#REF!</definedName>
    <definedName name="_Col8">#REF!</definedName>
    <definedName name="_CS2" hidden="1">#REF!</definedName>
    <definedName name="_cst1">!#REF!</definedName>
    <definedName name="_cst2">!#REF!</definedName>
    <definedName name="_cst3">!#REF!</definedName>
    <definedName name="_cst4">!#REF!</definedName>
    <definedName name="_D">#REF!</definedName>
    <definedName name="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2" hidden="1">{"'Demand Units'!$Z$2:$AF$53"}</definedName>
    <definedName name="_D6" hidden="1">{"'표지'!$B$5"}</definedName>
    <definedName name="_D7" hidden="1">{"'표지'!$B$5"}</definedName>
    <definedName name="_DAT">#REF!</definedName>
    <definedName name="_DAT10">#REF!</definedName>
    <definedName name="_DAT11">#REF!</definedName>
    <definedName name="_DAT12">#REF!</definedName>
    <definedName name="_dat123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9">#REF!</definedName>
    <definedName name="_DATAMONTH2" hidden="1">10</definedName>
    <definedName name="_DATATYPE" hidden="1">"REA/REA"</definedName>
    <definedName name="_DATAUPDATE" hidden="1">TRUE</definedName>
    <definedName name="_DATAYEAR1" hidden="1">2010</definedName>
    <definedName name="_DATAYEAR2" hidden="1">2009</definedName>
    <definedName name="_DCF1" hidden="1">{#N/A,#N/A,FALSE,"DCF Summary";#N/A,#N/A,FALSE,"Casema";#N/A,#N/A,FALSE,"Casema NoTel";#N/A,#N/A,FALSE,"UK";#N/A,#N/A,FALSE,"RCF";#N/A,#N/A,FALSE,"Intercable CZ";#N/A,#N/A,FALSE,"Interkabel P"}</definedName>
    <definedName name="_DCF1_1" hidden="1">{#N/A,#N/A,FALSE,"Operations";#N/A,#N/A,FALSE,"Financials"}</definedName>
    <definedName name="_DCF2">#REF!</definedName>
    <definedName name="_DCF8">{#N/A,#N/A,FALSE,"DCF Summary";#N/A,#N/A,FALSE,"Casema";#N/A,#N/A,FALSE,"Casema NoTel";#N/A,#N/A,FALSE,"UK";#N/A,#N/A,FALSE,"RCF";#N/A,#N/A,FALSE,"Intercable CZ";#N/A,#N/A,FALSE,"Interkabel P"}</definedName>
    <definedName name="_Dec01" hidden="1">{"Statement of Income",#N/A,TRUE,"Mar99";"Balance Sheet",#N/A,TRUE,"Mar99"}</definedName>
    <definedName name="_del18" hidden="1">{0,0,0,0,0,0,0,0,0,0,0,0,0,0,0,0,0,0,0,0,0,0,0,0,0,0,0,0,0,0,0,0,0,0,0,0,0,0,0,0,0,0,0,0,0,0,0,0,#VALUE!,FALSE,FALSE}</definedName>
    <definedName name="_del3" hidden="1">{0}</definedName>
    <definedName name="_df1" hidden="1">{#N/A,#N/A,FALSE,"Calc";#N/A,#N/A,FALSE,"Sensitivity";#N/A,#N/A,FALSE,"LT Earn.Dil.";#N/A,#N/A,FALSE,"Dil. AVP"}</definedName>
    <definedName name="_df2" hidden="1">{#N/A,#N/A,FALSE,"Calc";#N/A,#N/A,FALSE,"Sensitivity";#N/A,#N/A,FALSE,"LT Earn.Dil.";#N/A,#N/A,FALSE,"Dil. AVP"}</definedName>
    <definedName name="_DF4" hidden="1">#REF!</definedName>
    <definedName name="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s1" hidden="1">{#N/A,#N/A,FALSE,"inc state";#N/A,#N/A,FALSE,"Products";#N/A,#N/A,FALSE,"bal sht"}</definedName>
    <definedName name="_dfs2" hidden="1">{#N/A,#N/A,FALSE,"inc state";#N/A,#N/A,FALSE,"Products";#N/A,#N/A,FALSE,"bal sht"}</definedName>
    <definedName name="_dfs3" hidden="1">{#N/A,#N/A,FALSE,"inc state";#N/A,#N/A,FALSE,"Products";#N/A,#N/A,FALSE,"bal sht"}</definedName>
    <definedName name="_DIM2" hidden="1">" "</definedName>
    <definedName name="_DIM3" hidden="1">" "</definedName>
    <definedName name="_DIM4" hidden="1">" "</definedName>
    <definedName name="_Dist_Values">#REF!</definedName>
    <definedName name="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RE0700" hidden="1">{"'PXR_6500'!$A$1:$I$124"}</definedName>
    <definedName name="_DSA1" hidden="1">{#N/A,#N/A,FALSE,"을지 (4)";#N/A,#N/A,FALSE,"을지 (5)";#N/A,#N/A,FALSE,"을지 (6)"}</definedName>
    <definedName name="_e1" hidden="1">{"'Demand Units'!$Z$2:$AF$53"}</definedName>
    <definedName name="_ed2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_eee2" hidden="1">{"cy_97",#N/A,FALSE,"FCHARGE";"cy_98",#N/A,FALSE,"FCHARGE"}</definedName>
    <definedName name="_EF3" hidden="1">10</definedName>
    <definedName name="_ELM1">#REF!</definedName>
    <definedName name="_eu_lblSeed1" hidden="1">6648124</definedName>
    <definedName name="_eu_lblSeed2" hidden="1">3105613</definedName>
    <definedName name="_eu_lblSeed3" hidden="1">9092828</definedName>
    <definedName name="_eu_lblSeed4" hidden="1">8231087</definedName>
    <definedName name="_eu_lblSeed5" hidden="1">8045525</definedName>
    <definedName name="_eu_lblSeed6" hidden="1">1463957</definedName>
    <definedName name="_eu_lblSeed7" hidden="1">1146085</definedName>
    <definedName name="_eu_lblSeed8" hidden="1">0</definedName>
    <definedName name="_eva2" hidden="1">{"DCF",#N/A,FALSE,"CF"}</definedName>
    <definedName name="_eva2_1" hidden="1">{"DCF",#N/A,FALSE,"CF"}</definedName>
    <definedName name="_eva2_2" hidden="1">{"DCF",#N/A,FALSE,"CF"}</definedName>
    <definedName name="_eva2_3" hidden="1">{"DCF",#N/A,FALSE,"CF"}</definedName>
    <definedName name="_eva2_4" hidden="1">{"DCF",#N/A,FALSE,"CF"}</definedName>
    <definedName name="_eva2_5" hidden="1">{"DCF",#N/A,FALSE,"CF"}</definedName>
    <definedName name="_EWA1" hidden="1">{#N/A,#N/A,FALSE,"초도품";#N/A,#N/A,FALSE,"초도품 (2)";#N/A,#N/A,FALSE,"초도품 (3)";#N/A,#N/A,FALSE,"초도품 (4)";#N/A,#N/A,FALSE,"초도품 (5)";#N/A,#N/A,FALSE,"초도품 (6)"}</definedName>
    <definedName name="_EXH1">#REF!</definedName>
    <definedName name="_f1" hidden="1">{#N/A,#N/A,FALSE,"을지 (4)";#N/A,#N/A,FALSE,"을지 (5)";#N/A,#N/A,FALSE,"을지 (6)"}</definedName>
    <definedName name="_fa2" hidden="1">{"'Sheet1'!$A$1:$H$36"}</definedName>
    <definedName name="_fd4" hidden="1">#REF!</definedName>
    <definedName name="_FDB_why">#REF!</definedName>
    <definedName name="_fdf1" hidden="1">{"incomemth",#N/A,TRUE,"forecast00";"incomepercentmth",#N/A,TRUE,"forecast00";"balancemth",#N/A,TRUE,"forecast00";"cashmth",#N/A,TRUE,"forecast00";"covenantmth",#N/A,TRUE,"forecast00"}</definedName>
    <definedName name="_fdg1" hidden="1">{"incomemth",#N/A,TRUE,"forecast00";"incomepercentmth",#N/A,TRUE,"forecast00";"balancemth",#N/A,TRUE,"forecast00";"cashmth",#N/A,TRUE,"forecast00";"covenantmth",#N/A,TRUE,"forecast00"}</definedName>
    <definedName name="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eb01" hidden="1">{"Statement of Income",#N/A,TRUE,"Mar99";"Balance Sheet",#N/A,TRUE,"Mar99"}</definedName>
    <definedName name="_feb02" hidden="1">{"Statement of Income",#N/A,TRUE,"Mar99";"Balance Sheet",#N/A,TRUE,"Mar99"}</definedName>
    <definedName name="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Fill" hidden="1">#REF!</definedName>
    <definedName name="_Fill." hidden="1">#REF!</definedName>
    <definedName name="_Fill1" hidden="1">#REF!</definedName>
    <definedName name="_Fill2" hidden="1">#REF!</definedName>
    <definedName name="_Fill4" hidden="1">#REF!</definedName>
    <definedName name="_Filljvs" hidden="1">#REF!</definedName>
    <definedName name="_xlnm._FilterDatabase" localSheetId="3" hidden="1">'HSBC - Banco'!$A$3:$N$3</definedName>
    <definedName name="_xlnm._FilterDatabase" localSheetId="1" hidden="1">'IBP export - Colar'!$A$1:$AC$487</definedName>
    <definedName name="_xlnm._FilterDatabase" localSheetId="5" hidden="1">'Lista contas'!$A$2:$I$101</definedName>
    <definedName name="_xlnm._FilterDatabase" hidden="1">#REF!</definedName>
    <definedName name="_FilterDatabase_o">#REF!</definedName>
    <definedName name="_FilterDatabase1" hidden="1">#REF!</definedName>
    <definedName name="_FirstTime" hidden="1">FALSE</definedName>
    <definedName name="_fkjsgf" hidden="1">#REF!</definedName>
    <definedName name="_for_YTD_Year" hidden="1">#REF!</definedName>
    <definedName name="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y97" hidden="1">{#N/A,#N/A,FALSE,"FY97";#N/A,#N/A,FALSE,"FY98";#N/A,#N/A,FALSE,"FY99";#N/A,#N/A,FALSE,"FY00";#N/A,#N/A,FALSE,"FY01"}</definedName>
    <definedName name="_g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f1" hidden="1">{"incomemth",#N/A,TRUE,"forecast00";"incomepercentmth",#N/A,TRUE,"forecast00";"balancemth",#N/A,TRUE,"forecast00";"cashmth",#N/A,TRUE,"forecast00";"covenantmth",#N/A,TRUE,"forecast00"}</definedName>
    <definedName name="_ggg1" hidden="1">{"prt_jev",#N/A,FALSE,"Sheet1"}</definedName>
    <definedName name="_gh2" hidden="1">{"'100'!$A$1:$M$83"}</definedName>
    <definedName name="_GSRATES_1" hidden="1">"CT300001Latest          "</definedName>
    <definedName name="_GSRATES_10" hidden="1">"CT30000120010930        "</definedName>
    <definedName name="_GSRATES_11" hidden="1">"CF3000012001102420001024"</definedName>
    <definedName name="_GSRATES_12" hidden="1">"CT30000120011024        "</definedName>
    <definedName name="_GSRATES_13" hidden="1">"CF3000122000123120000101"</definedName>
    <definedName name="_GSRATES_14" hidden="1">"CF3000012000093020000101"</definedName>
    <definedName name="_GSRATES_15" hidden="1">"CF3000012005072520040901"</definedName>
    <definedName name="_GSRATES_16" hidden="1">"CT30000120050725        "</definedName>
    <definedName name="_GSRATES_17" hidden="1">"CF3000012004083120040726"</definedName>
    <definedName name="_GSRATES_2" hidden="1">"CT30000120040521        "</definedName>
    <definedName name="_GSRATES_3" hidden="1">"CT300001Latest          "</definedName>
    <definedName name="_GSRATES_4" hidden="1">"CF3000012001092920010101"</definedName>
    <definedName name="_GSRATES_5" hidden="1">"CT30000120010929        "</definedName>
    <definedName name="_GSRATES_6" hidden="1">"CF3000012000093020000101"</definedName>
    <definedName name="_GSRATES_7" hidden="1">"CF3000012000093020000101"</definedName>
    <definedName name="_GSRATES_8" hidden="1">"CF3000012001092920010101"</definedName>
    <definedName name="_GSRATES_9" hidden="1">"CF3000012001093020010101"</definedName>
    <definedName name="_GSRATES_COUNT" hidden="1">2</definedName>
    <definedName name="_GSRATESR_1" hidden="1">#REF!</definedName>
    <definedName name="_GSRATESR_2" hidden="1">#REF!</definedName>
    <definedName name="_GSRATESR_3" hidden="1">#REF!</definedName>
    <definedName name="_guv2" hidden="1">{"K GuV o. Kommentar",#N/A,FALSE,"Kaufhof"}</definedName>
    <definedName name="_guv3" hidden="1">{"K GuV o. Kommentar",#N/A,FALSE,"Kaufhof"}</definedName>
    <definedName name="_h1" hidden="1">{"'표지'!$B$5"}</definedName>
    <definedName name="_h2" hidden="1">{"'표지'!$B$5"}</definedName>
    <definedName name="_h3" hidden="1">{"'표지'!$B$5"}</definedName>
    <definedName name="_h4" hidden="1">{"'표지'!$B$5"}</definedName>
    <definedName name="_h5" hidden="1">{"'표지'!$B$5"}</definedName>
    <definedName name="_H8" hidden="1">{"'표지'!$B$5"}</definedName>
    <definedName name="_hd1" hidden="1">{#N/A,#N/A,FALSE,"Calc";#N/A,#N/A,FALSE,"Sensitivity";#N/A,#N/A,FALSE,"LT Earn.Dil.";#N/A,#N/A,FALSE,"Dil. AVP"}</definedName>
    <definedName name="_hd2" hidden="1">{#N/A,#N/A,FALSE,"Calc";#N/A,#N/A,FALSE,"Sensitivity";#N/A,#N/A,FALSE,"LT Earn.Dil.";#N/A,#N/A,FALSE,"Dil. AVP"}</definedName>
    <definedName name="_hg2" hidden="1">{"'100'!$A$1:$M$83"}</definedName>
    <definedName name="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tt1" hidden="1">{"'표지'!$B$5"}</definedName>
    <definedName name="_I2" hidden="1">{"PVGraph2",#N/A,FALSE,"PV Data"}</definedName>
    <definedName name="_i21" hidden="1">{"PVGraph2",#N/A,FALSE,"PV Data"}</definedName>
    <definedName name="_I22" hidden="1">{"PVGraph2",#N/A,FALSE,"PV Data"}</definedName>
    <definedName name="_i2211" hidden="1">{"PVGraph2",#N/A,FALSE,"PV Data"}</definedName>
    <definedName name="_i223" hidden="1">{"PVGraph2",#N/A,FALSE,"PV Data"}</definedName>
    <definedName name="_i23" hidden="1">{"PVGraph2",#N/A,FALSE,"PV Data"}</definedName>
    <definedName name="_i2323" hidden="1">{"PVGraph2",#N/A,FALSE,"PV Data"}</definedName>
    <definedName name="_i24" hidden="1">{"PVGraph2",#N/A,FALSE,"PV Data"}</definedName>
    <definedName name="_I3" hidden="1">{"PVGraph2",#N/A,FALSE,"PV Data"}</definedName>
    <definedName name="_i6" hidden="1">{"'Demand Units'!$Z$2:$AF$53"}</definedName>
    <definedName name="_ibo2" hidden="1">{#N/A,#N/A,FALSE,"Summary";#N/A,#N/A,FALSE,"Projections";#N/A,#N/A,FALSE,"Mkt Mults";#N/A,#N/A,FALSE,"DCF";#N/A,#N/A,FALSE,"Accr Dil";#N/A,#N/A,FALSE,"PIC LBO";#N/A,#N/A,FALSE,"MULT10_4";#N/A,#N/A,FALSE,"CBI LBO"}</definedName>
    <definedName name="_II2" hidden="1">{"PVGraph2",#N/A,FALSE,"PV Data"}</definedName>
    <definedName name="_Invoiced_Volume" hidden="1">#REF!</definedName>
    <definedName name="_IT2" hidden="1">{"prt_wksht",#N/A,FALSE,"Sheet1"}</definedName>
    <definedName name="_j1" hidden="1">{#N/A,#N/A,FALSE,"Aging Summary";#N/A,#N/A,FALSE,"Ratio Analysis";#N/A,#N/A,FALSE,"Test 120 Day Accts";#N/A,#N/A,FALSE,"Tickmarks"}</definedName>
    <definedName name="_JLC1" hidden="1">{#N/A,#N/A,TRUE,"97plnfpg"}</definedName>
    <definedName name="_JLC3" hidden="1">{#N/A,#N/A,FALSE,"J97plnfp"}</definedName>
    <definedName name="_JP2" hidden="1">{"'SIVA Pricing Model'!$A$1:$F$39"}</definedName>
    <definedName name="_Jun02" hidden="1">{"Statement of Income",#N/A,TRUE,"Mar99";"Balance Sheet",#N/A,TRUE,"Mar99"}</definedName>
    <definedName name="_JW2">#REF!</definedName>
    <definedName name="_KAW999929" hidden="1">#REF!</definedName>
    <definedName name="_KAW999950">#REF!</definedName>
    <definedName name="_Key_why">#REF!</definedName>
    <definedName name="_Key1" localSheetId="9" hidden="1">#REF!</definedName>
    <definedName name="_Key1" hidden="1">#REF!</definedName>
    <definedName name="_Key1." hidden="1">#REF!</definedName>
    <definedName name="_Key1_o">#REF!</definedName>
    <definedName name="_key10" hidden="1">#REF!</definedName>
    <definedName name="_Key1a" hidden="1">#REF!</definedName>
    <definedName name="_Key1b" hidden="1">#REF!</definedName>
    <definedName name="_Key1c" hidden="1">#REF!</definedName>
    <definedName name="_Key1d" hidden="1">#REF!</definedName>
    <definedName name="_Key1f" hidden="1">#REF!</definedName>
    <definedName name="_Key2" localSheetId="9" hidden="1">#REF!</definedName>
    <definedName name="_Key2" hidden="1">#REF!</definedName>
    <definedName name="_Key2." hidden="1">#REF!</definedName>
    <definedName name="_Key2_o">#REF!</definedName>
    <definedName name="_Key22" hidden="1">#REF!</definedName>
    <definedName name="_Key3" hidden="1">#REF!</definedName>
    <definedName name="_Key4" hidden="1">#REF!</definedName>
    <definedName name="_Key999">#REF!</definedName>
    <definedName name="_khw123" hidden="1">#REF!</definedName>
    <definedName name="_l" hidden="1">{#N/A,#N/A,FALSE,"Comp Balance";#N/A,#N/A,FALSE,"Sum Balance ";#N/A,#N/A,FALSE,"Balance Trend";#N/A,#N/A,FALSE,"Comp PL";#N/A,#N/A,FALSE,"PL";#N/A,#N/A,FALSE,"Sum PL";#N/A,#N/A,FALSE,"PL Trend";#N/A,#N/A,FALSE,"Change"}</definedName>
    <definedName name="_la11" hidden="1">{#N/A,#N/A,FALSE,"Spain MKT";#N/A,#N/A,FALSE,"Assumptions";#N/A,#N/A,FALSE,"Adve";#N/A,#N/A,FALSE,"E-Commerce";#N/A,#N/A,FALSE,"Opex";#N/A,#N/A,FALSE,"P&amp;L";#N/A,#N/A,FALSE,"FCF &amp; DCF"}</definedName>
    <definedName name="_LBO2" hidden="1">{"mgmt forecast",#N/A,FALSE,"Mgmt Forecast";"dcf table",#N/A,FALSE,"Mgmt Forecast";"sensitivity",#N/A,FALSE,"Mgmt Forecast";"table inputs",#N/A,FALSE,"Mgmt Forecast";"calculations",#N/A,FALSE,"Mgmt Forecast"}</definedName>
    <definedName name="_LBo3" hidden="1">{"mgmt forecast",#N/A,FALSE,"Mgmt Forecast";"dcf table",#N/A,FALSE,"Mgmt Forecast";"sensitivity",#N/A,FALSE,"Mgmt Forecast";"table inputs",#N/A,FALSE,"Mgmt Forecast";"calculations",#N/A,FALSE,"Mgmt Forecast"}</definedName>
    <definedName name="_LBO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LBO5" hidden="1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_LL2" hidden="1">{"ModelPage1",#N/A,TRUE,"Model";"ModelSum_Debt",#N/A,TRUE,"Model"}</definedName>
    <definedName name="_M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ar03" hidden="1">{"Statement of Income",#N/A,TRUE,"Mar99";"Balance Sheet",#N/A,TRUE,"Mar99"}</definedName>
    <definedName name="_Mar04" hidden="1">{"Statement of Income",#N/A,TRUE,"Mar99";"Balance Sheet",#N/A,TRUE,"Mar99"}</definedName>
    <definedName name="_May2000" hidden="1">{#N/A,#N/A,FALSE,"JIM REPORT 1"}</definedName>
    <definedName name="_may2001" hidden="1">{#N/A,#N/A,FALSE,"JIM REPORT 1"}</definedName>
    <definedName name="_may2005" hidden="1">{#N/A,#N/A,FALSE,"JIM REPORT 1"}</definedName>
    <definedName name="_mbm" hidden="1">#REF!</definedName>
    <definedName name="_mfg2" hidden="1">{"PAGE 1",#N/A,FALSE,"WEST_OT"}</definedName>
    <definedName name="_mfg3" hidden="1">{"PAGE 1",#N/A,FALSE,"WEST_OT"}</definedName>
    <definedName name="_mfg4" hidden="1">{"PAGE 1",#N/A,FALSE,"WEST_OT"}</definedName>
    <definedName name="_mfg5" hidden="1">{"PAGE 1",#N/A,FALSE,"WEST_OT"}</definedName>
    <definedName name="_mm" hidden="1">#REF!</definedName>
    <definedName name="_mm1" hidden="1">#REF!</definedName>
    <definedName name="_mm2" hidden="1">#REF!</definedName>
    <definedName name="_mm3" hidden="1">#REF!</definedName>
    <definedName name="_mm4" hidden="1">#REF!</definedName>
    <definedName name="_mp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RG2" hidden="1">{"INCOME",#N/A,FALSE,"ProNet";"VALUE",#N/A,FALSE,"ProNet"}</definedName>
    <definedName name="_na2">"100"</definedName>
    <definedName name="_na3">"50"</definedName>
    <definedName name="_na4">"IQ_LTM_DATE"</definedName>
    <definedName name="_neu11">#REF!</definedName>
    <definedName name="_neu2">#REF!</definedName>
    <definedName name="_new" hidden="1">#REF!</definedName>
    <definedName name="_new0600" hidden="1">#REF!</definedName>
    <definedName name="_new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2" hidden="1">{"TOTAL",#N/A,FALSE,"A";"FISCAL94",#N/A,FALSE,"A";"FISCAL95",#N/A,FALSE,"A";"FISCAL96",#N/A,FALSE,"A";"misc page",#N/A,FALSE,"A"}</definedName>
    <definedName name="_New3" hidden="1">{"Fall Print",#N/A,FALSE,"Fall";"Fall Flexed by Line Print",#N/A,FALSE,"Fall Flexed by Line";#N/A,#N/A,FALSE,"Flex"}</definedName>
    <definedName name="_new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OrderName" hidden="1">0</definedName>
    <definedName name="_ni98">#REF!</definedName>
    <definedName name="_ni99">#REF!</definedName>
    <definedName name="_not1" hidden="1">{#N/A,#N/A,TRUE,"Top";#N/A,#N/A,TRUE,"Quarter";#N/A,#N/A,TRUE,"Variance";#N/A,#N/A,TRUE,"Forecast";#N/A,#N/A,TRUE,"ForecastMnthly";#N/A,#N/A,TRUE,"ForecastQtrly";#N/A,#N/A,TRUE,"Actual"}</definedName>
    <definedName name="_not10" hidden="1">{#N/A,#N/A,TRUE,"Top";#N/A,#N/A,TRUE,"Quarter";#N/A,#N/A,TRUE,"Variance";#N/A,#N/A,TRUE,"Forecast";#N/A,#N/A,TRUE,"ForecastMnthly";#N/A,#N/A,TRUE,"ForecastQtrly";#N/A,#N/A,TRUE,"Actual"}</definedName>
    <definedName name="_not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12" hidden="1">{#N/A,#N/A,TRUE,"Forecast";#N/A,#N/A,TRUE,"ForecastMnthly";#N/A,#N/A,TRUE,"ForecastQtrly";#N/A,#N/A,TRUE,"Actual"}</definedName>
    <definedName name="_not13" hidden="1">{#N/A,#N/A,TRUE,"Top";#N/A,#N/A,TRUE,"Quarter";#N/A,#N/A,TRUE,"Variance"}</definedName>
    <definedName name="_not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15" hidden="1">{"Schedule",#N/A,FALSE,"Receipt";"Disbursement Actual",#N/A,FALSE,"Disburse";"Disbursement Forecast",#N/A,FALSE,"Disburse"}</definedName>
    <definedName name="_not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3" hidden="1">{#N/A,#N/A,TRUE,"Forecast";#N/A,#N/A,TRUE,"ForecastMnthly";#N/A,#N/A,TRUE,"ForecastQtrly";#N/A,#N/A,TRUE,"Actual"}</definedName>
    <definedName name="_not4" hidden="1">{#N/A,#N/A,TRUE,"Top";#N/A,#N/A,TRUE,"Quarter";#N/A,#N/A,TRUE,"Variance"}</definedName>
    <definedName name="_not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6" hidden="1">{"Schedule",#N/A,FALSE,"Receipt";"Disbursement Actual",#N/A,FALSE,"Disburse";"Disbursement Forecast",#N/A,FALSE,"Disburse"}</definedName>
    <definedName name="_Nov2" hidden="1">{"'i.Foundation'!$A$1:$S$60"}</definedName>
    <definedName name="_Nov21" hidden="1">{"'i.Foundation'!$A$1:$S$60"}</definedName>
    <definedName name="_NOV3" hidden="1">{"'i.Foundation'!$A$1:$S$60"}</definedName>
    <definedName name="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CT01" hidden="1">{"Statement of Income",#N/A,TRUE,"Mar99";"Balance Sheet",#N/A,TRUE,"Mar99"}</definedName>
    <definedName name="_OCT03" hidden="1">{"Statement of Income",#N/A,TRUE,"Mar99";"Balance Sheet",#N/A,TRUE,"Mar99"}</definedName>
    <definedName name="_ok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2">#REF!</definedName>
    <definedName name="_ok3">#REF!</definedName>
    <definedName name="_OneTimeCosts" hidden="1">{"'Inventory &amp; Anal-Cur Wkbk'!$A$7:$AP$71"}</definedName>
    <definedName name="_op98">#REF!</definedName>
    <definedName name="_op99">#REF!</definedName>
    <definedName name="_Order1" hidden="1">255</definedName>
    <definedName name="_Order1_1" hidden="1">255</definedName>
    <definedName name="_Order1_MM" hidden="1">0</definedName>
    <definedName name="_Order2" hidden="1">255</definedName>
    <definedName name="_Order2_MM" hidden="1">0</definedName>
    <definedName name="_Order3" hidden="1">255</definedName>
    <definedName name="_Order39" hidden="1">255</definedName>
    <definedName name="_ozl2" hidden="1">{"Portada",#N/A,FALSE,"Pres";"PL",#N/A,FALSE,"P&amp;L";"SFC",#N/A,FALSE,"SFC";"CE",#N/A,FALSE,"Capital Employed";"M+1",#N/A,FALSE,"Prev. (M+1)";"TRI",#N/A,FALSE,"Prev. Trim."}</definedName>
    <definedName name="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arse_In">#REF!</definedName>
    <definedName name="_Parse_Out">#REF!</definedName>
    <definedName name="_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_PERIODE" hidden="1">FALSE</definedName>
    <definedName name="_PGR003" hidden="1">{"'status'!$B$2:$H$15"}</definedName>
    <definedName name="_PL1">#REF!</definedName>
    <definedName name="_PL10">#REF!</definedName>
    <definedName name="_PL100">#REF!</definedName>
    <definedName name="_PL101">#REF!</definedName>
    <definedName name="_PL102">#REF!</definedName>
    <definedName name="_PL103">#REF!</definedName>
    <definedName name="_PL104">#REF!</definedName>
    <definedName name="_PL105">#REF!</definedName>
    <definedName name="_PL106">#REF!</definedName>
    <definedName name="_PL107">#REF!</definedName>
    <definedName name="_PL108">#REF!</definedName>
    <definedName name="_PL109">#REF!</definedName>
    <definedName name="_PL11">#REF!</definedName>
    <definedName name="_PL110">#REF!</definedName>
    <definedName name="_PL111">#REF!</definedName>
    <definedName name="_PL1111">#REF!</definedName>
    <definedName name="_PL11111">#REF!</definedName>
    <definedName name="_PL111111">#REF!</definedName>
    <definedName name="_PL112">#REF!</definedName>
    <definedName name="_PL113">#REF!</definedName>
    <definedName name="_PL114">#REF!</definedName>
    <definedName name="_PL115">#REF!</definedName>
    <definedName name="_PL116">#REF!</definedName>
    <definedName name="_PL117">#REF!</definedName>
    <definedName name="_PL118">#REF!</definedName>
    <definedName name="_PL119">#REF!</definedName>
    <definedName name="_PL12">#REF!</definedName>
    <definedName name="_PL120">#REF!</definedName>
    <definedName name="_PL121">#REF!</definedName>
    <definedName name="_PL123">#REF!</definedName>
    <definedName name="_PL124">#REF!</definedName>
    <definedName name="_PL125">#REF!</definedName>
    <definedName name="_PL126">#REF!</definedName>
    <definedName name="_PL127">#REF!</definedName>
    <definedName name="_PL128">#REF!</definedName>
    <definedName name="_PL129">#REF!</definedName>
    <definedName name="_PL13">#REF!</definedName>
    <definedName name="_PL130">#REF!</definedName>
    <definedName name="_PL14">#REF!</definedName>
    <definedName name="_PL15">#REF!</definedName>
    <definedName name="_PL16">#REF!</definedName>
    <definedName name="_PL17">#REF!</definedName>
    <definedName name="_PL18">#REF!</definedName>
    <definedName name="_PL19">#REF!</definedName>
    <definedName name="_PL2">#REF!</definedName>
    <definedName name="_PL20">#REF!</definedName>
    <definedName name="_PL21">#REF!</definedName>
    <definedName name="_PL22">#REF!</definedName>
    <definedName name="_PL222">#REF!</definedName>
    <definedName name="_PL2222">#REF!</definedName>
    <definedName name="_PL22222">#REF!</definedName>
    <definedName name="_PL222222">#REF!</definedName>
    <definedName name="_PL23">#REF!</definedName>
    <definedName name="_PL24">#REF!</definedName>
    <definedName name="_PL25">#REF!</definedName>
    <definedName name="_PL26">#REF!</definedName>
    <definedName name="_PL27">#REF!</definedName>
    <definedName name="_PL28">#REF!</definedName>
    <definedName name="_PL29">#REF!</definedName>
    <definedName name="_PL3">#REF!</definedName>
    <definedName name="_PL30">#REF!</definedName>
    <definedName name="_PL31">#REF!</definedName>
    <definedName name="_PL32">#REF!</definedName>
    <definedName name="_PL33">#REF!</definedName>
    <definedName name="_PL333">#REF!</definedName>
    <definedName name="_PL3333">#REF!</definedName>
    <definedName name="_PL33333">#REF!</definedName>
    <definedName name="_PL333333">#REF!</definedName>
    <definedName name="_PL34">#REF!</definedName>
    <definedName name="_PL35">#REF!</definedName>
    <definedName name="_PL36">#REF!</definedName>
    <definedName name="_PL37">#REF!</definedName>
    <definedName name="_PL38">#REF!</definedName>
    <definedName name="_PL39">#REF!</definedName>
    <definedName name="_PL4">#REF!</definedName>
    <definedName name="_PL44">#REF!</definedName>
    <definedName name="_PL45">#REF!</definedName>
    <definedName name="_PL46">#REF!</definedName>
    <definedName name="_PL47">#REF!</definedName>
    <definedName name="_PL48">#REF!</definedName>
    <definedName name="_PL49">#REF!</definedName>
    <definedName name="_PL5">#REF!</definedName>
    <definedName name="_PL50">#REF!</definedName>
    <definedName name="_PL51">#REF!</definedName>
    <definedName name="_PL52">#REF!</definedName>
    <definedName name="_PL53">#REF!</definedName>
    <definedName name="_PL551">#REF!</definedName>
    <definedName name="_PL552">#REF!</definedName>
    <definedName name="_PL553">#REF!</definedName>
    <definedName name="_PL554">#REF!</definedName>
    <definedName name="_PL555">#REF!</definedName>
    <definedName name="_PL556">#REF!</definedName>
    <definedName name="_PL557">#REF!</definedName>
    <definedName name="_PL558">#REF!</definedName>
    <definedName name="_PL559">#REF!</definedName>
    <definedName name="_PL6">#REF!</definedName>
    <definedName name="_PL66">#REF!</definedName>
    <definedName name="_PL661">#REF!</definedName>
    <definedName name="_PL662">#REF!</definedName>
    <definedName name="_PL663">#REF!</definedName>
    <definedName name="_PL664">#REF!</definedName>
    <definedName name="_PL665">#REF!</definedName>
    <definedName name="_PL666">#REF!</definedName>
    <definedName name="_PL667">#REF!</definedName>
    <definedName name="_PL668">#REF!</definedName>
    <definedName name="_PL669">#REF!</definedName>
    <definedName name="_PL670">#REF!</definedName>
    <definedName name="_PL671">#REF!</definedName>
    <definedName name="_PL672">#REF!</definedName>
    <definedName name="_PL673">#REF!</definedName>
    <definedName name="_PL674">#REF!</definedName>
    <definedName name="_PL675">#REF!</definedName>
    <definedName name="_PL676">#REF!</definedName>
    <definedName name="_PL677">#REF!</definedName>
    <definedName name="_PL678">#REF!</definedName>
    <definedName name="_PL679">#REF!</definedName>
    <definedName name="_PL680">#REF!</definedName>
    <definedName name="_PL681">#REF!</definedName>
    <definedName name="_PL682">#REF!</definedName>
    <definedName name="_PL683">#REF!</definedName>
    <definedName name="_PL6844">#REF!</definedName>
    <definedName name="_PL685">#REF!</definedName>
    <definedName name="_PL686">#REF!</definedName>
    <definedName name="_PL687">#REF!</definedName>
    <definedName name="_PL688">#REF!</definedName>
    <definedName name="_PL689">#REF!</definedName>
    <definedName name="_PL690">#REF!</definedName>
    <definedName name="_PL691">#REF!</definedName>
    <definedName name="_PL692">#REF!</definedName>
    <definedName name="_PL693">#REF!</definedName>
    <definedName name="_PL694">#REF!</definedName>
    <definedName name="_PL695">#REF!</definedName>
    <definedName name="_PL696">#REF!</definedName>
    <definedName name="_PL697">#REF!</definedName>
    <definedName name="_PL699">#REF!</definedName>
    <definedName name="_PL7">#REF!</definedName>
    <definedName name="_PL70">#REF!</definedName>
    <definedName name="_PL700">#REF!</definedName>
    <definedName name="_PL701">#REF!</definedName>
    <definedName name="_PL702">#REF!</definedName>
    <definedName name="_PL703">#REF!</definedName>
    <definedName name="_PL704">#REF!</definedName>
    <definedName name="_PL705">#REF!</definedName>
    <definedName name="_PL706">#REF!</definedName>
    <definedName name="_PL707">#REF!</definedName>
    <definedName name="_PL708">#REF!</definedName>
    <definedName name="_PL709">#REF!</definedName>
    <definedName name="_PL71">#REF!</definedName>
    <definedName name="_PL710">#REF!</definedName>
    <definedName name="_PL711">#REF!</definedName>
    <definedName name="_PL712">#REF!</definedName>
    <definedName name="_PL713">#REF!</definedName>
    <definedName name="_PL714">#REF!</definedName>
    <definedName name="_PL715">#REF!</definedName>
    <definedName name="_PL716">#REF!</definedName>
    <definedName name="_PL717">#REF!</definedName>
    <definedName name="_PL718">#REF!</definedName>
    <definedName name="_PL719">#REF!</definedName>
    <definedName name="_PL72">#REF!</definedName>
    <definedName name="_PL720">#REF!</definedName>
    <definedName name="_PL721">#REF!</definedName>
    <definedName name="_PL722">#REF!</definedName>
    <definedName name="_PL723">#REF!</definedName>
    <definedName name="_PL73">#REF!</definedName>
    <definedName name="_PL734">#REF!</definedName>
    <definedName name="_PL735">#REF!</definedName>
    <definedName name="_PL736">#REF!</definedName>
    <definedName name="_PL737">#REF!</definedName>
    <definedName name="_PL738">#REF!</definedName>
    <definedName name="_PL739">#REF!</definedName>
    <definedName name="_PL74">#REF!</definedName>
    <definedName name="_PL740">#REF!</definedName>
    <definedName name="_PL741">#REF!</definedName>
    <definedName name="_PL742">#REF!</definedName>
    <definedName name="_PL743">#REF!</definedName>
    <definedName name="_PL744">#REF!</definedName>
    <definedName name="_PL745">#REF!</definedName>
    <definedName name="_PL746">#REF!</definedName>
    <definedName name="_PL747">#REF!</definedName>
    <definedName name="_PL748">#REF!</definedName>
    <definedName name="_PL749">#REF!</definedName>
    <definedName name="_PL75">#REF!</definedName>
    <definedName name="_PL750">#REF!</definedName>
    <definedName name="_PL76">#REF!</definedName>
    <definedName name="_PL77">#REF!</definedName>
    <definedName name="_PL78">#REF!</definedName>
    <definedName name="_PL79">#REF!</definedName>
    <definedName name="_PL8">#REF!</definedName>
    <definedName name="_PL80">#REF!</definedName>
    <definedName name="_PL81">#REF!</definedName>
    <definedName name="_PL82">#REF!</definedName>
    <definedName name="_PL83">#REF!</definedName>
    <definedName name="_PL84">#REF!</definedName>
    <definedName name="_PL85">#REF!</definedName>
    <definedName name="_PL86">#REF!</definedName>
    <definedName name="_PL87">#REF!</definedName>
    <definedName name="_PL88">#REF!</definedName>
    <definedName name="_PL89">#REF!</definedName>
    <definedName name="_PL9">#REF!</definedName>
    <definedName name="_PL90">#REF!</definedName>
    <definedName name="_PL91">#REF!</definedName>
    <definedName name="_PL92">#REF!</definedName>
    <definedName name="_PL93">#REF!</definedName>
    <definedName name="_PL94">#REF!</definedName>
    <definedName name="_PL95">#REF!</definedName>
    <definedName name="_PL96">#REF!</definedName>
    <definedName name="_PL97">#REF!</definedName>
    <definedName name="_PL98">#REF!</definedName>
    <definedName name="_PL99">#REF!</definedName>
    <definedName name="_pov10">!#REF!</definedName>
    <definedName name="_pp30" hidden="1">#REF!</definedName>
    <definedName name="_PRN2" hidden="1">{"adj95mult",#N/A,FALSE,"COMPCO";"adj95est",#N/A,FALSE,"COMPCO"}</definedName>
    <definedName name="_PRR001" hidden="1">{"'status'!$B$2:$H$15"}</definedName>
    <definedName name="_PRR002" hidden="1">{"'status'!$B$2:$H$15"}</definedName>
    <definedName name="_PRR18" hidden="1">{"'status'!$B$2:$H$15"}</definedName>
    <definedName name="_PRR5" hidden="1">{"'status'!$B$2:$H$15"}</definedName>
    <definedName name="_PRR6" hidden="1">{"'status'!$B$2:$H$15"}</definedName>
    <definedName name="_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2" hidden="1">{"'Standalone List Price Trends'!$A$1:$X$56"}</definedName>
    <definedName name="_Q3" hidden="1">{"'Standalone List Price Trends'!$A$1:$X$56"}</definedName>
    <definedName name="_Q4" hidden="1">{#N/A,#N/A,TRUE,"Regions"}</definedName>
    <definedName name="_Q403" hidden="1">{"ModelPage1",#N/A,TRUE,"Model";"ModelSum_Debt",#N/A,TRUE,"Model"}</definedName>
    <definedName name="_q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5" hidden="1">{"'Standalone List Price Trends'!$A$1:$X$56"}</definedName>
    <definedName name="_q5852" hidden="1">{"Fcst by Qtr Full",#N/A,FALSE,"Tot PalmPalm";"Fcst by Qtr Full",#N/A,FALSE,"Tot Device";"Fcst by Qtr Full",#N/A,FALSE,"Platform";"Fcst by Qtr Full",#N/A,FALSE,"Palm.Net";"Fcst by Qtr Full",#N/A,FALSE,"Elim"}</definedName>
    <definedName name="_q7" hidden="1">{"'Demand Units'!$Z$2:$AF$53"}</definedName>
    <definedName name="_Q9" hidden="1">{"'Standalone List Price Trends'!$A$1:$X$56"}</definedName>
    <definedName name="_qaw1" hidden="1">{#N/A,#N/A,FALSE,"을지 (4)";#N/A,#N/A,FALSE,"을지 (5)";#N/A,#N/A,FALSE,"을지 (6)"}</definedName>
    <definedName name="_qpi111" hidden="1">{"'GS- PS East and LA'!$L$67"}</definedName>
    <definedName name="_q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w1" hidden="1">{#N/A,#N/A,FALSE,"을지 (4)";#N/A,#N/A,FALSE,"을지 (5)";#N/A,#N/A,FALSE,"을지 (6)"}</definedName>
    <definedName name="_qw2" hidden="1">{0,0,0,0;0,0,0,0;0,0,0,0;0,0,0,0;0,0,0,0;0,0,0,0}</definedName>
    <definedName name="_qwe1" hidden="1">{#N/A,#N/A,FALSE,"을지 (4)";#N/A,#N/A,FALSE,"을지 (5)";#N/A,#N/A,FALSE,"을지 (6)"}</definedName>
    <definedName name="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_1" hidden="1">{"consolidated",#N/A,FALSE,"Sheet1";"cms",#N/A,FALSE,"Sheet1";"fse",#N/A,FALSE,"Sheet1"}</definedName>
    <definedName name="_re1" hidden="1">{#N/A,#N/A,FALSE,"초도품";#N/A,#N/A,FALSE,"초도품 (2)";#N/A,#N/A,FALSE,"초도품 (3)";#N/A,#N/A,FALSE,"초도품 (4)";#N/A,#N/A,FALSE,"초도품 (5)";#N/A,#N/A,FALSE,"초도품 (6)"}</definedName>
    <definedName name="_re2" hidden="1">{"NOPCAPEVA",#N/A,FALSE,"Nopat";"FCFCSTAR",#N/A,FALSE,"FCFVAL";"EVAVL",#N/A,FALSE,"EVAVAL";"LEASE",#N/A,FALSE,"OpLease"}</definedName>
    <definedName name="_re3" hidden="1">{"NOPCAPEVA",#N/A,FALSE,"Nopat";"FCFCSTAR",#N/A,FALSE,"FCFVAL";"EVAVL",#N/A,FALSE,"EVAVAL";"LEASE",#N/A,FALSE,"OpLease"}</definedName>
    <definedName name="_re4" hidden="1">{"NOPCAPEVA",#N/A,FALSE,"Nopat";"FCFCSTAR",#N/A,FALSE,"FCFVAL";"EVAVL",#N/A,FALSE,"EVAVAL";"LEASE",#N/A,FALSE,"OpLease"}</definedName>
    <definedName name="_re5" hidden="1">{"NOPCAPEVA",#N/A,FALSE,"Nopat";"FCFCSTAR",#N/A,FALSE,"FCFVAL";"EVAVL",#N/A,FALSE,"EVAVAL";"LEASE",#N/A,FALSE,"OpLease"}</definedName>
    <definedName name="_re6" hidden="1">{"NOPCAPEVA",#N/A,FALSE,"Nopat";"FCFCSTAR",#N/A,FALSE,"FCFVAL";"EVAVL",#N/A,FALSE,"EVAVAL";"LEASE",#N/A,FALSE,"OpLease"}</definedName>
    <definedName name="_re7" hidden="1">{"NOPCAPEVA",#N/A,FALSE,"Nopat";"FCFCSTAR",#N/A,FALSE,"FCFVAL";"EVAVL",#N/A,FALSE,"EVAVAL";"LEASE",#N/A,FALSE,"OpLease"}</definedName>
    <definedName name="_re8" hidden="1">{"NOPCAPEVA",#N/A,FALSE,"Nopat";"FCFCSTAR",#N/A,FALSE,"FCFVAL";"EVAVL",#N/A,FALSE,"EVAVAL";"LEASE",#N/A,FALSE,"OpLease"}</definedName>
    <definedName name="_Regression" hidden="1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port">"model"</definedName>
    <definedName name="_rev98">#REF!</definedName>
    <definedName name="_rev99">#REF!</definedName>
    <definedName name="_Rf_Feb_Act_for_YTD" hidden="1">#REF!</definedName>
    <definedName name="_Rf_Oct_Act_for_2003_YTD" hidden="1">#REF!</definedName>
    <definedName name="_rod1" hidden="1">{#N/A,#N/A,FALSE,"Projections";#N/A,#N/A,FALSE,"Multiples Valuation";#N/A,#N/A,FALSE,"LBO";#N/A,#N/A,FALSE,"Multiples_Sensitivity";#N/A,#N/A,FALSE,"Summary"}</definedName>
    <definedName name="_rr2" hidden="1">{"NOTES",#N/A,FALSE,"NOTES";"EXECSUM",#N/A,FALSE,"EXECSUM"}</definedName>
    <definedName name="_rw1" hidden="1">{"'Standalone List Price Trends'!$A$1:$X$56"}</definedName>
    <definedName name="_rw2" hidden="1">{"'Standalone List Price Trends'!$A$1:$X$56"}</definedName>
    <definedName name="_rw3" hidden="1">{"'Standalone List Price Trends'!$A$1:$X$56"}</definedName>
    <definedName name="_rw4" hidden="1">{"'Standalone List Price Trends'!$A$1:$X$56"}</definedName>
    <definedName name="_s">#REF!</definedName>
    <definedName name="_S_Base">{0.1;0;0.382758620689655;0;0;0;0.258620689655172;0;0.258620689655172}</definedName>
    <definedName name="_S_new_case">{0.1;0;0.45;0;0;0;0;0;0.45}</definedName>
    <definedName name="_s1" hidden="1">{#N/A,#N/A,TRUE,"Top";#N/A,#N/A,TRUE,"Quarter";#N/A,#N/A,TRUE,"Variance";#N/A,#N/A,TRUE,"Forecast";#N/A,#N/A,TRUE,"ForecastMnthly";#N/A,#N/A,TRUE,"ForecastQtrly";#N/A,#N/A,TRUE,"Actual"}</definedName>
    <definedName name="_s11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11" hidden="1">{#N/A,#N/A,TRUE,"Forecast";#N/A,#N/A,TRUE,"ForecastMnthly";#N/A,#N/A,TRUE,"ForecastQtrly";#N/A,#N/A,TRUE,"Actual"}</definedName>
    <definedName name="_s113" hidden="1">{#N/A,#N/A,TRUE,"Top";#N/A,#N/A,TRUE,"Quarter";#N/A,#N/A,TRUE,"Variance"}</definedName>
    <definedName name="_s1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15" hidden="1">{"Schedule",#N/A,FALSE,"Receipt";"Disbursement Actual",#N/A,FALSE,"Disburse";"Disbursement Forecast",#N/A,FALSE,"Disburse"}</definedName>
    <definedName name="_s116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7" hidden="1">{#N/A,#N/A,TRUE,"Top";#N/A,#N/A,TRUE,"Quarter";#N/A,#N/A,TRUE,"Variance";#N/A,#N/A,TRUE,"Forecast";#N/A,#N/A,TRUE,"ForecastMnthly";#N/A,#N/A,TRUE,"ForecastQtrly";#N/A,#N/A,TRUE,"Actual"}</definedName>
    <definedName name="_s118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0" hidden="1">{#N/A,#N/A,TRUE,"Forecast";#N/A,#N/A,TRUE,"ForecastMnthly";#N/A,#N/A,TRUE,"ForecastQtrly";#N/A,#N/A,TRUE,"Actual"}</definedName>
    <definedName name="_s121" hidden="1">{#N/A,#N/A,TRUE,"Top";#N/A,#N/A,TRUE,"Quarter";#N/A,#N/A,TRUE,"Variance"}</definedName>
    <definedName name="_s122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3" hidden="1">{"Schedule",#N/A,FALSE,"Receipt";"Disbursement Actual",#N/A,FALSE,"Disburse";"Disbursement Forecast",#N/A,FALSE,"Disburse"}</definedName>
    <definedName name="_s124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6" hidden="1">{#N/A,#N/A,TRUE,"Forecast";#N/A,#N/A,TRUE,"ForecastMnthly";#N/A,#N/A,TRUE,"ForecastQtrly";#N/A,#N/A,TRUE,"Actual"}</definedName>
    <definedName name="_s127" hidden="1">{#N/A,#N/A,TRUE,"Top";#N/A,#N/A,TRUE,"Quarter";#N/A,#N/A,TRUE,"Variance"}</definedName>
    <definedName name="_s12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9" hidden="1">{"Schedule",#N/A,FALSE,"Receipt";"Disbursement Actual",#N/A,FALSE,"Disburse";"Disbursement Forecast",#N/A,FALSE,"Disburse"}</definedName>
    <definedName name="_s13" hidden="1">{#N/A,#N/A,TRUE,"Top";#N/A,#N/A,TRUE,"Quarter";#N/A,#N/A,TRUE,"Variance";#N/A,#N/A,TRUE,"Forecast";#N/A,#N/A,TRUE,"ForecastMnthly";#N/A,#N/A,TRUE,"ForecastQtrly";#N/A,#N/A,TRUE,"Actual"}</definedName>
    <definedName name="_s13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1" hidden="1">{#N/A,#N/A,TRUE,"Top";#N/A,#N/A,TRUE,"Quarter";#N/A,#N/A,TRUE,"Variance";#N/A,#N/A,TRUE,"Forecast";#N/A,#N/A,TRUE,"ForecastMnthly";#N/A,#N/A,TRUE,"ForecastQtrly";#N/A,#N/A,TRUE,"Actual"}</definedName>
    <definedName name="_s13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33" hidden="1">{#N/A,#N/A,TRUE,"Forecast";#N/A,#N/A,TRUE,"ForecastMnthly";#N/A,#N/A,TRUE,"ForecastQtrly";#N/A,#N/A,TRUE,"Actual"}</definedName>
    <definedName name="_s134" hidden="1">{#N/A,#N/A,TRUE,"Top";#N/A,#N/A,TRUE,"Quarter";#N/A,#N/A,TRUE,"Variance"}</definedName>
    <definedName name="_s13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36" hidden="1">{"Schedule",#N/A,FALSE,"Receipt";"Disbursement Actual",#N/A,FALSE,"Disburse";"Disbursement Forecast",#N/A,FALSE,"Disburse"}</definedName>
    <definedName name="_s137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8" hidden="1">{#N/A,#N/A,TRUE,"Top";#N/A,#N/A,TRUE,"Quarter";#N/A,#N/A,TRUE,"Variance";#N/A,#N/A,TRUE,"Forecast";#N/A,#N/A,TRUE,"ForecastMnthly";#N/A,#N/A,TRUE,"ForecastQtrly";#N/A,#N/A,TRUE,"Actual"}</definedName>
    <definedName name="_s13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4" hidden="1">{#N/A,#N/A,TRUE,"Top";#N/A,#N/A,TRUE,"Quarter";#N/A,#N/A,TRUE,"Variance";#N/A,#N/A,TRUE,"Forecast";#N/A,#N/A,TRUE,"ForecastMnthly";#N/A,#N/A,TRUE,"ForecastQtrly";#N/A,#N/A,TRUE,"Actual"}</definedName>
    <definedName name="_s140" hidden="1">{#N/A,#N/A,TRUE,"Forecast";#N/A,#N/A,TRUE,"ForecastMnthly";#N/A,#N/A,TRUE,"ForecastQtrly";#N/A,#N/A,TRUE,"Actual"}</definedName>
    <definedName name="_s144" hidden="1">{#N/A,#N/A,TRUE,"Top";#N/A,#N/A,TRUE,"Quarter";#N/A,#N/A,TRUE,"Variance"}</definedName>
    <definedName name="_s14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46" hidden="1">{"Schedule",#N/A,FALSE,"Receipt";"Disbursement Actual",#N/A,FALSE,"Disburse";"Disbursement Forecast",#N/A,FALSE,"Disburse"}</definedName>
    <definedName name="_s1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6" hidden="1">{#N/A,#N/A,TRUE,"Forecast";#N/A,#N/A,TRUE,"ForecastMnthly";#N/A,#N/A,TRUE,"ForecastQtrly";#N/A,#N/A,TRUE,"Actual"}</definedName>
    <definedName name="_s178" hidden="1">{#N/A,#N/A,TRUE,"Top";#N/A,#N/A,TRUE,"Quarter";#N/A,#N/A,TRUE,"Variance"}</definedName>
    <definedName name="_s1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9" hidden="1">{"Schedule",#N/A,FALSE,"Receipt";"Disbursement Actual",#N/A,FALSE,"Disburse";"Disbursement Forecast",#N/A,FALSE,"Disburse"}</definedName>
    <definedName name="_SA1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d2" hidden="1">{"Billed Performance 1998",#N/A,FALSE,"Billed Performance 94-C";"Cash Performance 1998",#N/A,FALSE,"MT Cash Performance";"COF 1998",#N/A,FALSE,"COF $";#N/A,#N/A,FALSE,"LLR";#N/A,#N/A,FALSE,"Fcst Variances"}</definedName>
    <definedName name="_SEP01" hidden="1">{"Statement of Income",#N/A,TRUE,"Mar99";"Balance Sheet",#N/A,TRUE,"Mar99"}</definedName>
    <definedName name="_Sep03" hidden="1">{"Statement of Income",#N/A,TRUE,"Mar99";"Balance Sheet",#N/A,TRUE,"Mar99"}</definedName>
    <definedName name="_Sort" localSheetId="9" hidden="1">#REF!</definedName>
    <definedName name="_Sort" hidden="1">#REF!</definedName>
    <definedName name="_Sort_a" hidden="1">#REF!</definedName>
    <definedName name="_Sort_old">#REF!</definedName>
    <definedName name="_Sort1" hidden="1">#REF!</definedName>
    <definedName name="_sort2" hidden="1">#REF!</definedName>
    <definedName name="_sort3" hidden="1">#REF!</definedName>
    <definedName name="_Sorta" hidden="1">#REF!</definedName>
    <definedName name="_Sortb" hidden="1">#REF!</definedName>
    <definedName name="_Sortc" hidden="1">#REF!</definedName>
    <definedName name="_Sortd" hidden="1">#REF!</definedName>
    <definedName name="_Sortf" hidden="1">#REF!</definedName>
    <definedName name="_Sortjvs" hidden="1">#REF!</definedName>
    <definedName name="_ssd1" hidden="1">{#N/A,#N/A,FALSE,"을지 (4)";#N/A,#N/A,FALSE,"을지 (5)";#N/A,#N/A,FALSE,"을지 (6)"}</definedName>
    <definedName name="_sss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ue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2" hidden="1">{#N/A,#N/A,TRUE,"Sheet5 (4)";#N/A,#N/A,TRUE,"Sheet10 (2)";#N/A,#N/A,TRUE,"Sheet16 (2)"}</definedName>
    <definedName name="_sue13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4" hidden="1">{#N/A,#N/A,TRUE,"Sheet5 (4)";#N/A,#N/A,TRUE,"Sheet10 (2)";#N/A,#N/A,TRUE,"Sheet16 (2)"}</definedName>
    <definedName name="_sue15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6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0" hidden="1">{#N/A,#N/A,TRUE,"Sheet5 (4)";#N/A,#N/A,TRUE,"Sheet10 (2)";#N/A,#N/A,TRUE,"Sheet16 (2)"}</definedName>
    <definedName name="_sue24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5" hidden="1">{#N/A,#N/A,TRUE,"Sheet5 (4)";#N/A,#N/A,TRUE,"Sheet10 (2)";#N/A,#N/A,TRUE,"Sheet16 (2)"}</definedName>
    <definedName name="_sue2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t1">#REF!</definedName>
    <definedName name="_t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2" hidden="1">{"00000summary",#N/A,FALSE,"00000";"10000summary",#N/A,FALSE,"10000"}</definedName>
    <definedName name="_t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9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able_In2">#REF!</definedName>
    <definedName name="_table1" hidden="1">#REF!</definedName>
    <definedName name="_Table1_In1" localSheetId="9" hidden="1">#REF!</definedName>
    <definedName name="_Table1_In1" hidden="1">#REF!</definedName>
    <definedName name="_Table1_In1_Dollar" hidden="1">#REF!</definedName>
    <definedName name="_Table1_In1_Dollar2" hidden="1">#REF!</definedName>
    <definedName name="_Table1_In1_Euro" hidden="1">#REF!</definedName>
    <definedName name="_Table1_In2">#REF!</definedName>
    <definedName name="_Table1_Out" localSheetId="9" hidden="1">#REF!</definedName>
    <definedName name="_Table1_Out" hidden="1">#REF!</definedName>
    <definedName name="_Table1_Out_Dollar" hidden="1">#REF!</definedName>
    <definedName name="_Table1_Out2">#REF!</definedName>
    <definedName name="_Table2_In1" localSheetId="9" hidden="1">#REF!</definedName>
    <definedName name="_Table2_In1" hidden="1">#REF!</definedName>
    <definedName name="_Table2_In1_Dollar" hidden="1">#REF!</definedName>
    <definedName name="_Table2_In2" localSheetId="9" hidden="1">#REF!</definedName>
    <definedName name="_Table2_In2" hidden="1">#REF!</definedName>
    <definedName name="_Table2_Out" localSheetId="9" hidden="1">#REF!</definedName>
    <definedName name="_Table2_Out" hidden="1">#REF!</definedName>
    <definedName name="_Table2_Out_Dollar" hidden="1">#REF!</definedName>
    <definedName name="_Table2_Out2">#REF!</definedName>
    <definedName name="_Table3_In2" hidden="1">#REF!</definedName>
    <definedName name="_tax2" hidden="1">{"expltr",#N/A,FALSE,"Expense projects";"explgl",#N/A,FALSE,"Expense projects"}</definedName>
    <definedName name="_tbl105">#REF!</definedName>
    <definedName name="_tbl122">#REF!</definedName>
    <definedName name="_tbl123">#REF!</definedName>
    <definedName name="_tbl124">#REF!</definedName>
    <definedName name="_tbl125">#REF!</definedName>
    <definedName name="_tbl126">#REF!</definedName>
    <definedName name="_tbl127">#REF!</definedName>
    <definedName name="_tbl128">#REF!</definedName>
    <definedName name="_tbl129">#REF!</definedName>
    <definedName name="_tbl130">#REF!</definedName>
    <definedName name="_tes6" hidden="1">{"Data Worksheet",#N/A,FALSE,"CAREY97"}</definedName>
    <definedName name="_tm1" hidden="1">{#N/A,#N/A,FALSE,"Pharm";#N/A,#N/A,FALSE,"WWCM"}</definedName>
    <definedName name="_TMAutoChart10Names" hidden="1">{"GraphLocal","Chart 16","GraphLocal Graphique 16"}</definedName>
    <definedName name="_TMAutoChart10Refs" hidden="1">{"","","'GraphLocal'!$C$71","'GraphLocal'!$C$70","","","","","",""}</definedName>
    <definedName name="_TMAutoChart11Names" hidden="1">{"Curves","Chart 4","Curves Graphique 4"}</definedName>
    <definedName name="_TMAutoChart11Refs" hidden="1">{"","","'Curves'!$V$3","'Curves'!$W$3","","","","","",""}</definedName>
    <definedName name="_TMAutoChart12Names" hidden="1">{"Curves","Chart 3","Curves Graphique 3"}</definedName>
    <definedName name="_TMAutoChart12Refs" hidden="1">{"","","'Curves'!$C$55","'Curves'!$D$55","","","","","",""}</definedName>
    <definedName name="_TMAutoChart13Names" hidden="1">{"Curves","Chart 2","Curves Graphique 2"}</definedName>
    <definedName name="_TMAutoChart13Refs" hidden="1">{"","","'Curves'!$V$3","'Curves'!$W$3","","","","","",""}</definedName>
    <definedName name="_TMAutoChart14Names" hidden="1">{"Curves","Chart 1","Curves Graphique 1"}</definedName>
    <definedName name="_TMAutoChart14Refs" hidden="1">{"","","'Curves'!$C$55","'Curves'!$D$55","","","","","",""}</definedName>
    <definedName name="_TMAutoChart15Names" hidden="1">{"Curves","Chart 4","Curves Graphique 4"}</definedName>
    <definedName name="_TMAutoChart15Refs" hidden="1">{"","","'Curves'!$V$3","'Curves'!$W$3","","","","","",""}</definedName>
    <definedName name="_TMAutoChart16Names" hidden="1">{"Curves","Chart 3","Curves Graphique 3"}</definedName>
    <definedName name="_TMAutoChart16Refs" hidden="1">{"","","'Curves'!$V$4","'Curves'!$W$4","","","","","",""}</definedName>
    <definedName name="_TMAutoChart17Names" hidden="1">{"Curves","Chart 2","Curves Graphique 2"}</definedName>
    <definedName name="_TMAutoChart17Refs" hidden="1">{"","","'Curves'!$V$3","'Curves'!$W$3","","","","","",""}</definedName>
    <definedName name="_TMAutoChart18Names" hidden="1">{"Curves","Chart 1","Curves Graphique 1"}</definedName>
    <definedName name="_TMAutoChart18Refs" hidden="1">{"","","'Curves'!$V$4","'Curves'!$W$4","","","","","",""}</definedName>
    <definedName name="_TMAutoChart19Names" hidden="1">{"Curves","Chart 3","Curves Graphique 3"}</definedName>
    <definedName name="_TMAutoChart19Refs" hidden="1">{"","","'Curves'!$W$8","'Curves'!$X$8","","","","","",""}</definedName>
    <definedName name="_TMAutoChart1Names" hidden="1">{"Timeline","Chart 6","Timeline Chart 6"}</definedName>
    <definedName name="_TMAutoChart1Refs" hidden="1">{"","","'Timeline'!$F$16","'Timeline'!$F$25","","","","","",""}</definedName>
    <definedName name="_TMAutoChart20Names" hidden="1">{"Curves","Chart 4","Curves Graphique 4"}</definedName>
    <definedName name="_TMAutoChart20Refs" hidden="1">{"","","'Curves'!$W$11","'Curves'!$X$11","","","","","",""}</definedName>
    <definedName name="_TMAutoChart21Names" hidden="1">{"Curves","Chart 2","Curves Graphique 2"}</definedName>
    <definedName name="_TMAutoChart21Refs" hidden="1">{"","","'Curves'!$W$10","'Curves'!$X$10","","","","","",""}</definedName>
    <definedName name="_TMAutoChart22Names" hidden="1">{"Curves","Chart 1","Curves Graphique 1"}</definedName>
    <definedName name="_TMAutoChart22Refs" hidden="1">{"","","'Curves'!$W$7","'Curves'!$X$7","","","","","",""}</definedName>
    <definedName name="_TMAutoChart23Names" hidden="1">{"Curves","Chart 3","Curves Graphique 3"}</definedName>
    <definedName name="_TMAutoChart23Refs" hidden="1">{"","","'Curves'!$W$8","'Curves'!$X$8","","","","","",""}</definedName>
    <definedName name="_TMAutoChart24Names" hidden="1">{"Curves","Chart 4","Curves Graphique 4"}</definedName>
    <definedName name="_TMAutoChart24Refs" hidden="1">{"","","'Curves'!$W$12","'Curves'!$X$12","","","","","",""}</definedName>
    <definedName name="_TMAutoChart25Names" hidden="1">{"Curves","Chart 2","Curves Graphique 2"}</definedName>
    <definedName name="_TMAutoChart25Refs" hidden="1">{"","","'Curves'!$W$11","'Curves'!$X$11","","","","","",""}</definedName>
    <definedName name="_TMAutoChart26Names" hidden="1">{"Curves","Chart 1","Curves Graphique 1"}</definedName>
    <definedName name="_TMAutoChart26Refs" hidden="1">{"","","'Curves'!$W$7","'Curves'!$X$7","","","","","",""}</definedName>
    <definedName name="_TMAutoChart2Names" hidden="1">{"MAT Chart","Chart 4","MAT Chart Chart 4"}</definedName>
    <definedName name="_TMAutoChart2Refs" hidden="1">{"","","'MAT Chart'!$AC$109","'MAT Chart'!$AC$110","","","","","'MAT Chart'!$AC$129","'MAT Chart'!$AC$130"}</definedName>
    <definedName name="_TMAutoChart3Names" hidden="1">{"SFC","Chart 1","SFC Graphique 1"}</definedName>
    <definedName name="_TMAutoChart3Refs" hidden="1">{"","","'SFC'!$B$30","'SFC'!$B$31","","","","","",""}</definedName>
    <definedName name="_TMAutoChart4Names" hidden="1">{"SFC","Chart 1","SFC Graphique 1"}</definedName>
    <definedName name="_TMAutoChart4Refs" hidden="1">{"","","'SFC'!$B$30","'SFC'!$B$31","","","","","",""}</definedName>
    <definedName name="_TMAutoChart5Names" hidden="1">{"GM%","Chart 1","GM% Graphique 1"}</definedName>
    <definedName name="_TMAutoChart5Refs" hidden="1">{"","","'GM%'!$B$30","'GM%'!$B$31","","","","","",""}</definedName>
    <definedName name="_TMAutoChart6Names" hidden="1">{"PNL Local","Chart 48","PNL Local Graphique 48"}</definedName>
    <definedName name="_TMAutoChart6Refs" hidden="1">{"","","'PNL Local'!$X$10","'PNL Local'!$X$11","","","","","",""}</definedName>
    <definedName name="_TMAutoChart7Names" hidden="1">{"Curves","Chart 4","Curves Graphique 4"}</definedName>
    <definedName name="_TMAutoChart7Refs" hidden="1">{"","","'Curves'!$E$55","'Curves'!$F$55","","","","","",""}</definedName>
    <definedName name="_TMAutoChart8Names" hidden="1">{"Curves","Chart 2","Curves Graphique 2"}</definedName>
    <definedName name="_TMAutoChart8Refs" hidden="1">{"","","'Curves'!$E$55","'Curves'!$F$55","","","","","",""}</definedName>
    <definedName name="_TMAutoChartCount" hidden="1">2</definedName>
    <definedName name="_TO11" hidden="1">{#N/A,#N/A,FALSE,"Chi tiÆt"}</definedName>
    <definedName name="_tom11" hidden="1">{"'Demand Units'!$Z$2:$AF$53"}</definedName>
    <definedName name="_trm1" hidden="1">{#N/A,#N/A,FALSE,"단축1";#N/A,#N/A,FALSE,"단축2";#N/A,#N/A,FALSE,"단축3";#N/A,#N/A,FALSE,"장축";#N/A,#N/A,FALSE,"4WD"}</definedName>
    <definedName name="_tst2" hidden="1">{"SourcesUses",#N/A,TRUE,"CFMODEL";"TransOverview",#N/A,TRUE,"CFMODEL"}</definedName>
    <definedName name="_tst3" hidden="1">{"SourcesUses",#N/A,TRUE,#N/A;"TransOverview",#N/A,TRUE,"CFMODEL"}</definedName>
    <definedName name="_tst4" hidden="1">{"SourcesUses",#N/A,TRUE,"FundsFlow";"TransOverview",#N/A,TRUE,"FundsFlow"}</definedName>
    <definedName name="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ttm1" hidden="1">{#N/A,#N/A,FALSE,"단축1";#N/A,#N/A,FALSE,"단축2";#N/A,#N/A,FALSE,"단축3";#N/A,#N/A,FALSE,"장축";#N/A,#N/A,FALSE,"4WD"}</definedName>
    <definedName name="_ttt1" hidden="1">{#N/A,#N/A,FALSE,"을지 (4)";#N/A,#N/A,FALSE,"을지 (5)";#N/A,#N/A,FALSE,"을지 (6)"}</definedName>
    <definedName name="_UNDO_UPS_" hidden="1">#REF!</definedName>
    <definedName name="_UNDO_UPS_SEL_" hidden="1">#REF!</definedName>
    <definedName name="_UNDO31X31X_" hidden="1">#REF!</definedName>
    <definedName name="_v1" hidden="1">{"Month End Performance",#N/A,FALSE,"Report";"Site Talk Times",#N/A,FALSE,"Report"}</definedName>
    <definedName name="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var2" hidden="1">{"var_page",#N/A,FALSE,"template"}</definedName>
    <definedName name="_w1" hidden="1">{"PVGraph2",#N/A,FALSE,"PV Data"}</definedName>
    <definedName name="_w11" hidden="1">{"PVGraph2",#N/A,FALSE,"PV Data"}</definedName>
    <definedName name="_w112" hidden="1">{"PVGraph2",#N/A,FALSE,"PV Data"}</definedName>
    <definedName name="_w1121" hidden="1">{"PVGraph2",#N/A,FALSE,"PV Data"}</definedName>
    <definedName name="_w12" hidden="1">{"PVGraph2",#N/A,FALSE,"PV Data"}</definedName>
    <definedName name="_w121" hidden="1">{"PVGraph2",#N/A,FALSE,"PV Data"}</definedName>
    <definedName name="_w12345" hidden="1">{"PVGraph2",#N/A,FALSE,"PV Data"}</definedName>
    <definedName name="_w13" hidden="1">{"PVGraph2",#N/A,FALSE,"PV Data"}</definedName>
    <definedName name="_w2" hidden="1">{"PVGraph2",#N/A,FALSE,"PV Data"}</definedName>
    <definedName name="_w3" hidden="1">{"PVGraph2",#N/A,FALSE,"PV Data"}</definedName>
    <definedName name="_w9" hidden="1">{"PVGraph2",#N/A,FALSE,"PV Data"}</definedName>
    <definedName name="_wa1" hidden="1">{#N/A,#N/A,FALSE,"초도품";#N/A,#N/A,FALSE,"초도품 (2)";#N/A,#N/A,FALSE,"초도품 (3)";#N/A,#N/A,FALSE,"초도품 (4)";#N/A,#N/A,FALSE,"초도품 (5)";#N/A,#N/A,FALSE,"초도품 (6)"}</definedName>
    <definedName name="_WC18">#REF!</definedName>
    <definedName name="_we2" hidden="1">{#N/A,#N/A,FALSE,"Tracking";#N/A,#N/A,FALSE,"Lost Cycles ";#N/A,#N/A,FALSE,"VAR COST";#N/A,#N/A,FALSE,"RWIP Inv. ";#N/A,#N/A,FALSE,"CCI";#N/A,#N/A,FALSE,"Reconciliation"}</definedName>
    <definedName name="_wip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q1" hidden="1">{#N/A,#N/A,FALSE,"을지 (4)";#N/A,#N/A,FALSE,"을지 (5)";#N/A,#N/A,FALSE,"을지 (6)"}</definedName>
    <definedName name="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n1" hidden="1">{#N/A,#N/A,FALSE,"초도품";#N/A,#N/A,FALSE,"초도품 (2)";#N/A,#N/A,FALSE,"초도품 (3)";#N/A,#N/A,FALSE,"초도품 (4)";#N/A,#N/A,FALSE,"초도품 (5)";#N/A,#N/A,FALSE,"초도품 (6)"}</definedName>
    <definedName name="_wrn2" hidden="1">{#N/A,#N/A,FALSE,"단축1";#N/A,#N/A,FALSE,"단축2";#N/A,#N/A,FALSE,"단축3";#N/A,#N/A,FALSE,"장축";#N/A,#N/A,FALSE,"4WD"}</definedName>
    <definedName name="_wrn3" hidden="1">{#N/A,#N/A,FALSE,"ASSUMPTIONS";#N/A,#N/A,FALSE,"Valuation Summary";"page1",#N/A,FALSE,"PRESENTATION";"page2",#N/A,FALSE,"PRESENTATION";#N/A,#N/A,FALSE,"ORIGINAL_ROLLBACK"}</definedName>
    <definedName name="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ww2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23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3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2" hidden="1">{"PVGraph2",#N/A,FALSE,"PV Data"}</definedName>
    <definedName name="_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ds1" hidden="1">{#N/A,#N/A,FALSE,"을지 (4)";#N/A,#N/A,FALSE,"을지 (5)";#N/A,#N/A,FALSE,"을지 (6)"}</definedName>
    <definedName name="_xlcn.DiscrimMatchOutputSheet" hidden="1">#REF!</definedName>
    <definedName name="_xlcn.EmpCont" hidden="1">#REF!</definedName>
    <definedName name="_xlcn.LinkedTable_Table1" hidden="1">#REF!</definedName>
    <definedName name="_xlcn.LinkedTable_Table11" localSheetId="9" hidden="1">[6]!Table1</definedName>
    <definedName name="_xlcn.LinkedTable_Table131" hidden="1">#REF!</definedName>
    <definedName name="_xlcn.LinkedTable_Table2" hidden="1">#REF!</definedName>
    <definedName name="_xlcn.LinkedTable_Table20101" hidden="1">#REF!</definedName>
    <definedName name="_xlcn.LinkedTable_Table20111" hidden="1">#REF!</definedName>
    <definedName name="_xlcn.LinkedTable_Table20121" hidden="1">#REF!</definedName>
    <definedName name="_xlcn.LinkedTable_Table20131" hidden="1">#REF!</definedName>
    <definedName name="_xlcn.LinkedTable_Table20141" hidden="1">#REF!</definedName>
    <definedName name="_xlcn.LinkedTable_Table20151" hidden="1">#REF!</definedName>
    <definedName name="_xlcn.LinkedTable_Table20161" hidden="1">#REF!</definedName>
    <definedName name="_xlcn.LinkedTable_Table20171" hidden="1">#REF!</definedName>
    <definedName name="_xlcn.LinkedTable_Table3" hidden="1">#REF!</definedName>
    <definedName name="_xlcn.LinkedTable_Table4" hidden="1">#REF!</definedName>
    <definedName name="_xlcn.LinkedTable_Table5" hidden="1">#REF!</definedName>
    <definedName name="_xlcn.LinkedTable_Table6" hidden="1">#REF!</definedName>
    <definedName name="_xlcn.LinkedTable_Table7" hidden="1">#REF!</definedName>
    <definedName name="_xlcn.LinkedTable_Table8" hidden="1">#REF!</definedName>
    <definedName name="_xlcn.LinkedTable_Table9" hidden="1">#REF!</definedName>
    <definedName name="_xlcn.LinkedTable_TableACC1" hidden="1">#REF!</definedName>
    <definedName name="_xlcn.WorksheetConnection_2018ARRReportbyQuarterUpdatedasof010719withPriceChangesV3.xlsxTable11" hidden="1">#REF!</definedName>
    <definedName name="_xlcn.WorksheetConnection_2018LiteraMicrosystemsExistingSubscriptionRunoutasof123118.xlsxTable11" hidden="1">#REF!</definedName>
    <definedName name="_xlcn.WorksheetConnection_2018LiteraMicrosystemsFinalBookingsbyCustomerasof123118.xlsxTable11" hidden="1">#REF!</definedName>
    <definedName name="_xlcn.WorksheetConnection_Conformwk.xlsmPastedTemplateData" hidden="1">#REF!</definedName>
    <definedName name="_xlcn.WorksheetConnection_EBITbybrandforthelast3years_11.03.15.xlsxTabelle11" localSheetId="9">[0]!Tabelle1</definedName>
    <definedName name="_xlcn.WorksheetConnection_report1544562062356A1BW62250" hidden="1">#REF!</definedName>
    <definedName name="_xlcn.WorksheetConnection_report1544562062356A1BW622501" hidden="1">#REF!</definedName>
    <definedName name="_xs1" hidden="1">{#N/A,#N/A,FALSE,"을지 (4)";#N/A,#N/A,FALSE,"을지 (5)";#N/A,#N/A,FALSE,"을지 (6)"}</definedName>
    <definedName name="_x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2" hidden="1">{"Billed Performance 1998",#N/A,FALSE,"Billed Performance 94-C";"Cash Performance 1998",#N/A,FALSE,"MT Cash Performance";"COF 1998",#N/A,FALSE,"COF $";#N/A,#N/A,FALSE,"LLR";#N/A,#N/A,FALSE,"Fcst Variances"}</definedName>
    <definedName name="_x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y1" hidden="1">{"Billed Performance 1998",#N/A,FALSE,"Billed Performance 94-C";"Cash Performance 1998",#N/A,FALSE,"MT Cash Performance";"COF 1998",#N/A,FALSE,"COF $";#N/A,#N/A,FALSE,"LLR";#N/A,#N/A,FALSE,"Fcst Variances"}</definedName>
    <definedName name="_xz4" hidden="1">{0,0,0,0;0,0,0,0;0,0,0,0;0,0,0,0;0,0,0,0;0,0,0,0}</definedName>
    <definedName name="_y2" hidden="1">{"PVGraph2",#N/A,FALSE,"PV Data"}</definedName>
    <definedName name="_y22" hidden="1">{"PVGraph2",#N/A,FALSE,"PV Data"}</definedName>
    <definedName name="_y9" hidden="1">{"'Demand Units'!$Z$2:$AF$53"}</definedName>
    <definedName name="_YE1">#REF!</definedName>
    <definedName name="_YE2">#REF!</definedName>
    <definedName name="_YE3">#REF!</definedName>
    <definedName name="_YE4">#REF!</definedName>
    <definedName name="_YE5">#REF!</definedName>
    <definedName name="_YE6">#REF!</definedName>
    <definedName name="_YE7">#REF!</definedName>
    <definedName name="_YE8">#REF!</definedName>
    <definedName name="_YE9">#REF!</definedName>
    <definedName name="_z">{"trans assumptions",#N/A,FALSE,"Merger";"trans accretion",#N/A,FALSE,"Merger"}</definedName>
    <definedName name="_z2" hidden="1">{"Sch00",#N/A,FALSE,"1";"Contents",#N/A,FALSE,"1"}</definedName>
    <definedName name="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Zcomps2" hidden="1">{0,0,0,0,1,-4105,28.3464566929134,28.3464566929134,28.346456664,28.3464566929134,2,TRUE,TRUE,FALSE,FALSE,FALSE,#N/A,1,85,1,2,"","","","&amp;""Kennerly,Roman Bold""&amp;14L&amp;12EHMAN &amp;14 B&amp;12ROTHERS","","",FALSE}</definedName>
    <definedName name="_zx1" hidden="1">{#N/A,#N/A,FALSE,"초도품";#N/A,#N/A,FALSE,"초도품 (2)";#N/A,#N/A,FALSE,"초도품 (3)";#N/A,#N/A,FALSE,"초도품 (4)";#N/A,#N/A,FALSE,"초도품 (5)";#N/A,#N/A,FALSE,"초도품 (6)"}</definedName>
    <definedName name="_ZZ2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a" hidden="1">#REF!</definedName>
    <definedName name="ä">!#REF!</definedName>
    <definedName name="A\" hidden="1">#REF!</definedName>
    <definedName name="a_a">#REF!</definedName>
    <definedName name="A_BS">#REF!</definedName>
    <definedName name="A_CF">#REF!</definedName>
    <definedName name="A_is">#REF!</definedName>
    <definedName name="A10_UK">{"BS",#N/A,FALSE,"USA"}</definedName>
    <definedName name="A100WORKB" hidden="1">{#N/A,#N/A,FALSE,"GER"}</definedName>
    <definedName name="A100WorkC" hidden="1">{#N/A,#N/A,TRUE,"USA"}</definedName>
    <definedName name="a123e" hidden="1">{"'PRORATE GOALS '!$A$1:$O$25"}</definedName>
    <definedName name="a123graph_B" hidden="1">#REF!</definedName>
    <definedName name="A12D" hidden="1">{"'PRORATE GOALS '!$A$1:$O$25"}</definedName>
    <definedName name="a12r" hidden="1">{"'PRORATE GOALS '!$A$1:$O$25"}</definedName>
    <definedName name="a1a" hidden="1">{"'PRORATE GOALS '!$A$1:$O$25"}</definedName>
    <definedName name="a2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aa" hidden="1">#REF!</definedName>
    <definedName name="AA.Report.Files">#REF!</definedName>
    <definedName name="AA.Reports.Available">#REF!</definedName>
    <definedName name="aa\" hidden="1">{"'Sheet1'!$A$1:$H$36"}</definedName>
    <definedName name="aa_2" hidden="1">{#N/A,#N/A,FALSE,"Aging Summary";#N/A,#N/A,FALSE,"Ratio Analysis";#N/A,#N/A,FALSE,"Test 120 Day Accts";#N/A,#N/A,FALSE,"Tickmarks"}</definedName>
    <definedName name="aa_3" hidden="1">{#N/A,#N/A,FALSE,"Aging Summary";#N/A,#N/A,FALSE,"Ratio Analysis";#N/A,#N/A,FALSE,"Test 120 Day Accts";#N/A,#N/A,FALSE,"Tickmarks"}</definedName>
    <definedName name="aaa" hidden="1">#REF!</definedName>
    <definedName name="aaa_1" hidden="1">{"standalone1",#N/A,FALSE,"DCFBase";"standalone2",#N/A,FALSE,"DCFBase"}</definedName>
    <definedName name="aaa_1_1" hidden="1">{"standalone1",#N/A,FALSE,"DCFBase";"standalone2",#N/A,FALSE,"DCFBase"}</definedName>
    <definedName name="aaa_1_2" hidden="1">{"standalone1",#N/A,FALSE,"DCFBase";"standalone2",#N/A,FALSE,"DCFBase"}</definedName>
    <definedName name="aaa_1_3" hidden="1">{"standalone1",#N/A,FALSE,"DCFBase";"standalone2",#N/A,FALSE,"DCFBase"}</definedName>
    <definedName name="aaa_1_4" hidden="1">{"standalone1",#N/A,FALSE,"DCFBase";"standalone2",#N/A,FALSE,"DCFBase"}</definedName>
    <definedName name="aaa_1_5" hidden="1">{"standalone1",#N/A,FALSE,"DCFBase";"standalone2",#N/A,FALSE,"DCFBase"}</definedName>
    <definedName name="aaa_2" hidden="1">{#N/A,#N/A,FALSE,"Aging Summary";#N/A,#N/A,FALSE,"Ratio Analysis";#N/A,#N/A,FALSE,"Test 120 Day Accts";#N/A,#N/A,FALSE,"Tickmarks"}</definedName>
    <definedName name="aaa_2_1" hidden="1">{"standalone1",#N/A,FALSE,"DCFBase";"standalone2",#N/A,FALSE,"DCFBase"}</definedName>
    <definedName name="aaa_2_2" hidden="1">{"standalone1",#N/A,FALSE,"DCFBase";"standalone2",#N/A,FALSE,"DCFBase"}</definedName>
    <definedName name="aaa_2_3" hidden="1">{"standalone1",#N/A,FALSE,"DCFBase";"standalone2",#N/A,FALSE,"DCFBase"}</definedName>
    <definedName name="aaa_2_4" hidden="1">{"standalone1",#N/A,FALSE,"DCFBase";"standalone2",#N/A,FALSE,"DCFBase"}</definedName>
    <definedName name="aaa_2_5" hidden="1">{"standalone1",#N/A,FALSE,"DCFBase";"standalone2",#N/A,FALSE,"DCFBase"}</definedName>
    <definedName name="aaa_3" hidden="1">{#N/A,#N/A,FALSE,"Aging Summary";#N/A,#N/A,FALSE,"Ratio Analysis";#N/A,#N/A,FALSE,"Test 120 Day Accts";#N/A,#N/A,FALSE,"Tickmarks"}</definedName>
    <definedName name="aaa_3_1" hidden="1">{"standalone1",#N/A,FALSE,"DCFBase";"standalone2",#N/A,FALSE,"DCFBase"}</definedName>
    <definedName name="aaa_3_2" hidden="1">{"standalone1",#N/A,FALSE,"DCFBase";"standalone2",#N/A,FALSE,"DCFBase"}</definedName>
    <definedName name="aaa_3_3" hidden="1">{"standalone1",#N/A,FALSE,"DCFBase";"standalone2",#N/A,FALSE,"DCFBase"}</definedName>
    <definedName name="aaa_3_4" hidden="1">{"standalone1",#N/A,FALSE,"DCFBase";"standalone2",#N/A,FALSE,"DCFBase"}</definedName>
    <definedName name="aaa_3_5" hidden="1">{"standalone1",#N/A,FALSE,"DCFBase";"standalone2",#N/A,FALSE,"DCFBase"}</definedName>
    <definedName name="aaa_4" hidden="1">{"standalone1",#N/A,FALSE,"DCFBase";"standalone2",#N/A,FALSE,"DCFBase"}</definedName>
    <definedName name="aaa_4_1" hidden="1">{"standalone1",#N/A,FALSE,"DCFBase";"standalone2",#N/A,FALSE,"DCFBase"}</definedName>
    <definedName name="aaa_4_2" hidden="1">{"standalone1",#N/A,FALSE,"DCFBase";"standalone2",#N/A,FALSE,"DCFBase"}</definedName>
    <definedName name="aaa_4_3" hidden="1">{"standalone1",#N/A,FALSE,"DCFBase";"standalone2",#N/A,FALSE,"DCFBase"}</definedName>
    <definedName name="aaa_4_4" hidden="1">{"standalone1",#N/A,FALSE,"DCFBase";"standalone2",#N/A,FALSE,"DCFBase"}</definedName>
    <definedName name="aaa_4_5" hidden="1">{"standalone1",#N/A,FALSE,"DCFBase";"standalone2",#N/A,FALSE,"DCFBase"}</definedName>
    <definedName name="aaa_5" hidden="1">{"standalone1",#N/A,FALSE,"DCFBase";"standalone2",#N/A,FALSE,"DCFBase"}</definedName>
    <definedName name="aaa_5_1" hidden="1">{"standalone1",#N/A,FALSE,"DCFBase";"standalone2",#N/A,FALSE,"DCFBase"}</definedName>
    <definedName name="aaa_5_2" hidden="1">{"standalone1",#N/A,FALSE,"DCFBase";"standalone2",#N/A,FALSE,"DCFBase"}</definedName>
    <definedName name="aaa_5_3" hidden="1">{"standalone1",#N/A,FALSE,"DCFBase";"standalone2",#N/A,FALSE,"DCFBase"}</definedName>
    <definedName name="aaa_5_4" hidden="1">{"standalone1",#N/A,FALSE,"DCFBase";"standalone2",#N/A,FALSE,"DCFBase"}</definedName>
    <definedName name="aaa_5_5" hidden="1">{"standalone1",#N/A,FALSE,"DCFBase";"standalone2",#N/A,FALSE,"DCFBase"}</definedName>
    <definedName name="AAA_DOCTOPS" hidden="1">"AAA_SET"</definedName>
    <definedName name="AAA_duser" hidden="1">"OFF"</definedName>
    <definedName name="aaa0" hidden="1">{#N/A,#N/A,FALSE,"Aging Summary";#N/A,#N/A,FALSE,"Ratio Analysis";#N/A,#N/A,FALSE,"Test 120 Day Accts";#N/A,#N/A,FALSE,"Tickmarks"}</definedName>
    <definedName name="aaa0_1" hidden="1">{#N/A,#N/A,FALSE,"Aging Summary";#N/A,#N/A,FALSE,"Ratio Analysis";#N/A,#N/A,FALSE,"Test 120 Day Accts";#N/A,#N/A,FALSE,"Tickmarks"}</definedName>
    <definedName name="aaa0_2" hidden="1">{#N/A,#N/A,FALSE,"Aging Summary";#N/A,#N/A,FALSE,"Ratio Analysis";#N/A,#N/A,FALSE,"Test 120 Day Accts";#N/A,#N/A,FALSE,"Tickmarks"}</definedName>
    <definedName name="aaa0_3" hidden="1">{#N/A,#N/A,FALSE,"Aging Summary";#N/A,#N/A,FALSE,"Ratio Analysis";#N/A,#N/A,FALSE,"Test 120 Day Accts";#N/A,#N/A,FALSE,"Tickmarks"}</definedName>
    <definedName name="aaa0_4" hidden="1">{#N/A,#N/A,FALSE,"Aging Summary";#N/A,#N/A,FALSE,"Ratio Analysis";#N/A,#N/A,FALSE,"Test 120 Day Accts";#N/A,#N/A,FALSE,"Tickmarks"}</definedName>
    <definedName name="aaa0_5" hidden="1">{#N/A,#N/A,FALSE,"Aging Summary";#N/A,#N/A,FALSE,"Ratio Analysis";#N/A,#N/A,FALSE,"Test 120 Day Accts";#N/A,#N/A,FALSE,"Tickmarks"}</definedName>
    <definedName name="AAA1AQE" hidden="1">{"'PRORATE GOALS '!$A$1:$O$25"}</definedName>
    <definedName name="aaaa" hidden="1">#REF!</definedName>
    <definedName name="aaaa_1" hidden="1">{#N/A,#N/A,TRUE,"financial";#N/A,#N/A,TRUE,"plants"}</definedName>
    <definedName name="aaaaa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aaaaaaa" hidden="1">{"Outflow 1",#N/A,FALSE,"Outflows-Inflows";"Outflow 2",#N/A,FALSE,"Outflows-Inflows";"Inflow 1",#N/A,FALSE,"Outflows-Inflows";"Inflow 2",#N/A,FALSE,"Outflows-Inflows"}</definedName>
    <definedName name="aaaaaaaaa" hidden="1">{"FY95_Combined",#N/A,FALSE,"MTHFCST4"}</definedName>
    <definedName name="aaaaaaaaaa" hidden="1">#REF!</definedName>
    <definedName name="aaaaaaaaaaa" hidden="1">{#N/A,#N/A,FALSE,"REPORT"}</definedName>
    <definedName name="aaaaaaaaaaaa" hidden="1">{"Page1",#N/A,FALSE,"CompCo";"Page2",#N/A,FALSE,"CompCo"}</definedName>
    <definedName name="aaaaaaaaaaaaa" hidden="1">{#N/A,#N/A,FALSE,"을지 (4)";#N/A,#N/A,FALSE,"을지 (5)";#N/A,#N/A,FALSE,"을지 (6)"}</definedName>
    <definedName name="aaaaaaaaaaaaaaa" hidden="1">{#N/A,#N/A,FALSE,"Pharm";#N/A,#N/A,FALSE,"WWCM"}</definedName>
    <definedName name="aaaaaaaaaaaaaaaa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a" hidden="1">#REF!</definedName>
    <definedName name="AAAAAAAAAAAAAAAAAAAAAAAA" hidden="1">{"Budget V Actual YTD",#N/A,FALSE,"Budget v Actual"}</definedName>
    <definedName name="aaaaaaaaaaaaaaaaaaaaaaaaaaa" hidden="1">#REF!</definedName>
    <definedName name="AAAAAAAAAAAAAAAAAAAAAAAAAAAAAAA" hidden="1">{"Budget V Actual YTD",#N/A,FALSE,"Budget v Actual"}</definedName>
    <definedName name="aaaaab" hidden="1">{#N/A,#N/A,FALSE,"Model";#N/A,#N/A,FALSE,"Division"}</definedName>
    <definedName name="aaas2" hidden="1">{"'PRORATE GOALS '!$A$1:$O$25"}</definedName>
    <definedName name="aaasb" hidden="1">{#N/A,#N/A,FALSE,"Pharm";#N/A,#N/A,FALSE,"WWCM"}</definedName>
    <definedName name="aab" hidden="1">{#N/A,#N/A,FALSE,"Pharm";#N/A,#N/A,FALSE,"WWCM"}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bb" hidden="1">{#N/A,#N/A,FALSE,"Projections";#N/A,#N/A,FALSE,"Multiples Valuation";#N/A,#N/A,FALSE,"LBO";#N/A,#N/A,FALSE,"Multiples_Sensitivity";#N/A,#N/A,FALSE,"Summary"}</definedName>
    <definedName name="aabc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aabcd" hidden="1">{#N/A,#N/A,TRUE,"Sch-5a";#N/A,#N/A,TRUE,"Sch-5b";#N/A,#N/A,TRUE,"Sch-5c";#N/A,#N/A,TRUE,"Sch-5d";#N/A,#N/A,TRUE,"Sch-6a";#N/A,#N/A,TRUE,"Sch-6b";#N/A,#N/A,TRUE,"Sch-6c";#N/A,#N/A,TRUE,"Sch-6d";#N/A,#N/A,TRUE,"Sch-6e"}</definedName>
    <definedName name="aadadada" localSheetId="9">OFFSET(rngVol,0,2)</definedName>
    <definedName name="aadadada" localSheetId="11">OFFSET(rngVol,0,2)</definedName>
    <definedName name="aadadada" localSheetId="15">OFFSET(rngVol,0,2)</definedName>
    <definedName name="aadadada" localSheetId="16">OFFSET(rngVol,0,2)</definedName>
    <definedName name="aadadada">OFFSET(rngVol,0,2)</definedName>
    <definedName name="aaddd" hidden="1">{#N/A,#N/A,FALSE,"REPORT"}</definedName>
    <definedName name="aae" hidden="1">{"Back Page",#N/A,FALSE,"Front and Back"}</definedName>
    <definedName name="aaf" hidden="1">{"P and L Detail Page 1",#N/A,FALSE,"Data";"P and L Detail Page 2",#N/A,FALSE,"Data"}</definedName>
    <definedName name="AAFESDS_Net">!#REF!</definedName>
    <definedName name="AAFESDS_UPC">!#REF!</definedName>
    <definedName name="AAFESSP_Net">!#REF!</definedName>
    <definedName name="AAFESSP_UPC">!#REF!</definedName>
    <definedName name="aag" hidden="1">{"P and L",#N/A,FALSE,"Financial Output";"Cashflow",#N/A,FALSE,"Financial Output";"Balance Sheet",#N/A,FALSE,"Financial Output"}</definedName>
    <definedName name="aah" hidden="1">{"Five Year Record",#N/A,FALSE,"Front and Back"}</definedName>
    <definedName name="aai" hidden="1">{"Front Page",#N/A,FALSE,"Front and Back"}</definedName>
    <definedName name="aaj" hidden="1">{"Geographic P1",#N/A,FALSE,"Division &amp; Geog"}</definedName>
    <definedName name="aaq" hidden="1">{"'PRORATE GOALS '!$A$1:$O$25"}</definedName>
    <definedName name="aarg" hidden="1">{"summary",#N/A,FALSE,"2000 vs 1999";"detail",#N/A,FALSE,"2000 vs 1999"}</definedName>
    <definedName name="Aas" hidden="1">{#N/A,#N/A,FALSE,"을지 (4)";#N/A,#N/A,FALSE,"을지 (5)";#N/A,#N/A,FALSE,"을지 (6)"}</definedName>
    <definedName name="aasa" hidden="1">{#N/A,#N/A,FALSE,"을지 (4)";#N/A,#N/A,FALSE,"을지 (5)";#N/A,#N/A,FALSE,"을지 (6)"}</definedName>
    <definedName name="AASAER2" hidden="1">{"'PRORATE GOALS '!$A$1:$O$25"}</definedName>
    <definedName name="aasd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fa" hidden="1">{"rtn",#N/A,FALSE,"RTN";"tables",#N/A,FALSE,"RTN";"cf",#N/A,FALSE,"CF";"stats",#N/A,FALSE,"Stats";"prop",#N/A,FALSE,"Prop"}</definedName>
    <definedName name="aasdfasf" hidden="1">{"bs",#N/A,FALSE,"SCF"}</definedName>
    <definedName name="aasdgasdfgas" hidden="1">{#N/A,#N/A,FALSE,"Op_Stmt";#N/A,#N/A,FALSE,"Consol_Op_Stmt";#N/A,#N/A,FALSE,"rev_summ";#N/A,#N/A,FALSE,"Unit_Summ";#N/A,#N/A,FALSE,"EBIT_summ";#N/A,#N/A,FALSE,"RONA_NetAssets"}</definedName>
    <definedName name="aasdsgdsgd" hidden="1">{"Budget V Actual YTD",#N/A,FALSE,"Budget v Actual"}</definedName>
    <definedName name="aasgasdg" hidden="1">{"Balance Sheet",#N/A,FALSE,"Consolidated"}</definedName>
    <definedName name="aau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b" hidden="1">{#N/A,#N/A,TRUE,"Pro Forma";#N/A,#N/A,TRUE,"PF_Bal";#N/A,#N/A,TRUE,"PF_INC";#N/A,#N/A,TRUE,"CBE";#N/A,#N/A,TRUE,"SWK"}</definedName>
    <definedName name="ab_1" hidden="1">{#N/A,#N/A,TRUE,"Config1";#N/A,#N/A,TRUE,"Config2";#N/A,#N/A,TRUE,"Config3";#N/A,#N/A,TRUE,"Config4";#N/A,#N/A,TRUE,"Config5";#N/A,#N/A,TRUE,"Config6";#N/A,#N/A,TRUE,"Config7"}</definedName>
    <definedName name="abbreviations" hidden="1">{"'매출'!$A$1:$I$22"}</definedName>
    <definedName name="abc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bc_1" hidden="1">{#N/A,#N/A,FALSE,"Sensitivity"}</definedName>
    <definedName name="abc_2" hidden="1">{#N/A,#N/A,FALSE,"Aging Summary";#N/A,#N/A,FALSE,"Ratio Analysis";#N/A,#N/A,FALSE,"Test 120 Day Accts";#N/A,#N/A,FALSE,"Tickmarks"}</definedName>
    <definedName name="abc_3" hidden="1">{#N/A,#N/A,FALSE,"Aging Summary";#N/A,#N/A,FALSE,"Ratio Analysis";#N/A,#N/A,FALSE,"Test 120 Day Accts";#N/A,#N/A,FALSE,"Tickmarks"}</definedName>
    <definedName name="abccc" hidden="1">{#N/A,#N/A,FALSE,"Sensitivity"}</definedName>
    <definedName name="abccc_1" hidden="1">{#N/A,#N/A,FALSE,"Sensitivity"}</definedName>
    <definedName name="abccc1111" hidden="1">{#N/A,#N/A,FALSE,"Sensitivity"}</definedName>
    <definedName name="abccc1111_1" hidden="1">{#N/A,#N/A,FALSE,"Sensitivity"}</definedName>
    <definedName name="abccee" hidden="1">{#N/A,#N/A,FALSE,"Sensitivity"}</definedName>
    <definedName name="abccee_1" hidden="1">{#N/A,#N/A,FALSE,"Sensitivity"}</definedName>
    <definedName name="abcd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e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abcdef" hidden="1">{"summary",#N/A,FALSE,"2000 vs 1999";"detail",#N/A,FALSE,"2000 vs 1999"}</definedName>
    <definedName name="abcdefg" hidden="1">{"Valuation - Letter",#N/A,TRUE,"Valuation Summary";"Financial Statements - Letter",#N/A,TRUE,"Results";"Results - Letter",#N/A,TRUE,"Results";"Ratios - Letter",#N/A,TRUE,"Results";"P2 Summary - Letter",#N/A,TRUE,"Results"}</definedName>
    <definedName name="ABD" hidden="1">{"'Demand Units'!$X$11:$AD$45"}</definedName>
    <definedName name="ABE" hidden="1">{"'Demand Units'!$X$11:$AD$45"}</definedName>
    <definedName name="ABF" hidden="1">{"'Demand Units'!$X$11:$AD$45"}</definedName>
    <definedName name="ABG" hidden="1">{"'Demand Units'!$X$11:$AD$45"}</definedName>
    <definedName name="ABH" hidden="1">{"'Demand Units'!$X$11:$AD$45"}</definedName>
    <definedName name="AbilityToPayCalc">#N/A</definedName>
    <definedName name="ABN" hidden="1">{"'PXR_6500'!$A$1:$I$124"}</definedName>
    <definedName name="abnl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RACADABRA" hidden="1">#REF!</definedName>
    <definedName name="Abrechnungsmonat">#REF!</definedName>
    <definedName name="Abrisa" hidden="1">{"FY04_Assets",#N/A,FALSE,"Fin Stmt Budget";"FY04_Liabilities",#N/A,FALSE,"Fin Stmt Budget";"FY04_Inc_Stmt",#N/A,FALSE,"Fin Stmt Budget";"FY04_SOCF",#N/A,FALSE,"Fin Stmt Budget"}</definedName>
    <definedName name="abs" hidden="1">{"cy_97",#N/A,FALSE,"FCHARGE";"cy_98",#N/A,FALSE,"FCHARGE"}</definedName>
    <definedName name="Abschlusszum">#REF!</definedName>
    <definedName name="abstand">#REF!</definedName>
    <definedName name="abv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" hidden="1">#REF!</definedName>
    <definedName name="ac_1" hidden="1">{#N/A,#N/A,TRUE,"Pro Forma";#N/A,#N/A,TRUE,"PF_Bal";#N/A,#N/A,TRUE,"PF_INC";#N/A,#N/A,TRUE,"CBE";#N/A,#N/A,TRUE,"SWK"}</definedName>
    <definedName name="acac" hidden="1">{0,0,0,0;0,0,0,0;0,0,0,0;0,0,0,0;0,0,0,0}</definedName>
    <definedName name="ACAT">#REF!</definedName>
    <definedName name="Acc">#REF!</definedName>
    <definedName name="acc_1" hidden="1">{"Customer with Site Equipment",#N/A,FALSE,"BASIC"}</definedName>
    <definedName name="acc_dil_sens">#REF!</definedName>
    <definedName name="accc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"F:\ANNIE\EXCEL\RELCYLAN.mdb"</definedName>
    <definedName name="AccessDatabase1" hidden="1">"D:\Мои документы\алекс\БазаДанных\базановая1.mdb"</definedName>
    <definedName name="Account" hidden="1">{#N/A,#N/A,FALSE,"GER"}</definedName>
    <definedName name="ACCOUNT_CHANGE" hidden="1">"ACCOUNT_CHANGE"</definedName>
    <definedName name="Account_Name">#REF!</definedName>
    <definedName name="Accountant">#REF!</definedName>
    <definedName name="ACCOUNTEDPERIODTYPE1">#REF!</definedName>
    <definedName name="ACCOUNTEDPERIODTYPE2">#REF!</definedName>
    <definedName name="ACCOUNTS">#REF!</definedName>
    <definedName name="ACCOUNTS_PAY" hidden="1">"ACCOUNTS_PAY"</definedName>
    <definedName name="ACCOUNTSEGMENT1">#REF!</definedName>
    <definedName name="ACCOUNTSEGMENT2">#REF!</definedName>
    <definedName name="accr_int">#REF!</definedName>
    <definedName name="ACCRUED_EXP" hidden="1">"ACCRUED_EXP"</definedName>
    <definedName name="acct">#REF!</definedName>
    <definedName name="acct1">#REF!</definedName>
    <definedName name="Acctable">#REF!</definedName>
    <definedName name="Acctnt">#REF!</definedName>
    <definedName name="ACHART_82" hidden="1">{#VALUE!,#N/A,FALSE,0;#N/A,#N/A,FALSE,0;#N/A,#N/A,FALSE,0;#N/A,#N/A,FALSE,0}</definedName>
    <definedName name="ACHART_82_1" hidden="1">{#VALUE!,#N/A,FALSE,0;#N/A,#N/A,FALSE,0;#N/A,#N/A,FALSE,0;#N/A,#N/A,FALSE,0}</definedName>
    <definedName name="ACHART_82_2" hidden="1">{#VALUE!,#N/A,FALSE,0;#N/A,#N/A,FALSE,0;#N/A,#N/A,FALSE,0;#N/A,#N/A,FALSE,0}</definedName>
    <definedName name="ACHART_82_3" hidden="1">{#VALUE!,#N/A,FALSE,0;#N/A,#N/A,FALSE,0;#N/A,#N/A,FALSE,0;#N/A,#N/A,FALSE,0}</definedName>
    <definedName name="ACHART_82_4" hidden="1">{#VALUE!,#N/A,FALSE,0;#N/A,#N/A,FALSE,0;#N/A,#N/A,FALSE,0;#N/A,#N/A,FALSE,0}</definedName>
    <definedName name="ACHART_82_5" hidden="1">{#VALUE!,#N/A,FALSE,0;#N/A,#N/A,FALSE,0;#N/A,#N/A,FALSE,0;#N/A,#N/A,FALSE,0}</definedName>
    <definedName name="acq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Acq_basic_sha">#REF!</definedName>
    <definedName name="Acq_opt">#REF!</definedName>
    <definedName name="Acq_Price">#REF!</definedName>
    <definedName name="Acq_Strike">#REF!</definedName>
    <definedName name="ACQCASH">#REF!</definedName>
    <definedName name="Acquiror">#REF!</definedName>
    <definedName name="acquiror_capex01">#REF!</definedName>
    <definedName name="acquiror_capex02">#REF!</definedName>
    <definedName name="acquiror_debt">#REF!</definedName>
    <definedName name="acquiror_ebit01">#REF!</definedName>
    <definedName name="acquiror_ebit02">#REF!</definedName>
    <definedName name="acquiror_ebit03">#REF!</definedName>
    <definedName name="acquiror_ebita01">#REF!</definedName>
    <definedName name="acquiror_ebita02">#REF!</definedName>
    <definedName name="acquiror_ebitda00">#REF!</definedName>
    <definedName name="acquiror_ebitda01">#REF!</definedName>
    <definedName name="acquiror_ebitda02">#REF!</definedName>
    <definedName name="acquiror_ebitda03">#REF!</definedName>
    <definedName name="acquiror_ebitdar00">#REF!</definedName>
    <definedName name="acquiror_ebitdar01">#REF!</definedName>
    <definedName name="acquiror_ebitdar02">#REF!</definedName>
    <definedName name="acquiror_ebitdar03">#REF!</definedName>
    <definedName name="acquiror_market_cap">#REF!</definedName>
    <definedName name="acquiror_minorities">#REF!</definedName>
    <definedName name="acquiror_net_assets">#REF!</definedName>
    <definedName name="acquiror_netassets">#REF!</definedName>
    <definedName name="acquiror_netdebt">#REF!</definedName>
    <definedName name="acquiror_netincome01">#REF!</definedName>
    <definedName name="acquiror_netincome02">#REF!</definedName>
    <definedName name="acquiror_netincome03">#REF!</definedName>
    <definedName name="acquiror_netinterest01">#REF!</definedName>
    <definedName name="acquiror_netinterest02">#REF!</definedName>
    <definedName name="acquiror_netinterest03">#REF!</definedName>
    <definedName name="acquiror_nosh">#REF!</definedName>
    <definedName name="acquiror_sales_02">#REF!</definedName>
    <definedName name="acquiror_sales00">#REF!</definedName>
    <definedName name="acquiror_sales01">#REF!</definedName>
    <definedName name="acquiror_sales03">#REF!</definedName>
    <definedName name="acquiror_shareprice">#REF!</definedName>
    <definedName name="Acquisitions">#REF!</definedName>
    <definedName name="ACR" hidden="1">#REF!</definedName>
    <definedName name="ACT">#REF!</definedName>
    <definedName name="ACT_CurrentQTRRange" hidden="1">#REF!</definedName>
    <definedName name="ActFcstSod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ctFlag">#REF!</definedName>
    <definedName name="activations" hidden="1">{"'Hardware Req.'!$A$1:$C$23"}</definedName>
    <definedName name="ActMonth">!#REF!</definedName>
    <definedName name="actual" hidden="1">#REF!</definedName>
    <definedName name="ActYear">!#REF!</definedName>
    <definedName name="ACV">#REF!</definedName>
    <definedName name="ACwvu.Cntrl." hidden="1">#REF!</definedName>
    <definedName name="ACwvu.dd." hidden="1">#REF!</definedName>
    <definedName name="ACwvu.Gmbh." hidden="1">#REF!</definedName>
    <definedName name="ACwvu.income_statement." hidden="1">#REF!,#REF!</definedName>
    <definedName name="ACwvu.operating_segment." hidden="1">#REF!</definedName>
    <definedName name="ACwvu.summary1." hidden="1">#REF!</definedName>
    <definedName name="ACwvu.summary2." hidden="1">#REF!</definedName>
    <definedName name="ACwvu.summary3." hidden="1">#REF!</definedName>
    <definedName name="acx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AD" hidden="1">{#N/A,#N/A,FALSE,"을지 (4)";#N/A,#N/A,FALSE,"을지 (5)";#N/A,#N/A,FALSE,"을지 (6)"}</definedName>
    <definedName name="ADa" hidden="1">{#N/A,#N/A,FALSE,"을지 (4)";#N/A,#N/A,FALSE,"을지 (5)";#N/A,#N/A,FALSE,"을지 (6)"}</definedName>
    <definedName name="adafdadf" hidden="1">{"Var_page",#N/A,FALSE,"template"}</definedName>
    <definedName name="adas" hidden="1">{"'Model'!$A$1:$N$53"}</definedName>
    <definedName name="adasfddas" hidden="1">{"Current V Prior, Current Month",#N/A,FALSE,"Current v Prior"}</definedName>
    <definedName name="ADAT">#REF!</definedName>
    <definedName name="ADD_PAID_IN" hidden="1">"ADD_PAID_IN"</definedName>
    <definedName name="addadad" localSheetId="9">IF(adaeddddddddddd=1,INDEX('Cashflow 2025'!aadadada,1),0)</definedName>
    <definedName name="addb">{#N/A,#N/A,FALSE,"CBE";#N/A,#N/A,FALSE,"SWK"}</definedName>
    <definedName name="addg" hidden="1">{#N/A,#N/A,FALSE,"CBE";#N/A,#N/A,FALSE,"SWK"}</definedName>
    <definedName name="addg_1" hidden="1">{#N/A,#N/A,FALSE,"CBE";#N/A,#N/A,FALSE,"SWK"}</definedName>
    <definedName name="adele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dew" localSheetId="9">IF(adaeddddddddddd=10,INDEX('Cashflow 2025'!aadadada,10),0)</definedName>
    <definedName name="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">{"'Sheet1'!$A$1:$J$121"}</definedName>
    <definedName name="adfadfasfd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d" hidden="1">#REF!</definedName>
    <definedName name="adfasd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adfasdgasdfghasdfg" hidden="1">{#N/A,#N/A,FALSE,"Op_Stmt";#N/A,#N/A,FALSE,"Consol_Op_Stmt";#N/A,#N/A,FALSE,"rev_summ";#N/A,#N/A,FALSE,"Unit_Summ";#N/A,#N/A,FALSE,"EBIT_summ";#N/A,#N/A,FALSE,"RONA_NetAssets"}</definedName>
    <definedName name="adfasfadfda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dfadf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dfdsaf" hidden="1">{"AQUIRORDCF",#N/A,FALSE,"Merger consequences";"Acquirorassns",#N/A,FALSE,"Merger consequences"}</definedName>
    <definedName name="adfdsf" hidden="1">{"Cntrl",#N/A,FALSE,"Cntrl"}</definedName>
    <definedName name="adfg" hidden="1">{#N/A,#N/A,TRUE,"Monthly BCG";#N/A,#N/A,TRUE,"Monthly w|o Wireless";#N/A,#N/A,TRUE,"Monthly Wireless"}</definedName>
    <definedName name="adfgadag">{#N/A,#N/A,FALSE,"Calc";#N/A,#N/A,FALSE,"Sensitivity";#N/A,#N/A,FALSE,"LT Earn.Dil.";#N/A,#N/A,FALSE,"Dil. AVP"}</definedName>
    <definedName name="adfgadg">{"comps",#N/A,FALSE,"HANDPACK";"footnotes",#N/A,FALSE,"HANDPACK"}</definedName>
    <definedName name="adfgadga">{#N/A,#N/A,FALSE,"Calc";#N/A,#N/A,FALSE,"Sensitivity";#N/A,#N/A,FALSE,"LT Earn.Dil.";#N/A,#N/A,FALSE,"Dil. AVP"}</definedName>
    <definedName name="adfgadgadg">{"assumption 50 50",#N/A,TRUE,"Merger";"has gets cash",#N/A,TRUE,"Merger";"accretion dilution",#N/A,TRUE,"Merger";"comparison credit stats",#N/A,TRUE,"Merger";"pf credit stats",#N/A,TRUE,"Merger";"pf sheets",#N/A,TRUE,"Merger"}</definedName>
    <definedName name="adfgasdysty" hidden="1">{#N/A,#N/A,FALSE,"REPORT"}</definedName>
    <definedName name="adfgdag">{#N/A,#N/A,TRUE,"Pro Forma";#N/A,#N/A,TRUE,"PF_Bal";#N/A,#N/A,TRUE,"PF_INC";#N/A,#N/A,TRUE,"CBE";#N/A,#N/A,TRUE,"SWK"}</definedName>
    <definedName name="adfgdgdag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adfgfg">{#N/A,#N/A,FALSE,"Calc";#N/A,#N/A,FALSE,"Sensitivity";#N/A,#N/A,FALSE,"LT Earn.Dil.";#N/A,#N/A,FALSE,"Dil. AVP"}</definedName>
    <definedName name="adfj" hidden="1">{"bs",#N/A,FALSE,"SCF"}</definedName>
    <definedName name="adfsfjfjky" hidden="1">{#N/A,#N/A,FALSE,"REPORT"}</definedName>
    <definedName name="adg" hidden="1">{"'Sheet1'!$A$1:$O$40"}</definedName>
    <definedName name="adgare" hidden="1">#REF!</definedName>
    <definedName name="adhgsfghjfgj" hidden="1">#REF!</definedName>
    <definedName name="ADJ">#REF!</definedName>
    <definedName name="adj_lm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adj_opt" hidden="1">{"OM Visits",#N/A,TRUE,"Optimal";"OM Dollars per Hour",#N/A,TRUE,"Optimal";"OM Hours per Visit",#N/A,TRUE,"Optimal";"OM Dollars per Visit",#N/A,TRUE,"Optimal";"OM Total Visits",#N/A,TRUE,"Optimal";"OM PMPM",#N/A,TRUE,"Optimal"}</definedName>
    <definedName name="adj00">#REF!</definedName>
    <definedName name="adj00NLR">#REF!</definedName>
    <definedName name="adj00TLR">#REF!</definedName>
    <definedName name="adj97tlr">#REF!</definedName>
    <definedName name="adj98tlr">#REF!</definedName>
    <definedName name="adj99tlr">#REF!</definedName>
    <definedName name="ad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k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M_1" hidden="1">"ADM_CODEACROHR2015"</definedName>
    <definedName name="ADM_10" hidden="1">"ADM_CODEDEWAL2015"</definedName>
    <definedName name="ADM_100" hidden="1">"ADM_CODE1264"</definedName>
    <definedName name="ADM_101" hidden="1">"ADM_CODE1266"</definedName>
    <definedName name="ADM_102" hidden="1">"ADM_CODE1270"</definedName>
    <definedName name="ADM_103" hidden="1">"ADM_CODE1272"</definedName>
    <definedName name="ADM_11" hidden="1">"ADM_CODEEDIN2015"</definedName>
    <definedName name="ADM_12" hidden="1">"ADM_CODEEDS2015"</definedName>
    <definedName name="ADM_13" hidden="1">"ADM_CODEEDSUE2015"</definedName>
    <definedName name="ADM_14" hidden="1">"ADM_CODEEHOBHR2015"</definedName>
    <definedName name="ADM_15" hidden="1">"ADM_CODEEUR2015NL"</definedName>
    <definedName name="ADM_16" hidden="1">"ADM_CODEEXPOHR2015"</definedName>
    <definedName name="ADM_17" hidden="1">"ADM_CODEFILIAAL16"</definedName>
    <definedName name="ADM_18" hidden="1">"ADM_CODEFSHR2015"</definedName>
    <definedName name="ADM_19" hidden="1">"ADM_CODEHOLD2015"</definedName>
    <definedName name="ADM_2" hidden="1">"ADM_CODEANDOVER15"</definedName>
    <definedName name="ADM_20" hidden="1">"ADM_CODEM&amp;A2015"</definedName>
    <definedName name="ADM_21" hidden="1">"ADM_CODEMAC2015"</definedName>
    <definedName name="ADM_22" hidden="1">"ADM_CODENEHR2015"</definedName>
    <definedName name="ADM_23" hidden="1">"ADM_CODEPARAGON15"</definedName>
    <definedName name="ADM_24" hidden="1">"ADM_CODESARL2015"</definedName>
    <definedName name="ADM_25" hidden="1">"ADM_CODESBEHR2015"</definedName>
    <definedName name="ADM_26" hidden="1">"ADM_CODESEMI2015"</definedName>
    <definedName name="ADM_27" hidden="1">"ADM_CODESPP 2015"</definedName>
    <definedName name="ADM_28" hidden="1">"ADM_CODET&amp;S-HR2015"</definedName>
    <definedName name="ADM_29" hidden="1">"ADM_CODETAS2015"</definedName>
    <definedName name="ADM_3" hidden="1">"ADM_CODEASHR2015"</definedName>
    <definedName name="ADM_30" hidden="1">"ADM_CODETEMPEL2015"</definedName>
    <definedName name="ADM_31" hidden="1">"ADM_CODETHHR2015"</definedName>
    <definedName name="ADM_32" hidden="1">"ADM_CODEVERDASYS15"</definedName>
    <definedName name="ADM_33" hidden="1">"ADM_CODEVIDEORAY15"</definedName>
    <definedName name="ADM_34" hidden="1">"ADM_CODE1064"</definedName>
    <definedName name="ADM_35" hidden="1">"ADM_CODE1066"</definedName>
    <definedName name="ADM_36" hidden="1">"ADM_CODE1070"</definedName>
    <definedName name="ADM_37" hidden="1">"ADM_CODE1072"</definedName>
    <definedName name="ADM_38" hidden="1">"ADM_CODE1110"</definedName>
    <definedName name="ADM_39" hidden="1">"ADM_CODE1111"</definedName>
    <definedName name="ADM_4" hidden="1">"ADM_CODEASPEN2015"</definedName>
    <definedName name="ADM_40" hidden="1">"ADM_CODE1116"</definedName>
    <definedName name="ADM_41" hidden="1">"ADM_CODE1117"</definedName>
    <definedName name="ADM_42" hidden="1">"ADM_CODE1118"</definedName>
    <definedName name="ADM_43" hidden="1">"ADM_CODE1119"</definedName>
    <definedName name="ADM_44" hidden="1">"ADM_CODE1121"</definedName>
    <definedName name="ADM_45" hidden="1">"ADM_CODE1122"</definedName>
    <definedName name="ADM_46" hidden="1">"ADM_CODE1123"</definedName>
    <definedName name="ADM_47" hidden="1">"ADM_CODE1124"</definedName>
    <definedName name="ADM_48" hidden="1">"ADM_CODE1126"</definedName>
    <definedName name="ADM_49" hidden="1">"ADM_CODE1140"</definedName>
    <definedName name="ADM_5" hidden="1">"ADM_CODEBBEU2015"</definedName>
    <definedName name="ADM_50" hidden="1">"ADM_CODE1141"</definedName>
    <definedName name="ADM_51" hidden="1">"ADM_CODE1145"</definedName>
    <definedName name="ADM_52" hidden="1">"ADM_CODE1146"</definedName>
    <definedName name="ADM_53" hidden="1">"ADM_CODE1150"</definedName>
    <definedName name="ADM_54" hidden="1">"ADM_CODE1152"</definedName>
    <definedName name="ADM_55" hidden="1">"ADM_CODE1154"</definedName>
    <definedName name="ADM_56" hidden="1">"ADM_CODE1155"</definedName>
    <definedName name="ADM_57" hidden="1">"ADM_CODE1156"</definedName>
    <definedName name="ADM_58" hidden="1">"ADM_CODE1201"</definedName>
    <definedName name="ADM_59" hidden="1">"ADM_CODE1202"</definedName>
    <definedName name="ADM_6" hidden="1">"ADM_CODEBIOLOG2015"</definedName>
    <definedName name="ADM_60" hidden="1">"ADM_CODE1203"</definedName>
    <definedName name="ADM_61" hidden="1">"ADM_CODE1204"</definedName>
    <definedName name="ADM_62" hidden="1">"ADM_CODE1205"</definedName>
    <definedName name="ADM_63" hidden="1">"ADM_CODE1206"</definedName>
    <definedName name="ADM_64" hidden="1">"ADM_CODE1206A"</definedName>
    <definedName name="ADM_65" hidden="1">"ADM_CODE1206B"</definedName>
    <definedName name="ADM_66" hidden="1">"ADM_CODE1206C"</definedName>
    <definedName name="ADM_67" hidden="1">"ADM_CODE1206E"</definedName>
    <definedName name="ADM_68" hidden="1">"ADM_CODE1206G"</definedName>
    <definedName name="ADM_69" hidden="1">"ADM_CODE1206H"</definedName>
    <definedName name="ADM_7" hidden="1">"ADM_CODEBRISCON15"</definedName>
    <definedName name="ADM_70" hidden="1">"ADM_CODE1207"</definedName>
    <definedName name="ADM_71" hidden="1">"ADM_CODE1208"</definedName>
    <definedName name="ADM_72" hidden="1">"ADM_CODE1209"</definedName>
    <definedName name="ADM_73" hidden="1">"ADM_CODE1210"</definedName>
    <definedName name="ADM_74" hidden="1">"ADM_CODE1211"</definedName>
    <definedName name="ADM_75" hidden="1">"ADM_CODE1216"</definedName>
    <definedName name="ADM_76" hidden="1">"ADM_CODE1217"</definedName>
    <definedName name="ADM_77" hidden="1">"ADM_CODE1218"</definedName>
    <definedName name="ADM_78" hidden="1">"ADM_CODE1219"</definedName>
    <definedName name="ADM_79" hidden="1">"ADM_CODE1221"</definedName>
    <definedName name="ADM_8" hidden="1">"ADM_CODEBRISTOL15"</definedName>
    <definedName name="ADM_80" hidden="1">"ADM_CODE1222"</definedName>
    <definedName name="ADM_81" hidden="1">"ADM_CODE1223"</definedName>
    <definedName name="ADM_82" hidden="1">"ADM_CODE1224"</definedName>
    <definedName name="ADM_83" hidden="1">"ADM_CODE1226"</definedName>
    <definedName name="ADM_84" hidden="1">"ADM_CODE1229"</definedName>
    <definedName name="ADM_85" hidden="1">"ADM_CODE1239"</definedName>
    <definedName name="ADM_86" hidden="1">"ADM_CODE1240"</definedName>
    <definedName name="ADM_87" hidden="1">"ADM_CODE1241"</definedName>
    <definedName name="ADM_88" hidden="1">"ADM_CODE1245"</definedName>
    <definedName name="ADM_89" hidden="1">"ADM_CODE1246"</definedName>
    <definedName name="ADM_9" hidden="1">"ADM_CODECARTERHR15"</definedName>
    <definedName name="ADM_90" hidden="1">"ADM_CODE1250"</definedName>
    <definedName name="ADM_91" hidden="1">"ADM_CODE1252"</definedName>
    <definedName name="ADM_92" hidden="1">"ADM_CODE1254"</definedName>
    <definedName name="ADM_93" hidden="1">"ADM_CODE1255"</definedName>
    <definedName name="ADM_94" hidden="1">"ADM_CODE1256"</definedName>
    <definedName name="ADM_95" hidden="1">"ADM_CODE1257"</definedName>
    <definedName name="ADM_96" hidden="1">"ADM_CODE1258"</definedName>
    <definedName name="ADM_97" hidden="1">"ADM_CODE1259"</definedName>
    <definedName name="ADM_98" hidden="1">"ADM_CODE1260"</definedName>
    <definedName name="ADM_99" hidden="1">"ADM_CODE1263"</definedName>
    <definedName name="ADM_boekee_ADM_PRF_1" hidden="1">TRUE</definedName>
    <definedName name="ADM_boekee_ADM_PRF_10" hidden="1">TRUE</definedName>
    <definedName name="ADM_boekee_ADM_PRF_100" hidden="1">TRUE</definedName>
    <definedName name="ADM_boekee_ADM_PRF_101" hidden="1">TRUE</definedName>
    <definedName name="ADM_boekee_ADM_PRF_102" hidden="1">TRUE</definedName>
    <definedName name="ADM_boekee_ADM_PRF_103" hidden="1">TRUE</definedName>
    <definedName name="ADM_boekee_ADM_PRF_11" hidden="1">TRUE</definedName>
    <definedName name="ADM_boekee_ADM_PRF_12" hidden="1">TRUE</definedName>
    <definedName name="ADM_boekee_ADM_PRF_13" hidden="1">TRUE</definedName>
    <definedName name="ADM_boekee_ADM_PRF_14" hidden="1">TRUE</definedName>
    <definedName name="ADM_boekee_ADM_PRF_15" hidden="1">TRUE</definedName>
    <definedName name="ADM_boekee_ADM_PRF_16" hidden="1">TRUE</definedName>
    <definedName name="ADM_boekee_ADM_PRF_17" hidden="1">TRUE</definedName>
    <definedName name="ADM_boekee_ADM_PRF_18" hidden="1">TRUE</definedName>
    <definedName name="ADM_boekee_ADM_PRF_19" hidden="1">TRUE</definedName>
    <definedName name="ADM_boekee_ADM_PRF_2" hidden="1">TRUE</definedName>
    <definedName name="ADM_boekee_ADM_PRF_20" hidden="1">TRUE</definedName>
    <definedName name="ADM_boekee_ADM_PRF_21" hidden="1">TRUE</definedName>
    <definedName name="ADM_boekee_ADM_PRF_22" hidden="1">TRUE</definedName>
    <definedName name="ADM_boekee_ADM_PRF_23" hidden="1">TRUE</definedName>
    <definedName name="ADM_boekee_ADM_PRF_24" hidden="1">TRUE</definedName>
    <definedName name="ADM_boekee_ADM_PRF_25" hidden="1">TRUE</definedName>
    <definedName name="ADM_boekee_ADM_PRF_26" hidden="1">TRUE</definedName>
    <definedName name="ADM_boekee_ADM_PRF_27" hidden="1">TRUE</definedName>
    <definedName name="ADM_boekee_ADM_PRF_28" hidden="1">TRUE</definedName>
    <definedName name="ADM_boekee_ADM_PRF_29" hidden="1">TRUE</definedName>
    <definedName name="ADM_boekee_ADM_PRF_3" hidden="1">TRUE</definedName>
    <definedName name="ADM_boekee_ADM_PRF_30" hidden="1">TRUE</definedName>
    <definedName name="ADM_boekee_ADM_PRF_31" hidden="1">TRUE</definedName>
    <definedName name="ADM_boekee_ADM_PRF_32" hidden="1">TRUE</definedName>
    <definedName name="ADM_boekee_ADM_PRF_33" hidden="1">TRUE</definedName>
    <definedName name="ADM_boekee_ADM_PRF_34" hidden="1">TRUE</definedName>
    <definedName name="ADM_boekee_ADM_PRF_35" hidden="1">TRUE</definedName>
    <definedName name="ADM_boekee_ADM_PRF_36" hidden="1">TRUE</definedName>
    <definedName name="ADM_boekee_ADM_PRF_37" hidden="1">TRUE</definedName>
    <definedName name="ADM_boekee_ADM_PRF_38" hidden="1">TRUE</definedName>
    <definedName name="ADM_boekee_ADM_PRF_39" hidden="1">TRUE</definedName>
    <definedName name="ADM_boekee_ADM_PRF_4" hidden="1">TRUE</definedName>
    <definedName name="ADM_boekee_ADM_PRF_40" hidden="1">TRUE</definedName>
    <definedName name="ADM_boekee_ADM_PRF_41" hidden="1">TRUE</definedName>
    <definedName name="ADM_boekee_ADM_PRF_42" hidden="1">TRUE</definedName>
    <definedName name="ADM_boekee_ADM_PRF_43" hidden="1">TRUE</definedName>
    <definedName name="ADM_boekee_ADM_PRF_44" hidden="1">TRUE</definedName>
    <definedName name="ADM_boekee_ADM_PRF_45" hidden="1">TRUE</definedName>
    <definedName name="ADM_boekee_ADM_PRF_46" hidden="1">TRUE</definedName>
    <definedName name="ADM_boekee_ADM_PRF_47" hidden="1">TRUE</definedName>
    <definedName name="ADM_boekee_ADM_PRF_48" hidden="1">TRUE</definedName>
    <definedName name="ADM_boekee_ADM_PRF_49" hidden="1">TRUE</definedName>
    <definedName name="ADM_boekee_ADM_PRF_5" hidden="1">TRUE</definedName>
    <definedName name="ADM_boekee_ADM_PRF_50" hidden="1">TRUE</definedName>
    <definedName name="ADM_boekee_ADM_PRF_51" hidden="1">TRUE</definedName>
    <definedName name="ADM_boekee_ADM_PRF_52" hidden="1">TRUE</definedName>
    <definedName name="ADM_boekee_ADM_PRF_53" hidden="1">TRUE</definedName>
    <definedName name="ADM_boekee_ADM_PRF_54" hidden="1">TRUE</definedName>
    <definedName name="ADM_boekee_ADM_PRF_55" hidden="1">TRUE</definedName>
    <definedName name="ADM_boekee_ADM_PRF_56" hidden="1">TRUE</definedName>
    <definedName name="ADM_boekee_ADM_PRF_57" hidden="1">TRUE</definedName>
    <definedName name="ADM_boekee_ADM_PRF_58" hidden="1">TRUE</definedName>
    <definedName name="ADM_boekee_ADM_PRF_59" hidden="1">TRUE</definedName>
    <definedName name="ADM_boekee_ADM_PRF_6" hidden="1">TRUE</definedName>
    <definedName name="ADM_boekee_ADM_PRF_60" hidden="1">TRUE</definedName>
    <definedName name="ADM_boekee_ADM_PRF_61" hidden="1">TRUE</definedName>
    <definedName name="ADM_boekee_ADM_PRF_62" hidden="1">TRUE</definedName>
    <definedName name="ADM_boekee_ADM_PRF_63" hidden="1">TRUE</definedName>
    <definedName name="ADM_boekee_ADM_PRF_64" hidden="1">TRUE</definedName>
    <definedName name="ADM_boekee_ADM_PRF_65" hidden="1">TRUE</definedName>
    <definedName name="ADM_boekee_ADM_PRF_66" hidden="1">TRUE</definedName>
    <definedName name="ADM_boekee_ADM_PRF_67" hidden="1">TRUE</definedName>
    <definedName name="ADM_boekee_ADM_PRF_68" hidden="1">TRUE</definedName>
    <definedName name="ADM_boekee_ADM_PRF_69" hidden="1">TRUE</definedName>
    <definedName name="ADM_boekee_ADM_PRF_7" hidden="1">TRUE</definedName>
    <definedName name="ADM_boekee_ADM_PRF_70" hidden="1">TRUE</definedName>
    <definedName name="ADM_boekee_ADM_PRF_71" hidden="1">TRUE</definedName>
    <definedName name="ADM_boekee_ADM_PRF_72" hidden="1">TRUE</definedName>
    <definedName name="ADM_boekee_ADM_PRF_73" hidden="1">TRUE</definedName>
    <definedName name="ADM_boekee_ADM_PRF_74" hidden="1">TRUE</definedName>
    <definedName name="ADM_boekee_ADM_PRF_75" hidden="1">TRUE</definedName>
    <definedName name="ADM_boekee_ADM_PRF_76" hidden="1">TRUE</definedName>
    <definedName name="ADM_boekee_ADM_PRF_77" hidden="1">TRUE</definedName>
    <definedName name="ADM_boekee_ADM_PRF_78" hidden="1">TRUE</definedName>
    <definedName name="ADM_boekee_ADM_PRF_79" hidden="1">TRUE</definedName>
    <definedName name="ADM_boekee_ADM_PRF_8" hidden="1">TRUE</definedName>
    <definedName name="ADM_boekee_ADM_PRF_80" hidden="1">TRUE</definedName>
    <definedName name="ADM_boekee_ADM_PRF_81" hidden="1">TRUE</definedName>
    <definedName name="ADM_boekee_ADM_PRF_82" hidden="1">TRUE</definedName>
    <definedName name="ADM_boekee_ADM_PRF_83" hidden="1">TRUE</definedName>
    <definedName name="ADM_boekee_ADM_PRF_84" hidden="1">TRUE</definedName>
    <definedName name="ADM_boekee_ADM_PRF_85" hidden="1">TRUE</definedName>
    <definedName name="ADM_boekee_ADM_PRF_86" hidden="1">TRUE</definedName>
    <definedName name="ADM_boekee_ADM_PRF_87" hidden="1">TRUE</definedName>
    <definedName name="ADM_boekee_ADM_PRF_88" hidden="1">TRUE</definedName>
    <definedName name="ADM_boekee_ADM_PRF_89" hidden="1">TRUE</definedName>
    <definedName name="ADM_boekee_ADM_PRF_9" hidden="1">TRUE</definedName>
    <definedName name="ADM_boekee_ADM_PRF_90" hidden="1">TRUE</definedName>
    <definedName name="ADM_boekee_ADM_PRF_91" hidden="1">TRUE</definedName>
    <definedName name="ADM_boekee_ADM_PRF_92" hidden="1">TRUE</definedName>
    <definedName name="ADM_boekee_ADM_PRF_93" hidden="1">TRUE</definedName>
    <definedName name="ADM_boekee_ADM_PRF_94" hidden="1">TRUE</definedName>
    <definedName name="ADM_boekee_ADM_PRF_95" hidden="1">TRUE</definedName>
    <definedName name="ADM_boekee_ADM_PRF_96" hidden="1">TRUE</definedName>
    <definedName name="ADM_boekee_ADM_PRF_97" hidden="1">TRUE</definedName>
    <definedName name="ADM_boekee_ADM_PRF_98" hidden="1">TRUE</definedName>
    <definedName name="ADM_boekee_ADM_PRF_99" hidden="1">TRUE</definedName>
    <definedName name="ADM_boekee_BUDGET_1" hidden="1">TRUE</definedName>
    <definedName name="ADM_boekee_BUDGET_10" hidden="1">TRUE</definedName>
    <definedName name="ADM_boekee_BUDGET_100" hidden="1">TRUE</definedName>
    <definedName name="ADM_boekee_BUDGET_101" hidden="1">TRUE</definedName>
    <definedName name="ADM_boekee_BUDGET_102" hidden="1">TRUE</definedName>
    <definedName name="ADM_boekee_BUDGET_103" hidden="1">TRUE</definedName>
    <definedName name="ADM_boekee_BUDGET_11" hidden="1">TRUE</definedName>
    <definedName name="ADM_boekee_BUDGET_12" hidden="1">TRUE</definedName>
    <definedName name="ADM_boekee_BUDGET_13" hidden="1">TRUE</definedName>
    <definedName name="ADM_boekee_BUDGET_14" hidden="1">TRUE</definedName>
    <definedName name="ADM_boekee_BUDGET_15" hidden="1">TRUE</definedName>
    <definedName name="ADM_boekee_BUDGET_16" hidden="1">TRUE</definedName>
    <definedName name="ADM_boekee_BUDGET_17" hidden="1">TRUE</definedName>
    <definedName name="ADM_boekee_BUDGET_18" hidden="1">TRUE</definedName>
    <definedName name="ADM_boekee_BUDGET_19" hidden="1">TRUE</definedName>
    <definedName name="ADM_boekee_BUDGET_2" hidden="1">TRUE</definedName>
    <definedName name="ADM_boekee_BUDGET_20" hidden="1">TRUE</definedName>
    <definedName name="ADM_boekee_BUDGET_21" hidden="1">TRUE</definedName>
    <definedName name="ADM_boekee_BUDGET_22" hidden="1">TRUE</definedName>
    <definedName name="ADM_boekee_BUDGET_23" hidden="1">TRUE</definedName>
    <definedName name="ADM_boekee_BUDGET_24" hidden="1">TRUE</definedName>
    <definedName name="ADM_boekee_BUDGET_25" hidden="1">TRUE</definedName>
    <definedName name="ADM_boekee_BUDGET_26" hidden="1">TRUE</definedName>
    <definedName name="ADM_boekee_BUDGET_27" hidden="1">TRUE</definedName>
    <definedName name="ADM_boekee_BUDGET_28" hidden="1">TRUE</definedName>
    <definedName name="ADM_boekee_BUDGET_29" hidden="1">TRUE</definedName>
    <definedName name="ADM_boekee_BUDGET_3" hidden="1">TRUE</definedName>
    <definedName name="ADM_boekee_BUDGET_30" hidden="1">TRUE</definedName>
    <definedName name="ADM_boekee_BUDGET_31" hidden="1">TRUE</definedName>
    <definedName name="ADM_boekee_BUDGET_32" hidden="1">TRUE</definedName>
    <definedName name="ADM_boekee_BUDGET_33" hidden="1">TRUE</definedName>
    <definedName name="ADM_boekee_BUDGET_34" hidden="1">TRUE</definedName>
    <definedName name="ADM_boekee_BUDGET_35" hidden="1">TRUE</definedName>
    <definedName name="ADM_boekee_BUDGET_36" hidden="1">TRUE</definedName>
    <definedName name="ADM_boekee_BUDGET_37" hidden="1">TRUE</definedName>
    <definedName name="ADM_boekee_BUDGET_38" hidden="1">TRUE</definedName>
    <definedName name="ADM_boekee_BUDGET_39" hidden="1">TRUE</definedName>
    <definedName name="ADM_boekee_BUDGET_4" hidden="1">TRUE</definedName>
    <definedName name="ADM_boekee_BUDGET_40" hidden="1">TRUE</definedName>
    <definedName name="ADM_boekee_BUDGET_41" hidden="1">TRUE</definedName>
    <definedName name="ADM_boekee_BUDGET_42" hidden="1">TRUE</definedName>
    <definedName name="ADM_boekee_BUDGET_43" hidden="1">TRUE</definedName>
    <definedName name="ADM_boekee_BUDGET_44" hidden="1">TRUE</definedName>
    <definedName name="ADM_boekee_BUDGET_45" hidden="1">TRUE</definedName>
    <definedName name="ADM_boekee_BUDGET_46" hidden="1">TRUE</definedName>
    <definedName name="ADM_boekee_BUDGET_47" hidden="1">TRUE</definedName>
    <definedName name="ADM_boekee_BUDGET_48" hidden="1">TRUE</definedName>
    <definedName name="ADM_boekee_BUDGET_49" hidden="1">TRUE</definedName>
    <definedName name="ADM_boekee_BUDGET_5" hidden="1">TRUE</definedName>
    <definedName name="ADM_boekee_BUDGET_50" hidden="1">TRUE</definedName>
    <definedName name="ADM_boekee_BUDGET_51" hidden="1">TRUE</definedName>
    <definedName name="ADM_boekee_BUDGET_52" hidden="1">TRUE</definedName>
    <definedName name="ADM_boekee_BUDGET_53" hidden="1">TRUE</definedName>
    <definedName name="ADM_boekee_BUDGET_54" hidden="1">TRUE</definedName>
    <definedName name="ADM_boekee_BUDGET_55" hidden="1">TRUE</definedName>
    <definedName name="ADM_boekee_BUDGET_56" hidden="1">TRUE</definedName>
    <definedName name="ADM_boekee_BUDGET_57" hidden="1">TRUE</definedName>
    <definedName name="ADM_boekee_BUDGET_58" hidden="1">TRUE</definedName>
    <definedName name="ADM_boekee_BUDGET_59" hidden="1">TRUE</definedName>
    <definedName name="ADM_boekee_BUDGET_6" hidden="1">TRUE</definedName>
    <definedName name="ADM_boekee_BUDGET_60" hidden="1">TRUE</definedName>
    <definedName name="ADM_boekee_BUDGET_61" hidden="1">TRUE</definedName>
    <definedName name="ADM_boekee_BUDGET_62" hidden="1">TRUE</definedName>
    <definedName name="ADM_boekee_BUDGET_63" hidden="1">TRUE</definedName>
    <definedName name="ADM_boekee_BUDGET_64" hidden="1">TRUE</definedName>
    <definedName name="ADM_boekee_BUDGET_65" hidden="1">TRUE</definedName>
    <definedName name="ADM_boekee_BUDGET_66" hidden="1">TRUE</definedName>
    <definedName name="ADM_boekee_BUDGET_67" hidden="1">TRUE</definedName>
    <definedName name="ADM_boekee_BUDGET_68" hidden="1">TRUE</definedName>
    <definedName name="ADM_boekee_BUDGET_69" hidden="1">TRUE</definedName>
    <definedName name="ADM_boekee_BUDGET_7" hidden="1">TRUE</definedName>
    <definedName name="ADM_boekee_BUDGET_70" hidden="1">TRUE</definedName>
    <definedName name="ADM_boekee_BUDGET_71" hidden="1">TRUE</definedName>
    <definedName name="ADM_boekee_BUDGET_72" hidden="1">TRUE</definedName>
    <definedName name="ADM_boekee_BUDGET_73" hidden="1">TRUE</definedName>
    <definedName name="ADM_boekee_BUDGET_74" hidden="1">TRUE</definedName>
    <definedName name="ADM_boekee_BUDGET_75" hidden="1">TRUE</definedName>
    <definedName name="ADM_boekee_BUDGET_76" hidden="1">TRUE</definedName>
    <definedName name="ADM_boekee_BUDGET_77" hidden="1">TRUE</definedName>
    <definedName name="ADM_boekee_BUDGET_78" hidden="1">TRUE</definedName>
    <definedName name="ADM_boekee_BUDGET_79" hidden="1">TRUE</definedName>
    <definedName name="ADM_boekee_BUDGET_8" hidden="1">TRUE</definedName>
    <definedName name="ADM_boekee_BUDGET_80" hidden="1">TRUE</definedName>
    <definedName name="ADM_boekee_BUDGET_81" hidden="1">TRUE</definedName>
    <definedName name="ADM_boekee_BUDGET_82" hidden="1">TRUE</definedName>
    <definedName name="ADM_boekee_BUDGET_83" hidden="1">TRUE</definedName>
    <definedName name="ADM_boekee_BUDGET_84" hidden="1">TRUE</definedName>
    <definedName name="ADM_boekee_BUDGET_85" hidden="1">TRUE</definedName>
    <definedName name="ADM_boekee_BUDGET_86" hidden="1">TRUE</definedName>
    <definedName name="ADM_boekee_BUDGET_87" hidden="1">TRUE</definedName>
    <definedName name="ADM_boekee_BUDGET_88" hidden="1">TRUE</definedName>
    <definedName name="ADM_boekee_BUDGET_89" hidden="1">TRUE</definedName>
    <definedName name="ADM_boekee_BUDGET_9" hidden="1">TRUE</definedName>
    <definedName name="ADM_boekee_BUDGET_90" hidden="1">TRUE</definedName>
    <definedName name="ADM_boekee_BUDGET_91" hidden="1">TRUE</definedName>
    <definedName name="ADM_boekee_BUDGET_92" hidden="1">TRUE</definedName>
    <definedName name="ADM_boekee_BUDGET_93" hidden="1">TRUE</definedName>
    <definedName name="ADM_boekee_BUDGET_94" hidden="1">TRUE</definedName>
    <definedName name="ADM_boekee_BUDGET_95" hidden="1">TRUE</definedName>
    <definedName name="ADM_boekee_BUDGET_96" hidden="1">TRUE</definedName>
    <definedName name="ADM_boekee_BUDGET_97" hidden="1">TRUE</definedName>
    <definedName name="ADM_boekee_BUDGET_98" hidden="1">TRUE</definedName>
    <definedName name="ADM_boekee_BUDGET_99" hidden="1">TRUE</definedName>
    <definedName name="ADM_boekee_COST_1" hidden="1">TRUE</definedName>
    <definedName name="ADM_boekee_COST_10" hidden="1">TRUE</definedName>
    <definedName name="ADM_boekee_COST_100" hidden="1">TRUE</definedName>
    <definedName name="ADM_boekee_COST_101" hidden="1">TRUE</definedName>
    <definedName name="ADM_boekee_COST_102" hidden="1">TRUE</definedName>
    <definedName name="ADM_boekee_COST_103" hidden="1">TRUE</definedName>
    <definedName name="ADM_boekee_COST_11" hidden="1">TRUE</definedName>
    <definedName name="ADM_boekee_COST_12" hidden="1">TRUE</definedName>
    <definedName name="ADM_boekee_COST_13" hidden="1">TRUE</definedName>
    <definedName name="ADM_boekee_COST_14" hidden="1">TRUE</definedName>
    <definedName name="ADM_boekee_COST_15" hidden="1">TRUE</definedName>
    <definedName name="ADM_boekee_COST_16" hidden="1">TRUE</definedName>
    <definedName name="ADM_boekee_COST_17" hidden="1">TRUE</definedName>
    <definedName name="ADM_boekee_COST_18" hidden="1">TRUE</definedName>
    <definedName name="ADM_boekee_COST_19" hidden="1">TRUE</definedName>
    <definedName name="ADM_boekee_COST_2" hidden="1">TRUE</definedName>
    <definedName name="ADM_boekee_COST_20" hidden="1">TRUE</definedName>
    <definedName name="ADM_boekee_COST_21" hidden="1">TRUE</definedName>
    <definedName name="ADM_boekee_COST_22" hidden="1">TRUE</definedName>
    <definedName name="ADM_boekee_COST_23" hidden="1">TRUE</definedName>
    <definedName name="ADM_boekee_COST_24" hidden="1">TRUE</definedName>
    <definedName name="ADM_boekee_COST_25" hidden="1">TRUE</definedName>
    <definedName name="ADM_boekee_COST_26" hidden="1">TRUE</definedName>
    <definedName name="ADM_boekee_COST_27" hidden="1">TRUE</definedName>
    <definedName name="ADM_boekee_COST_28" hidden="1">TRUE</definedName>
    <definedName name="ADM_boekee_COST_29" hidden="1">TRUE</definedName>
    <definedName name="ADM_boekee_COST_3" hidden="1">TRUE</definedName>
    <definedName name="ADM_boekee_COST_30" hidden="1">TRUE</definedName>
    <definedName name="ADM_boekee_COST_31" hidden="1">TRUE</definedName>
    <definedName name="ADM_boekee_COST_32" hidden="1">TRUE</definedName>
    <definedName name="ADM_boekee_COST_33" hidden="1">TRUE</definedName>
    <definedName name="ADM_boekee_COST_34" hidden="1">TRUE</definedName>
    <definedName name="ADM_boekee_COST_35" hidden="1">TRUE</definedName>
    <definedName name="ADM_boekee_COST_36" hidden="1">TRUE</definedName>
    <definedName name="ADM_boekee_COST_37" hidden="1">TRUE</definedName>
    <definedName name="ADM_boekee_COST_38" hidden="1">TRUE</definedName>
    <definedName name="ADM_boekee_COST_39" hidden="1">TRUE</definedName>
    <definedName name="ADM_boekee_COST_4" hidden="1">TRUE</definedName>
    <definedName name="ADM_boekee_COST_40" hidden="1">TRUE</definedName>
    <definedName name="ADM_boekee_COST_41" hidden="1">TRUE</definedName>
    <definedName name="ADM_boekee_COST_42" hidden="1">TRUE</definedName>
    <definedName name="ADM_boekee_COST_43" hidden="1">TRUE</definedName>
    <definedName name="ADM_boekee_COST_44" hidden="1">TRUE</definedName>
    <definedName name="ADM_boekee_COST_45" hidden="1">TRUE</definedName>
    <definedName name="ADM_boekee_COST_46" hidden="1">TRUE</definedName>
    <definedName name="ADM_boekee_COST_47" hidden="1">TRUE</definedName>
    <definedName name="ADM_boekee_COST_48" hidden="1">TRUE</definedName>
    <definedName name="ADM_boekee_COST_49" hidden="1">TRUE</definedName>
    <definedName name="ADM_boekee_COST_5" hidden="1">TRUE</definedName>
    <definedName name="ADM_boekee_COST_50" hidden="1">TRUE</definedName>
    <definedName name="ADM_boekee_COST_51" hidden="1">TRUE</definedName>
    <definedName name="ADM_boekee_COST_52" hidden="1">TRUE</definedName>
    <definedName name="ADM_boekee_COST_53" hidden="1">TRUE</definedName>
    <definedName name="ADM_boekee_COST_54" hidden="1">TRUE</definedName>
    <definedName name="ADM_boekee_COST_55" hidden="1">TRUE</definedName>
    <definedName name="ADM_boekee_COST_56" hidden="1">TRUE</definedName>
    <definedName name="ADM_boekee_COST_57" hidden="1">TRUE</definedName>
    <definedName name="ADM_boekee_COST_58" hidden="1">TRUE</definedName>
    <definedName name="ADM_boekee_COST_59" hidden="1">TRUE</definedName>
    <definedName name="ADM_boekee_COST_6" hidden="1">TRUE</definedName>
    <definedName name="ADM_boekee_COST_60" hidden="1">TRUE</definedName>
    <definedName name="ADM_boekee_COST_61" hidden="1">TRUE</definedName>
    <definedName name="ADM_boekee_COST_62" hidden="1">TRUE</definedName>
    <definedName name="ADM_boekee_COST_63" hidden="1">TRUE</definedName>
    <definedName name="ADM_boekee_COST_64" hidden="1">TRUE</definedName>
    <definedName name="ADM_boekee_COST_65" hidden="1">TRUE</definedName>
    <definedName name="ADM_boekee_COST_66" hidden="1">TRUE</definedName>
    <definedName name="ADM_boekee_COST_67" hidden="1">TRUE</definedName>
    <definedName name="ADM_boekee_COST_68" hidden="1">TRUE</definedName>
    <definedName name="ADM_boekee_COST_69" hidden="1">TRUE</definedName>
    <definedName name="ADM_boekee_COST_7" hidden="1">TRUE</definedName>
    <definedName name="ADM_boekee_COST_70" hidden="1">TRUE</definedName>
    <definedName name="ADM_boekee_COST_71" hidden="1">TRUE</definedName>
    <definedName name="ADM_boekee_COST_72" hidden="1">TRUE</definedName>
    <definedName name="ADM_boekee_COST_73" hidden="1">TRUE</definedName>
    <definedName name="ADM_boekee_COST_74" hidden="1">TRUE</definedName>
    <definedName name="ADM_boekee_COST_75" hidden="1">TRUE</definedName>
    <definedName name="ADM_boekee_COST_76" hidden="1">TRUE</definedName>
    <definedName name="ADM_boekee_COST_77" hidden="1">TRUE</definedName>
    <definedName name="ADM_boekee_COST_78" hidden="1">TRUE</definedName>
    <definedName name="ADM_boekee_COST_79" hidden="1">TRUE</definedName>
    <definedName name="ADM_boekee_COST_8" hidden="1">TRUE</definedName>
    <definedName name="ADM_boekee_COST_80" hidden="1">TRUE</definedName>
    <definedName name="ADM_boekee_COST_81" hidden="1">TRUE</definedName>
    <definedName name="ADM_boekee_COST_82" hidden="1">TRUE</definedName>
    <definedName name="ADM_boekee_COST_83" hidden="1">TRUE</definedName>
    <definedName name="ADM_boekee_COST_84" hidden="1">TRUE</definedName>
    <definedName name="ADM_boekee_COST_85" hidden="1">TRUE</definedName>
    <definedName name="ADM_boekee_COST_86" hidden="1">TRUE</definedName>
    <definedName name="ADM_boekee_COST_87" hidden="1">TRUE</definedName>
    <definedName name="ADM_boekee_COST_88" hidden="1">TRUE</definedName>
    <definedName name="ADM_boekee_COST_89" hidden="1">TRUE</definedName>
    <definedName name="ADM_boekee_COST_9" hidden="1">TRUE</definedName>
    <definedName name="ADM_boekee_COST_90" hidden="1">TRUE</definedName>
    <definedName name="ADM_boekee_COST_91" hidden="1">TRUE</definedName>
    <definedName name="ADM_boekee_COST_92" hidden="1">TRUE</definedName>
    <definedName name="ADM_boekee_COST_93" hidden="1">TRUE</definedName>
    <definedName name="ADM_boekee_COST_94" hidden="1">TRUE</definedName>
    <definedName name="ADM_boekee_COST_95" hidden="1">TRUE</definedName>
    <definedName name="ADM_boekee_COST_96" hidden="1">TRUE</definedName>
    <definedName name="ADM_boekee_COST_97" hidden="1">TRUE</definedName>
    <definedName name="ADM_boekee_COST_98" hidden="1">TRUE</definedName>
    <definedName name="ADM_boekee_COST_99" hidden="1">TRUE</definedName>
    <definedName name="ADM_boekee_CRED_1" hidden="1">TRUE</definedName>
    <definedName name="ADM_boekee_CRED_10" hidden="1">TRUE</definedName>
    <definedName name="ADM_boekee_CRED_100" hidden="1">TRUE</definedName>
    <definedName name="ADM_boekee_CRED_101" hidden="1">TRUE</definedName>
    <definedName name="ADM_boekee_CRED_102" hidden="1">TRUE</definedName>
    <definedName name="ADM_boekee_CRED_103" hidden="1">TRUE</definedName>
    <definedName name="ADM_boekee_CRED_11" hidden="1">TRUE</definedName>
    <definedName name="ADM_boekee_CRED_12" hidden="1">TRUE</definedName>
    <definedName name="ADM_boekee_CRED_13" hidden="1">TRUE</definedName>
    <definedName name="ADM_boekee_CRED_14" hidden="1">TRUE</definedName>
    <definedName name="ADM_boekee_CRED_15" hidden="1">TRUE</definedName>
    <definedName name="ADM_boekee_CRED_16" hidden="1">TRUE</definedName>
    <definedName name="ADM_boekee_CRED_17" hidden="1">TRUE</definedName>
    <definedName name="ADM_boekee_CRED_18" hidden="1">TRUE</definedName>
    <definedName name="ADM_boekee_CRED_19" hidden="1">TRUE</definedName>
    <definedName name="ADM_boekee_CRED_2" hidden="1">TRUE</definedName>
    <definedName name="ADM_boekee_CRED_20" hidden="1">TRUE</definedName>
    <definedName name="ADM_boekee_CRED_21" hidden="1">TRUE</definedName>
    <definedName name="ADM_boekee_CRED_22" hidden="1">TRUE</definedName>
    <definedName name="ADM_boekee_CRED_23" hidden="1">TRUE</definedName>
    <definedName name="ADM_boekee_CRED_24" hidden="1">TRUE</definedName>
    <definedName name="ADM_boekee_CRED_25" hidden="1">TRUE</definedName>
    <definedName name="ADM_boekee_CRED_26" hidden="1">TRUE</definedName>
    <definedName name="ADM_boekee_CRED_27" hidden="1">TRUE</definedName>
    <definedName name="ADM_boekee_CRED_28" hidden="1">TRUE</definedName>
    <definedName name="ADM_boekee_CRED_29" hidden="1">TRUE</definedName>
    <definedName name="ADM_boekee_CRED_3" hidden="1">TRUE</definedName>
    <definedName name="ADM_boekee_CRED_30" hidden="1">TRUE</definedName>
    <definedName name="ADM_boekee_CRED_31" hidden="1">TRUE</definedName>
    <definedName name="ADM_boekee_CRED_32" hidden="1">TRUE</definedName>
    <definedName name="ADM_boekee_CRED_33" hidden="1">TRUE</definedName>
    <definedName name="ADM_boekee_CRED_34" hidden="1">TRUE</definedName>
    <definedName name="ADM_boekee_CRED_35" hidden="1">TRUE</definedName>
    <definedName name="ADM_boekee_CRED_36" hidden="1">TRUE</definedName>
    <definedName name="ADM_boekee_CRED_37" hidden="1">TRUE</definedName>
    <definedName name="ADM_boekee_CRED_38" hidden="1">TRUE</definedName>
    <definedName name="ADM_boekee_CRED_39" hidden="1">TRUE</definedName>
    <definedName name="ADM_boekee_CRED_4" hidden="1">TRUE</definedName>
    <definedName name="ADM_boekee_CRED_40" hidden="1">TRUE</definedName>
    <definedName name="ADM_boekee_CRED_41" hidden="1">TRUE</definedName>
    <definedName name="ADM_boekee_CRED_42" hidden="1">TRUE</definedName>
    <definedName name="ADM_boekee_CRED_43" hidden="1">TRUE</definedName>
    <definedName name="ADM_boekee_CRED_44" hidden="1">TRUE</definedName>
    <definedName name="ADM_boekee_CRED_45" hidden="1">TRUE</definedName>
    <definedName name="ADM_boekee_CRED_46" hidden="1">TRUE</definedName>
    <definedName name="ADM_boekee_CRED_47" hidden="1">TRUE</definedName>
    <definedName name="ADM_boekee_CRED_48" hidden="1">TRUE</definedName>
    <definedName name="ADM_boekee_CRED_49" hidden="1">TRUE</definedName>
    <definedName name="ADM_boekee_CRED_5" hidden="1">TRUE</definedName>
    <definedName name="ADM_boekee_CRED_50" hidden="1">TRUE</definedName>
    <definedName name="ADM_boekee_CRED_51" hidden="1">TRUE</definedName>
    <definedName name="ADM_boekee_CRED_52" hidden="1">TRUE</definedName>
    <definedName name="ADM_boekee_CRED_53" hidden="1">TRUE</definedName>
    <definedName name="ADM_boekee_CRED_54" hidden="1">TRUE</definedName>
    <definedName name="ADM_boekee_CRED_55" hidden="1">TRUE</definedName>
    <definedName name="ADM_boekee_CRED_56" hidden="1">TRUE</definedName>
    <definedName name="ADM_boekee_CRED_57" hidden="1">TRUE</definedName>
    <definedName name="ADM_boekee_CRED_58" hidden="1">TRUE</definedName>
    <definedName name="ADM_boekee_CRED_59" hidden="1">TRUE</definedName>
    <definedName name="ADM_boekee_CRED_6" hidden="1">TRUE</definedName>
    <definedName name="ADM_boekee_CRED_60" hidden="1">TRUE</definedName>
    <definedName name="ADM_boekee_CRED_61" hidden="1">TRUE</definedName>
    <definedName name="ADM_boekee_CRED_62" hidden="1">TRUE</definedName>
    <definedName name="ADM_boekee_CRED_63" hidden="1">TRUE</definedName>
    <definedName name="ADM_boekee_CRED_64" hidden="1">TRUE</definedName>
    <definedName name="ADM_boekee_CRED_65" hidden="1">TRUE</definedName>
    <definedName name="ADM_boekee_CRED_66" hidden="1">TRUE</definedName>
    <definedName name="ADM_boekee_CRED_67" hidden="1">TRUE</definedName>
    <definedName name="ADM_boekee_CRED_68" hidden="1">TRUE</definedName>
    <definedName name="ADM_boekee_CRED_69" hidden="1">TRUE</definedName>
    <definedName name="ADM_boekee_CRED_7" hidden="1">TRUE</definedName>
    <definedName name="ADM_boekee_CRED_70" hidden="1">TRUE</definedName>
    <definedName name="ADM_boekee_CRED_71" hidden="1">TRUE</definedName>
    <definedName name="ADM_boekee_CRED_72" hidden="1">TRUE</definedName>
    <definedName name="ADM_boekee_CRED_73" hidden="1">TRUE</definedName>
    <definedName name="ADM_boekee_CRED_74" hidden="1">TRUE</definedName>
    <definedName name="ADM_boekee_CRED_75" hidden="1">TRUE</definedName>
    <definedName name="ADM_boekee_CRED_76" hidden="1">TRUE</definedName>
    <definedName name="ADM_boekee_CRED_77" hidden="1">TRUE</definedName>
    <definedName name="ADM_boekee_CRED_78" hidden="1">TRUE</definedName>
    <definedName name="ADM_boekee_CRED_79" hidden="1">TRUE</definedName>
    <definedName name="ADM_boekee_CRED_8" hidden="1">TRUE</definedName>
    <definedName name="ADM_boekee_CRED_80" hidden="1">TRUE</definedName>
    <definedName name="ADM_boekee_CRED_81" hidden="1">TRUE</definedName>
    <definedName name="ADM_boekee_CRED_82" hidden="1">TRUE</definedName>
    <definedName name="ADM_boekee_CRED_83" hidden="1">TRUE</definedName>
    <definedName name="ADM_boekee_CRED_84" hidden="1">TRUE</definedName>
    <definedName name="ADM_boekee_CRED_85" hidden="1">TRUE</definedName>
    <definedName name="ADM_boekee_CRED_86" hidden="1">TRUE</definedName>
    <definedName name="ADM_boekee_CRED_87" hidden="1">TRUE</definedName>
    <definedName name="ADM_boekee_CRED_88" hidden="1">TRUE</definedName>
    <definedName name="ADM_boekee_CRED_89" hidden="1">TRUE</definedName>
    <definedName name="ADM_boekee_CRED_9" hidden="1">TRUE</definedName>
    <definedName name="ADM_boekee_CRED_90" hidden="1">TRUE</definedName>
    <definedName name="ADM_boekee_CRED_91" hidden="1">TRUE</definedName>
    <definedName name="ADM_boekee_CRED_92" hidden="1">TRUE</definedName>
    <definedName name="ADM_boekee_CRED_93" hidden="1">TRUE</definedName>
    <definedName name="ADM_boekee_CRED_94" hidden="1">TRUE</definedName>
    <definedName name="ADM_boekee_CRED_95" hidden="1">TRUE</definedName>
    <definedName name="ADM_boekee_CRED_96" hidden="1">TRUE</definedName>
    <definedName name="ADM_boekee_CRED_97" hidden="1">TRUE</definedName>
    <definedName name="ADM_boekee_CRED_98" hidden="1">TRUE</definedName>
    <definedName name="ADM_boekee_CRED_99" hidden="1">TRUE</definedName>
    <definedName name="ADM_boekee_DEB_1" hidden="1">TRUE</definedName>
    <definedName name="ADM_boekee_DEB_10" hidden="1">TRUE</definedName>
    <definedName name="ADM_boekee_DEB_100" hidden="1">TRUE</definedName>
    <definedName name="ADM_boekee_DEB_101" hidden="1">TRUE</definedName>
    <definedName name="ADM_boekee_DEB_102" hidden="1">TRUE</definedName>
    <definedName name="ADM_boekee_DEB_103" hidden="1">TRUE</definedName>
    <definedName name="ADM_boekee_DEB_11" hidden="1">TRUE</definedName>
    <definedName name="ADM_boekee_DEB_12" hidden="1">TRUE</definedName>
    <definedName name="ADM_boekee_DEB_13" hidden="1">TRUE</definedName>
    <definedName name="ADM_boekee_DEB_14" hidden="1">TRUE</definedName>
    <definedName name="ADM_boekee_DEB_15" hidden="1">TRUE</definedName>
    <definedName name="ADM_boekee_DEB_16" hidden="1">TRUE</definedName>
    <definedName name="ADM_boekee_DEB_17" hidden="1">TRUE</definedName>
    <definedName name="ADM_boekee_DEB_18" hidden="1">TRUE</definedName>
    <definedName name="ADM_boekee_DEB_19" hidden="1">TRUE</definedName>
    <definedName name="ADM_boekee_DEB_2" hidden="1">TRUE</definedName>
    <definedName name="ADM_boekee_DEB_20" hidden="1">TRUE</definedName>
    <definedName name="ADM_boekee_DEB_21" hidden="1">TRUE</definedName>
    <definedName name="ADM_boekee_DEB_22" hidden="1">TRUE</definedName>
    <definedName name="ADM_boekee_DEB_23" hidden="1">TRUE</definedName>
    <definedName name="ADM_boekee_DEB_24" hidden="1">TRUE</definedName>
    <definedName name="ADM_boekee_DEB_25" hidden="1">TRUE</definedName>
    <definedName name="ADM_boekee_DEB_26" hidden="1">TRUE</definedName>
    <definedName name="ADM_boekee_DEB_27" hidden="1">TRUE</definedName>
    <definedName name="ADM_boekee_DEB_28" hidden="1">TRUE</definedName>
    <definedName name="ADM_boekee_DEB_29" hidden="1">TRUE</definedName>
    <definedName name="ADM_boekee_DEB_3" hidden="1">TRUE</definedName>
    <definedName name="ADM_boekee_DEB_30" hidden="1">TRUE</definedName>
    <definedName name="ADM_boekee_DEB_31" hidden="1">TRUE</definedName>
    <definedName name="ADM_boekee_DEB_32" hidden="1">TRUE</definedName>
    <definedName name="ADM_boekee_DEB_33" hidden="1">TRUE</definedName>
    <definedName name="ADM_boekee_DEB_34" hidden="1">TRUE</definedName>
    <definedName name="ADM_boekee_DEB_35" hidden="1">TRUE</definedName>
    <definedName name="ADM_boekee_DEB_36" hidden="1">TRUE</definedName>
    <definedName name="ADM_boekee_DEB_37" hidden="1">TRUE</definedName>
    <definedName name="ADM_boekee_DEB_38" hidden="1">TRUE</definedName>
    <definedName name="ADM_boekee_DEB_39" hidden="1">TRUE</definedName>
    <definedName name="ADM_boekee_DEB_4" hidden="1">TRUE</definedName>
    <definedName name="ADM_boekee_DEB_40" hidden="1">TRUE</definedName>
    <definedName name="ADM_boekee_DEB_41" hidden="1">TRUE</definedName>
    <definedName name="ADM_boekee_DEB_42" hidden="1">TRUE</definedName>
    <definedName name="ADM_boekee_DEB_43" hidden="1">TRUE</definedName>
    <definedName name="ADM_boekee_DEB_44" hidden="1">TRUE</definedName>
    <definedName name="ADM_boekee_DEB_45" hidden="1">TRUE</definedName>
    <definedName name="ADM_boekee_DEB_46" hidden="1">TRUE</definedName>
    <definedName name="ADM_boekee_DEB_47" hidden="1">TRUE</definedName>
    <definedName name="ADM_boekee_DEB_48" hidden="1">TRUE</definedName>
    <definedName name="ADM_boekee_DEB_49" hidden="1">TRUE</definedName>
    <definedName name="ADM_boekee_DEB_5" hidden="1">TRUE</definedName>
    <definedName name="ADM_boekee_DEB_50" hidden="1">TRUE</definedName>
    <definedName name="ADM_boekee_DEB_51" hidden="1">TRUE</definedName>
    <definedName name="ADM_boekee_DEB_52" hidden="1">TRUE</definedName>
    <definedName name="ADM_boekee_DEB_53" hidden="1">TRUE</definedName>
    <definedName name="ADM_boekee_DEB_54" hidden="1">TRUE</definedName>
    <definedName name="ADM_boekee_DEB_55" hidden="1">TRUE</definedName>
    <definedName name="ADM_boekee_DEB_56" hidden="1">TRUE</definedName>
    <definedName name="ADM_boekee_DEB_57" hidden="1">TRUE</definedName>
    <definedName name="ADM_boekee_DEB_58" hidden="1">TRUE</definedName>
    <definedName name="ADM_boekee_DEB_59" hidden="1">TRUE</definedName>
    <definedName name="ADM_boekee_DEB_6" hidden="1">TRUE</definedName>
    <definedName name="ADM_boekee_DEB_60" hidden="1">TRUE</definedName>
    <definedName name="ADM_boekee_DEB_61" hidden="1">TRUE</definedName>
    <definedName name="ADM_boekee_DEB_62" hidden="1">TRUE</definedName>
    <definedName name="ADM_boekee_DEB_63" hidden="1">TRUE</definedName>
    <definedName name="ADM_boekee_DEB_64" hidden="1">TRUE</definedName>
    <definedName name="ADM_boekee_DEB_65" hidden="1">TRUE</definedName>
    <definedName name="ADM_boekee_DEB_66" hidden="1">TRUE</definedName>
    <definedName name="ADM_boekee_DEB_67" hidden="1">TRUE</definedName>
    <definedName name="ADM_boekee_DEB_68" hidden="1">TRUE</definedName>
    <definedName name="ADM_boekee_DEB_69" hidden="1">TRUE</definedName>
    <definedName name="ADM_boekee_DEB_7" hidden="1">TRUE</definedName>
    <definedName name="ADM_boekee_DEB_70" hidden="1">TRUE</definedName>
    <definedName name="ADM_boekee_DEB_71" hidden="1">TRUE</definedName>
    <definedName name="ADM_boekee_DEB_72" hidden="1">TRUE</definedName>
    <definedName name="ADM_boekee_DEB_73" hidden="1">TRUE</definedName>
    <definedName name="ADM_boekee_DEB_74" hidden="1">TRUE</definedName>
    <definedName name="ADM_boekee_DEB_75" hidden="1">TRUE</definedName>
    <definedName name="ADM_boekee_DEB_76" hidden="1">TRUE</definedName>
    <definedName name="ADM_boekee_DEB_77" hidden="1">TRUE</definedName>
    <definedName name="ADM_boekee_DEB_78" hidden="1">TRUE</definedName>
    <definedName name="ADM_boekee_DEB_79" hidden="1">TRUE</definedName>
    <definedName name="ADM_boekee_DEB_8" hidden="1">TRUE</definedName>
    <definedName name="ADM_boekee_DEB_80" hidden="1">TRUE</definedName>
    <definedName name="ADM_boekee_DEB_81" hidden="1">TRUE</definedName>
    <definedName name="ADM_boekee_DEB_82" hidden="1">TRUE</definedName>
    <definedName name="ADM_boekee_DEB_83" hidden="1">TRUE</definedName>
    <definedName name="ADM_boekee_DEB_84" hidden="1">TRUE</definedName>
    <definedName name="ADM_boekee_DEB_85" hidden="1">TRUE</definedName>
    <definedName name="ADM_boekee_DEB_86" hidden="1">TRUE</definedName>
    <definedName name="ADM_boekee_DEB_87" hidden="1">TRUE</definedName>
    <definedName name="ADM_boekee_DEB_88" hidden="1">TRUE</definedName>
    <definedName name="ADM_boekee_DEB_89" hidden="1">TRUE</definedName>
    <definedName name="ADM_boekee_DEB_9" hidden="1">TRUE</definedName>
    <definedName name="ADM_boekee_DEB_90" hidden="1">TRUE</definedName>
    <definedName name="ADM_boekee_DEB_91" hidden="1">TRUE</definedName>
    <definedName name="ADM_boekee_DEB_92" hidden="1">TRUE</definedName>
    <definedName name="ADM_boekee_DEB_93" hidden="1">TRUE</definedName>
    <definedName name="ADM_boekee_DEB_94" hidden="1">TRUE</definedName>
    <definedName name="ADM_boekee_DEB_95" hidden="1">TRUE</definedName>
    <definedName name="ADM_boekee_DEB_96" hidden="1">TRUE</definedName>
    <definedName name="ADM_boekee_DEB_97" hidden="1">TRUE</definedName>
    <definedName name="ADM_boekee_DEB_98" hidden="1">TRUE</definedName>
    <definedName name="ADM_boekee_DEB_99" hidden="1">TRUE</definedName>
    <definedName name="ADM_boekee_EFS_1" hidden="1">TRUE</definedName>
    <definedName name="ADM_boekee_EFS_10" hidden="1">TRUE</definedName>
    <definedName name="ADM_boekee_EFS_100" hidden="1">TRUE</definedName>
    <definedName name="ADM_boekee_EFS_101" hidden="1">TRUE</definedName>
    <definedName name="ADM_boekee_EFS_102" hidden="1">TRUE</definedName>
    <definedName name="ADM_boekee_EFS_103" hidden="1">TRUE</definedName>
    <definedName name="ADM_boekee_EFS_11" hidden="1">TRUE</definedName>
    <definedName name="ADM_boekee_EFS_12" hidden="1">TRUE</definedName>
    <definedName name="ADM_boekee_EFS_13" hidden="1">TRUE</definedName>
    <definedName name="ADM_boekee_EFS_14" hidden="1">TRUE</definedName>
    <definedName name="ADM_boekee_EFS_15" hidden="1">TRUE</definedName>
    <definedName name="ADM_boekee_EFS_16" hidden="1">TRUE</definedName>
    <definedName name="ADM_boekee_EFS_17" hidden="1">TRUE</definedName>
    <definedName name="ADM_boekee_EFS_18" hidden="1">TRUE</definedName>
    <definedName name="ADM_boekee_EFS_19" hidden="1">TRUE</definedName>
    <definedName name="ADM_boekee_EFS_2" hidden="1">TRUE</definedName>
    <definedName name="ADM_boekee_EFS_20" hidden="1">TRUE</definedName>
    <definedName name="ADM_boekee_EFS_21" hidden="1">TRUE</definedName>
    <definedName name="ADM_boekee_EFS_22" hidden="1">TRUE</definedName>
    <definedName name="ADM_boekee_EFS_23" hidden="1">TRUE</definedName>
    <definedName name="ADM_boekee_EFS_24" hidden="1">TRUE</definedName>
    <definedName name="ADM_boekee_EFS_25" hidden="1">TRUE</definedName>
    <definedName name="ADM_boekee_EFS_26" hidden="1">TRUE</definedName>
    <definedName name="ADM_boekee_EFS_27" hidden="1">TRUE</definedName>
    <definedName name="ADM_boekee_EFS_28" hidden="1">TRUE</definedName>
    <definedName name="ADM_boekee_EFS_29" hidden="1">TRUE</definedName>
    <definedName name="ADM_boekee_EFS_3" hidden="1">TRUE</definedName>
    <definedName name="ADM_boekee_EFS_30" hidden="1">TRUE</definedName>
    <definedName name="ADM_boekee_EFS_31" hidden="1">TRUE</definedName>
    <definedName name="ADM_boekee_EFS_32" hidden="1">TRUE</definedName>
    <definedName name="ADM_boekee_EFS_33" hidden="1">TRUE</definedName>
    <definedName name="ADM_boekee_EFS_34" hidden="1">TRUE</definedName>
    <definedName name="ADM_boekee_EFS_35" hidden="1">TRUE</definedName>
    <definedName name="ADM_boekee_EFS_36" hidden="1">TRUE</definedName>
    <definedName name="ADM_boekee_EFS_37" hidden="1">TRUE</definedName>
    <definedName name="ADM_boekee_EFS_38" hidden="1">TRUE</definedName>
    <definedName name="ADM_boekee_EFS_39" hidden="1">TRUE</definedName>
    <definedName name="ADM_boekee_EFS_4" hidden="1">TRUE</definedName>
    <definedName name="ADM_boekee_EFS_40" hidden="1">TRUE</definedName>
    <definedName name="ADM_boekee_EFS_41" hidden="1">TRUE</definedName>
    <definedName name="ADM_boekee_EFS_42" hidden="1">TRUE</definedName>
    <definedName name="ADM_boekee_EFS_43" hidden="1">TRUE</definedName>
    <definedName name="ADM_boekee_EFS_44" hidden="1">TRUE</definedName>
    <definedName name="ADM_boekee_EFS_45" hidden="1">TRUE</definedName>
    <definedName name="ADM_boekee_EFS_46" hidden="1">TRUE</definedName>
    <definedName name="ADM_boekee_EFS_47" hidden="1">TRUE</definedName>
    <definedName name="ADM_boekee_EFS_48" hidden="1">TRUE</definedName>
    <definedName name="ADM_boekee_EFS_49" hidden="1">TRUE</definedName>
    <definedName name="ADM_boekee_EFS_5" hidden="1">TRUE</definedName>
    <definedName name="ADM_boekee_EFS_50" hidden="1">TRUE</definedName>
    <definedName name="ADM_boekee_EFS_51" hidden="1">TRUE</definedName>
    <definedName name="ADM_boekee_EFS_52" hidden="1">TRUE</definedName>
    <definedName name="ADM_boekee_EFS_53" hidden="1">TRUE</definedName>
    <definedName name="ADM_boekee_EFS_54" hidden="1">TRUE</definedName>
    <definedName name="ADM_boekee_EFS_55" hidden="1">TRUE</definedName>
    <definedName name="ADM_boekee_EFS_56" hidden="1">TRUE</definedName>
    <definedName name="ADM_boekee_EFS_57" hidden="1">TRUE</definedName>
    <definedName name="ADM_boekee_EFS_58" hidden="1">TRUE</definedName>
    <definedName name="ADM_boekee_EFS_59" hidden="1">TRUE</definedName>
    <definedName name="ADM_boekee_EFS_6" hidden="1">TRUE</definedName>
    <definedName name="ADM_boekee_EFS_60" hidden="1">TRUE</definedName>
    <definedName name="ADM_boekee_EFS_61" hidden="1">TRUE</definedName>
    <definedName name="ADM_boekee_EFS_62" hidden="1">TRUE</definedName>
    <definedName name="ADM_boekee_EFS_63" hidden="1">TRUE</definedName>
    <definedName name="ADM_boekee_EFS_64" hidden="1">TRUE</definedName>
    <definedName name="ADM_boekee_EFS_65" hidden="1">TRUE</definedName>
    <definedName name="ADM_boekee_EFS_66" hidden="1">TRUE</definedName>
    <definedName name="ADM_boekee_EFS_67" hidden="1">TRUE</definedName>
    <definedName name="ADM_boekee_EFS_68" hidden="1">TRUE</definedName>
    <definedName name="ADM_boekee_EFS_69" hidden="1">TRUE</definedName>
    <definedName name="ADM_boekee_EFS_7" hidden="1">TRUE</definedName>
    <definedName name="ADM_boekee_EFS_70" hidden="1">TRUE</definedName>
    <definedName name="ADM_boekee_EFS_71" hidden="1">TRUE</definedName>
    <definedName name="ADM_boekee_EFS_72" hidden="1">TRUE</definedName>
    <definedName name="ADM_boekee_EFS_73" hidden="1">TRUE</definedName>
    <definedName name="ADM_boekee_EFS_74" hidden="1">TRUE</definedName>
    <definedName name="ADM_boekee_EFS_75" hidden="1">TRUE</definedName>
    <definedName name="ADM_boekee_EFS_76" hidden="1">TRUE</definedName>
    <definedName name="ADM_boekee_EFS_77" hidden="1">TRUE</definedName>
    <definedName name="ADM_boekee_EFS_78" hidden="1">TRUE</definedName>
    <definedName name="ADM_boekee_EFS_79" hidden="1">TRUE</definedName>
    <definedName name="ADM_boekee_EFS_8" hidden="1">TRUE</definedName>
    <definedName name="ADM_boekee_EFS_80" hidden="1">TRUE</definedName>
    <definedName name="ADM_boekee_EFS_81" hidden="1">TRUE</definedName>
    <definedName name="ADM_boekee_EFS_82" hidden="1">TRUE</definedName>
    <definedName name="ADM_boekee_EFS_83" hidden="1">TRUE</definedName>
    <definedName name="ADM_boekee_EFS_84" hidden="1">TRUE</definedName>
    <definedName name="ADM_boekee_EFS_85" hidden="1">TRUE</definedName>
    <definedName name="ADM_boekee_EFS_86" hidden="1">TRUE</definedName>
    <definedName name="ADM_boekee_EFS_87" hidden="1">TRUE</definedName>
    <definedName name="ADM_boekee_EFS_88" hidden="1">TRUE</definedName>
    <definedName name="ADM_boekee_EFS_89" hidden="1">TRUE</definedName>
    <definedName name="ADM_boekee_EFS_9" hidden="1">TRUE</definedName>
    <definedName name="ADM_boekee_EFS_90" hidden="1">TRUE</definedName>
    <definedName name="ADM_boekee_EFS_91" hidden="1">TRUE</definedName>
    <definedName name="ADM_boekee_EFS_92" hidden="1">TRUE</definedName>
    <definedName name="ADM_boekee_EFS_93" hidden="1">TRUE</definedName>
    <definedName name="ADM_boekee_EFS_94" hidden="1">TRUE</definedName>
    <definedName name="ADM_boekee_EFS_95" hidden="1">TRUE</definedName>
    <definedName name="ADM_boekee_EFS_96" hidden="1">TRUE</definedName>
    <definedName name="ADM_boekee_EFS_97" hidden="1">TRUE</definedName>
    <definedName name="ADM_boekee_EFS_98" hidden="1">TRUE</definedName>
    <definedName name="ADM_boekee_EFS_99" hidden="1">TRUE</definedName>
    <definedName name="ADM_boekee_FA_1" hidden="1">TRUE</definedName>
    <definedName name="ADM_boekee_FA_10" hidden="1">TRUE</definedName>
    <definedName name="ADM_boekee_FA_100" hidden="1">TRUE</definedName>
    <definedName name="ADM_boekee_FA_101" hidden="1">TRUE</definedName>
    <definedName name="ADM_boekee_FA_102" hidden="1">TRUE</definedName>
    <definedName name="ADM_boekee_FA_103" hidden="1">TRUE</definedName>
    <definedName name="ADM_boekee_FA_11" hidden="1">TRUE</definedName>
    <definedName name="ADM_boekee_FA_12" hidden="1">TRUE</definedName>
    <definedName name="ADM_boekee_FA_13" hidden="1">TRUE</definedName>
    <definedName name="ADM_boekee_FA_14" hidden="1">TRUE</definedName>
    <definedName name="ADM_boekee_FA_15" hidden="1">TRUE</definedName>
    <definedName name="ADM_boekee_FA_16" hidden="1">TRUE</definedName>
    <definedName name="ADM_boekee_FA_17" hidden="1">TRUE</definedName>
    <definedName name="ADM_boekee_FA_18" hidden="1">TRUE</definedName>
    <definedName name="ADM_boekee_FA_19" hidden="1">TRUE</definedName>
    <definedName name="ADM_boekee_FA_2" hidden="1">TRUE</definedName>
    <definedName name="ADM_boekee_FA_20" hidden="1">TRUE</definedName>
    <definedName name="ADM_boekee_FA_21" hidden="1">TRUE</definedName>
    <definedName name="ADM_boekee_FA_22" hidden="1">TRUE</definedName>
    <definedName name="ADM_boekee_FA_23" hidden="1">TRUE</definedName>
    <definedName name="ADM_boekee_FA_24" hidden="1">TRUE</definedName>
    <definedName name="ADM_boekee_FA_25" hidden="1">TRUE</definedName>
    <definedName name="ADM_boekee_FA_26" hidden="1">TRUE</definedName>
    <definedName name="ADM_boekee_FA_27" hidden="1">TRUE</definedName>
    <definedName name="ADM_boekee_FA_28" hidden="1">TRUE</definedName>
    <definedName name="ADM_boekee_FA_29" hidden="1">TRUE</definedName>
    <definedName name="ADM_boekee_FA_3" hidden="1">TRUE</definedName>
    <definedName name="ADM_boekee_FA_30" hidden="1">TRUE</definedName>
    <definedName name="ADM_boekee_FA_31" hidden="1">TRUE</definedName>
    <definedName name="ADM_boekee_FA_32" hidden="1">TRUE</definedName>
    <definedName name="ADM_boekee_FA_33" hidden="1">TRUE</definedName>
    <definedName name="ADM_boekee_FA_34" hidden="1">TRUE</definedName>
    <definedName name="ADM_boekee_FA_35" hidden="1">TRUE</definedName>
    <definedName name="ADM_boekee_FA_36" hidden="1">TRUE</definedName>
    <definedName name="ADM_boekee_FA_37" hidden="1">TRUE</definedName>
    <definedName name="ADM_boekee_FA_38" hidden="1">TRUE</definedName>
    <definedName name="ADM_boekee_FA_39" hidden="1">TRUE</definedName>
    <definedName name="ADM_boekee_FA_4" hidden="1">TRUE</definedName>
    <definedName name="ADM_boekee_FA_40" hidden="1">TRUE</definedName>
    <definedName name="ADM_boekee_FA_41" hidden="1">TRUE</definedName>
    <definedName name="ADM_boekee_FA_42" hidden="1">TRUE</definedName>
    <definedName name="ADM_boekee_FA_43" hidden="1">TRUE</definedName>
    <definedName name="ADM_boekee_FA_44" hidden="1">TRUE</definedName>
    <definedName name="ADM_boekee_FA_45" hidden="1">TRUE</definedName>
    <definedName name="ADM_boekee_FA_46" hidden="1">TRUE</definedName>
    <definedName name="ADM_boekee_FA_47" hidden="1">TRUE</definedName>
    <definedName name="ADM_boekee_FA_48" hidden="1">TRUE</definedName>
    <definedName name="ADM_boekee_FA_49" hidden="1">TRUE</definedName>
    <definedName name="ADM_boekee_FA_5" hidden="1">TRUE</definedName>
    <definedName name="ADM_boekee_FA_50" hidden="1">TRUE</definedName>
    <definedName name="ADM_boekee_FA_51" hidden="1">TRUE</definedName>
    <definedName name="ADM_boekee_FA_52" hidden="1">TRUE</definedName>
    <definedName name="ADM_boekee_FA_53" hidden="1">TRUE</definedName>
    <definedName name="ADM_boekee_FA_54" hidden="1">TRUE</definedName>
    <definedName name="ADM_boekee_FA_55" hidden="1">TRUE</definedName>
    <definedName name="ADM_boekee_FA_56" hidden="1">TRUE</definedName>
    <definedName name="ADM_boekee_FA_57" hidden="1">TRUE</definedName>
    <definedName name="ADM_boekee_FA_58" hidden="1">TRUE</definedName>
    <definedName name="ADM_boekee_FA_59" hidden="1">TRUE</definedName>
    <definedName name="ADM_boekee_FA_6" hidden="1">TRUE</definedName>
    <definedName name="ADM_boekee_FA_60" hidden="1">TRUE</definedName>
    <definedName name="ADM_boekee_FA_61" hidden="1">TRUE</definedName>
    <definedName name="ADM_boekee_FA_62" hidden="1">TRUE</definedName>
    <definedName name="ADM_boekee_FA_63" hidden="1">TRUE</definedName>
    <definedName name="ADM_boekee_FA_64" hidden="1">TRUE</definedName>
    <definedName name="ADM_boekee_FA_65" hidden="1">TRUE</definedName>
    <definedName name="ADM_boekee_FA_66" hidden="1">TRUE</definedName>
    <definedName name="ADM_boekee_FA_67" hidden="1">TRUE</definedName>
    <definedName name="ADM_boekee_FA_68" hidden="1">TRUE</definedName>
    <definedName name="ADM_boekee_FA_69" hidden="1">TRUE</definedName>
    <definedName name="ADM_boekee_FA_7" hidden="1">TRUE</definedName>
    <definedName name="ADM_boekee_FA_70" hidden="1">TRUE</definedName>
    <definedName name="ADM_boekee_FA_71" hidden="1">TRUE</definedName>
    <definedName name="ADM_boekee_FA_72" hidden="1">TRUE</definedName>
    <definedName name="ADM_boekee_FA_73" hidden="1">TRUE</definedName>
    <definedName name="ADM_boekee_FA_74" hidden="1">TRUE</definedName>
    <definedName name="ADM_boekee_FA_75" hidden="1">TRUE</definedName>
    <definedName name="ADM_boekee_FA_76" hidden="1">TRUE</definedName>
    <definedName name="ADM_boekee_FA_77" hidden="1">TRUE</definedName>
    <definedName name="ADM_boekee_FA_78" hidden="1">TRUE</definedName>
    <definedName name="ADM_boekee_FA_79" hidden="1">TRUE</definedName>
    <definedName name="ADM_boekee_FA_8" hidden="1">TRUE</definedName>
    <definedName name="ADM_boekee_FA_80" hidden="1">TRUE</definedName>
    <definedName name="ADM_boekee_FA_81" hidden="1">TRUE</definedName>
    <definedName name="ADM_boekee_FA_82" hidden="1">TRUE</definedName>
    <definedName name="ADM_boekee_FA_83" hidden="1">TRUE</definedName>
    <definedName name="ADM_boekee_FA_84" hidden="1">TRUE</definedName>
    <definedName name="ADM_boekee_FA_85" hidden="1">TRUE</definedName>
    <definedName name="ADM_boekee_FA_86" hidden="1">TRUE</definedName>
    <definedName name="ADM_boekee_FA_87" hidden="1">TRUE</definedName>
    <definedName name="ADM_boekee_FA_88" hidden="1">TRUE</definedName>
    <definedName name="ADM_boekee_FA_89" hidden="1">TRUE</definedName>
    <definedName name="ADM_boekee_FA_9" hidden="1">TRUE</definedName>
    <definedName name="ADM_boekee_FA_90" hidden="1">TRUE</definedName>
    <definedName name="ADM_boekee_FA_91" hidden="1">TRUE</definedName>
    <definedName name="ADM_boekee_FA_92" hidden="1">TRUE</definedName>
    <definedName name="ADM_boekee_FA_93" hidden="1">TRUE</definedName>
    <definedName name="ADM_boekee_FA_94" hidden="1">TRUE</definedName>
    <definedName name="ADM_boekee_FA_95" hidden="1">TRUE</definedName>
    <definedName name="ADM_boekee_FA_96" hidden="1">TRUE</definedName>
    <definedName name="ADM_boekee_FA_97" hidden="1">TRUE</definedName>
    <definedName name="ADM_boekee_FA_98" hidden="1">TRUE</definedName>
    <definedName name="ADM_boekee_FA_99" hidden="1">TRUE</definedName>
    <definedName name="ADM_boekee_LEAD_1" hidden="1">TRUE</definedName>
    <definedName name="ADM_boekee_LEAD_10" hidden="1">TRUE</definedName>
    <definedName name="ADM_boekee_LEAD_100" hidden="1">TRUE</definedName>
    <definedName name="ADM_boekee_LEAD_101" hidden="1">TRUE</definedName>
    <definedName name="ADM_boekee_LEAD_102" hidden="1">TRUE</definedName>
    <definedName name="ADM_boekee_LEAD_103" hidden="1">TRUE</definedName>
    <definedName name="ADM_boekee_LEAD_11" hidden="1">TRUE</definedName>
    <definedName name="ADM_boekee_LEAD_12" hidden="1">TRUE</definedName>
    <definedName name="ADM_boekee_LEAD_13" hidden="1">TRUE</definedName>
    <definedName name="ADM_boekee_LEAD_14" hidden="1">TRUE</definedName>
    <definedName name="ADM_boekee_LEAD_15" hidden="1">TRUE</definedName>
    <definedName name="ADM_boekee_LEAD_16" hidden="1">TRUE</definedName>
    <definedName name="ADM_boekee_LEAD_17" hidden="1">TRUE</definedName>
    <definedName name="ADM_boekee_LEAD_18" hidden="1">TRUE</definedName>
    <definedName name="ADM_boekee_LEAD_19" hidden="1">TRUE</definedName>
    <definedName name="ADM_boekee_LEAD_2" hidden="1">TRUE</definedName>
    <definedName name="ADM_boekee_LEAD_20" hidden="1">TRUE</definedName>
    <definedName name="ADM_boekee_LEAD_21" hidden="1">TRUE</definedName>
    <definedName name="ADM_boekee_LEAD_22" hidden="1">TRUE</definedName>
    <definedName name="ADM_boekee_LEAD_23" hidden="1">TRUE</definedName>
    <definedName name="ADM_boekee_LEAD_24" hidden="1">TRUE</definedName>
    <definedName name="ADM_boekee_LEAD_25" hidden="1">TRUE</definedName>
    <definedName name="ADM_boekee_LEAD_26" hidden="1">TRUE</definedName>
    <definedName name="ADM_boekee_LEAD_27" hidden="1">TRUE</definedName>
    <definedName name="ADM_boekee_LEAD_28" hidden="1">TRUE</definedName>
    <definedName name="ADM_boekee_LEAD_29" hidden="1">TRUE</definedName>
    <definedName name="ADM_boekee_LEAD_3" hidden="1">TRUE</definedName>
    <definedName name="ADM_boekee_LEAD_30" hidden="1">TRUE</definedName>
    <definedName name="ADM_boekee_LEAD_31" hidden="1">TRUE</definedName>
    <definedName name="ADM_boekee_LEAD_32" hidden="1">TRUE</definedName>
    <definedName name="ADM_boekee_LEAD_33" hidden="1">TRUE</definedName>
    <definedName name="ADM_boekee_LEAD_34" hidden="1">TRUE</definedName>
    <definedName name="ADM_boekee_LEAD_35" hidden="1">TRUE</definedName>
    <definedName name="ADM_boekee_LEAD_36" hidden="1">TRUE</definedName>
    <definedName name="ADM_boekee_LEAD_37" hidden="1">TRUE</definedName>
    <definedName name="ADM_boekee_LEAD_38" hidden="1">TRUE</definedName>
    <definedName name="ADM_boekee_LEAD_39" hidden="1">TRUE</definedName>
    <definedName name="ADM_boekee_LEAD_4" hidden="1">TRUE</definedName>
    <definedName name="ADM_boekee_LEAD_40" hidden="1">TRUE</definedName>
    <definedName name="ADM_boekee_LEAD_41" hidden="1">TRUE</definedName>
    <definedName name="ADM_boekee_LEAD_42" hidden="1">TRUE</definedName>
    <definedName name="ADM_boekee_LEAD_43" hidden="1">TRUE</definedName>
    <definedName name="ADM_boekee_LEAD_44" hidden="1">TRUE</definedName>
    <definedName name="ADM_boekee_LEAD_45" hidden="1">TRUE</definedName>
    <definedName name="ADM_boekee_LEAD_46" hidden="1">TRUE</definedName>
    <definedName name="ADM_boekee_LEAD_47" hidden="1">TRUE</definedName>
    <definedName name="ADM_boekee_LEAD_48" hidden="1">TRUE</definedName>
    <definedName name="ADM_boekee_LEAD_49" hidden="1">TRUE</definedName>
    <definedName name="ADM_boekee_LEAD_5" hidden="1">TRUE</definedName>
    <definedName name="ADM_boekee_LEAD_50" hidden="1">TRUE</definedName>
    <definedName name="ADM_boekee_LEAD_51" hidden="1">TRUE</definedName>
    <definedName name="ADM_boekee_LEAD_52" hidden="1">TRUE</definedName>
    <definedName name="ADM_boekee_LEAD_53" hidden="1">TRUE</definedName>
    <definedName name="ADM_boekee_LEAD_54" hidden="1">TRUE</definedName>
    <definedName name="ADM_boekee_LEAD_55" hidden="1">TRUE</definedName>
    <definedName name="ADM_boekee_LEAD_56" hidden="1">TRUE</definedName>
    <definedName name="ADM_boekee_LEAD_57" hidden="1">TRUE</definedName>
    <definedName name="ADM_boekee_LEAD_58" hidden="1">TRUE</definedName>
    <definedName name="ADM_boekee_LEAD_59" hidden="1">TRUE</definedName>
    <definedName name="ADM_boekee_LEAD_6" hidden="1">TRUE</definedName>
    <definedName name="ADM_boekee_LEAD_60" hidden="1">TRUE</definedName>
    <definedName name="ADM_boekee_LEAD_61" hidden="1">TRUE</definedName>
    <definedName name="ADM_boekee_LEAD_62" hidden="1">TRUE</definedName>
    <definedName name="ADM_boekee_LEAD_63" hidden="1">TRUE</definedName>
    <definedName name="ADM_boekee_LEAD_64" hidden="1">TRUE</definedName>
    <definedName name="ADM_boekee_LEAD_65" hidden="1">TRUE</definedName>
    <definedName name="ADM_boekee_LEAD_66" hidden="1">TRUE</definedName>
    <definedName name="ADM_boekee_LEAD_67" hidden="1">TRUE</definedName>
    <definedName name="ADM_boekee_LEAD_68" hidden="1">TRUE</definedName>
    <definedName name="ADM_boekee_LEAD_69" hidden="1">TRUE</definedName>
    <definedName name="ADM_boekee_LEAD_7" hidden="1">TRUE</definedName>
    <definedName name="ADM_boekee_LEAD_70" hidden="1">TRUE</definedName>
    <definedName name="ADM_boekee_LEAD_71" hidden="1">TRUE</definedName>
    <definedName name="ADM_boekee_LEAD_72" hidden="1">TRUE</definedName>
    <definedName name="ADM_boekee_LEAD_73" hidden="1">TRUE</definedName>
    <definedName name="ADM_boekee_LEAD_74" hidden="1">TRUE</definedName>
    <definedName name="ADM_boekee_LEAD_75" hidden="1">TRUE</definedName>
    <definedName name="ADM_boekee_LEAD_76" hidden="1">TRUE</definedName>
    <definedName name="ADM_boekee_LEAD_77" hidden="1">TRUE</definedName>
    <definedName name="ADM_boekee_LEAD_78" hidden="1">TRUE</definedName>
    <definedName name="ADM_boekee_LEAD_79" hidden="1">TRUE</definedName>
    <definedName name="ADM_boekee_LEAD_8" hidden="1">TRUE</definedName>
    <definedName name="ADM_boekee_LEAD_80" hidden="1">TRUE</definedName>
    <definedName name="ADM_boekee_LEAD_81" hidden="1">TRUE</definedName>
    <definedName name="ADM_boekee_LEAD_82" hidden="1">TRUE</definedName>
    <definedName name="ADM_boekee_LEAD_83" hidden="1">TRUE</definedName>
    <definedName name="ADM_boekee_LEAD_84" hidden="1">TRUE</definedName>
    <definedName name="ADM_boekee_LEAD_85" hidden="1">TRUE</definedName>
    <definedName name="ADM_boekee_LEAD_86" hidden="1">TRUE</definedName>
    <definedName name="ADM_boekee_LEAD_87" hidden="1">TRUE</definedName>
    <definedName name="ADM_boekee_LEAD_88" hidden="1">TRUE</definedName>
    <definedName name="ADM_boekee_LEAD_89" hidden="1">TRUE</definedName>
    <definedName name="ADM_boekee_LEAD_9" hidden="1">TRUE</definedName>
    <definedName name="ADM_boekee_LEAD_90" hidden="1">TRUE</definedName>
    <definedName name="ADM_boekee_LEAD_91" hidden="1">TRUE</definedName>
    <definedName name="ADM_boekee_LEAD_92" hidden="1">TRUE</definedName>
    <definedName name="ADM_boekee_LEAD_93" hidden="1">TRUE</definedName>
    <definedName name="ADM_boekee_LEAD_94" hidden="1">TRUE</definedName>
    <definedName name="ADM_boekee_LEAD_95" hidden="1">TRUE</definedName>
    <definedName name="ADM_boekee_LEAD_96" hidden="1">TRUE</definedName>
    <definedName name="ADM_boekee_LEAD_97" hidden="1">TRUE</definedName>
    <definedName name="ADM_boekee_LEAD_98" hidden="1">TRUE</definedName>
    <definedName name="ADM_boekee_LEAD_99" hidden="1">TRUE</definedName>
    <definedName name="ADM_boekee_LEDGER_1" hidden="1">TRUE</definedName>
    <definedName name="ADM_boekee_LEDGER_10" hidden="1">TRUE</definedName>
    <definedName name="ADM_boekee_LEDGER_100" hidden="1">TRUE</definedName>
    <definedName name="ADM_boekee_LEDGER_101" hidden="1">TRUE</definedName>
    <definedName name="ADM_boekee_LEDGER_102" hidden="1">TRUE</definedName>
    <definedName name="ADM_boekee_LEDGER_103" hidden="1">TRUE</definedName>
    <definedName name="ADM_boekee_LEDGER_11" hidden="1">TRUE</definedName>
    <definedName name="ADM_boekee_LEDGER_12" hidden="1">TRUE</definedName>
    <definedName name="ADM_boekee_LEDGER_13" hidden="1">TRUE</definedName>
    <definedName name="ADM_boekee_LEDGER_14" hidden="1">TRUE</definedName>
    <definedName name="ADM_boekee_LEDGER_15" hidden="1">TRUE</definedName>
    <definedName name="ADM_boekee_LEDGER_16" hidden="1">TRUE</definedName>
    <definedName name="ADM_boekee_LEDGER_17" hidden="1">TRUE</definedName>
    <definedName name="ADM_boekee_LEDGER_18" hidden="1">TRUE</definedName>
    <definedName name="ADM_boekee_LEDGER_19" hidden="1">TRUE</definedName>
    <definedName name="ADM_boekee_LEDGER_2" hidden="1">TRUE</definedName>
    <definedName name="ADM_boekee_LEDGER_20" hidden="1">TRUE</definedName>
    <definedName name="ADM_boekee_LEDGER_21" hidden="1">TRUE</definedName>
    <definedName name="ADM_boekee_LEDGER_22" hidden="1">TRUE</definedName>
    <definedName name="ADM_boekee_LEDGER_23" hidden="1">TRUE</definedName>
    <definedName name="ADM_boekee_LEDGER_24" hidden="1">TRUE</definedName>
    <definedName name="ADM_boekee_LEDGER_25" hidden="1">TRUE</definedName>
    <definedName name="ADM_boekee_LEDGER_26" hidden="1">TRUE</definedName>
    <definedName name="ADM_boekee_LEDGER_27" hidden="1">TRUE</definedName>
    <definedName name="ADM_boekee_LEDGER_28" hidden="1">TRUE</definedName>
    <definedName name="ADM_boekee_LEDGER_29" hidden="1">TRUE</definedName>
    <definedName name="ADM_boekee_LEDGER_3" hidden="1">TRUE</definedName>
    <definedName name="ADM_boekee_LEDGER_30" hidden="1">TRUE</definedName>
    <definedName name="ADM_boekee_LEDGER_31" hidden="1">TRUE</definedName>
    <definedName name="ADM_boekee_LEDGER_32" hidden="1">TRUE</definedName>
    <definedName name="ADM_boekee_LEDGER_33" hidden="1">TRUE</definedName>
    <definedName name="ADM_boekee_LEDGER_34" hidden="1">TRUE</definedName>
    <definedName name="ADM_boekee_LEDGER_35" hidden="1">TRUE</definedName>
    <definedName name="ADM_boekee_LEDGER_36" hidden="1">TRUE</definedName>
    <definedName name="ADM_boekee_LEDGER_37" hidden="1">TRUE</definedName>
    <definedName name="ADM_boekee_LEDGER_38" hidden="1">TRUE</definedName>
    <definedName name="ADM_boekee_LEDGER_39" hidden="1">TRUE</definedName>
    <definedName name="ADM_boekee_LEDGER_4" hidden="1">TRUE</definedName>
    <definedName name="ADM_boekee_LEDGER_40" hidden="1">TRUE</definedName>
    <definedName name="ADM_boekee_LEDGER_41" hidden="1">TRUE</definedName>
    <definedName name="ADM_boekee_LEDGER_42" hidden="1">TRUE</definedName>
    <definedName name="ADM_boekee_LEDGER_43" hidden="1">TRUE</definedName>
    <definedName name="ADM_boekee_LEDGER_44" hidden="1">TRUE</definedName>
    <definedName name="ADM_boekee_LEDGER_45" hidden="1">TRUE</definedName>
    <definedName name="ADM_boekee_LEDGER_46" hidden="1">TRUE</definedName>
    <definedName name="ADM_boekee_LEDGER_47" hidden="1">TRUE</definedName>
    <definedName name="ADM_boekee_LEDGER_48" hidden="1">TRUE</definedName>
    <definedName name="ADM_boekee_LEDGER_49" hidden="1">TRUE</definedName>
    <definedName name="ADM_boekee_LEDGER_5" hidden="1">TRUE</definedName>
    <definedName name="ADM_boekee_LEDGER_50" hidden="1">TRUE</definedName>
    <definedName name="ADM_boekee_LEDGER_51" hidden="1">TRUE</definedName>
    <definedName name="ADM_boekee_LEDGER_52" hidden="1">TRUE</definedName>
    <definedName name="ADM_boekee_LEDGER_53" hidden="1">TRUE</definedName>
    <definedName name="ADM_boekee_LEDGER_54" hidden="1">TRUE</definedName>
    <definedName name="ADM_boekee_LEDGER_55" hidden="1">TRUE</definedName>
    <definedName name="ADM_boekee_LEDGER_56" hidden="1">TRUE</definedName>
    <definedName name="ADM_boekee_LEDGER_57" hidden="1">TRUE</definedName>
    <definedName name="ADM_boekee_LEDGER_58" hidden="1">TRUE</definedName>
    <definedName name="ADM_boekee_LEDGER_59" hidden="1">TRUE</definedName>
    <definedName name="ADM_boekee_LEDGER_6" hidden="1">TRUE</definedName>
    <definedName name="ADM_boekee_LEDGER_60" hidden="1">TRUE</definedName>
    <definedName name="ADM_boekee_LEDGER_61" hidden="1">TRUE</definedName>
    <definedName name="ADM_boekee_LEDGER_62" hidden="1">TRUE</definedName>
    <definedName name="ADM_boekee_LEDGER_63" hidden="1">TRUE</definedName>
    <definedName name="ADM_boekee_LEDGER_64" hidden="1">TRUE</definedName>
    <definedName name="ADM_boekee_LEDGER_65" hidden="1">TRUE</definedName>
    <definedName name="ADM_boekee_LEDGER_66" hidden="1">TRUE</definedName>
    <definedName name="ADM_boekee_LEDGER_67" hidden="1">TRUE</definedName>
    <definedName name="ADM_boekee_LEDGER_68" hidden="1">TRUE</definedName>
    <definedName name="ADM_boekee_LEDGER_69" hidden="1">TRUE</definedName>
    <definedName name="ADM_boekee_LEDGER_7" hidden="1">TRUE</definedName>
    <definedName name="ADM_boekee_LEDGER_70" hidden="1">TRUE</definedName>
    <definedName name="ADM_boekee_LEDGER_71" hidden="1">TRUE</definedName>
    <definedName name="ADM_boekee_LEDGER_72" hidden="1">TRUE</definedName>
    <definedName name="ADM_boekee_LEDGER_73" hidden="1">TRUE</definedName>
    <definedName name="ADM_boekee_LEDGER_74" hidden="1">TRUE</definedName>
    <definedName name="ADM_boekee_LEDGER_75" hidden="1">TRUE</definedName>
    <definedName name="ADM_boekee_LEDGER_76" hidden="1">TRUE</definedName>
    <definedName name="ADM_boekee_LEDGER_77" hidden="1">TRUE</definedName>
    <definedName name="ADM_boekee_LEDGER_78" hidden="1">TRUE</definedName>
    <definedName name="ADM_boekee_LEDGER_79" hidden="1">TRUE</definedName>
    <definedName name="ADM_boekee_LEDGER_8" hidden="1">TRUE</definedName>
    <definedName name="ADM_boekee_LEDGER_80" hidden="1">TRUE</definedName>
    <definedName name="ADM_boekee_LEDGER_81" hidden="1">TRUE</definedName>
    <definedName name="ADM_boekee_LEDGER_82" hidden="1">TRUE</definedName>
    <definedName name="ADM_boekee_LEDGER_83" hidden="1">TRUE</definedName>
    <definedName name="ADM_boekee_LEDGER_84" hidden="1">TRUE</definedName>
    <definedName name="ADM_boekee_LEDGER_85" hidden="1">TRUE</definedName>
    <definedName name="ADM_boekee_LEDGER_86" hidden="1">TRUE</definedName>
    <definedName name="ADM_boekee_LEDGER_87" hidden="1">TRUE</definedName>
    <definedName name="ADM_boekee_LEDGER_88" hidden="1">TRUE</definedName>
    <definedName name="ADM_boekee_LEDGER_89" hidden="1">TRUE</definedName>
    <definedName name="ADM_boekee_LEDGER_9" hidden="1">TRUE</definedName>
    <definedName name="ADM_boekee_LEDGER_90" hidden="1">TRUE</definedName>
    <definedName name="ADM_boekee_LEDGER_91" hidden="1">TRUE</definedName>
    <definedName name="ADM_boekee_LEDGER_92" hidden="1">TRUE</definedName>
    <definedName name="ADM_boekee_LEDGER_93" hidden="1">TRUE</definedName>
    <definedName name="ADM_boekee_LEDGER_94" hidden="1">TRUE</definedName>
    <definedName name="ADM_boekee_LEDGER_95" hidden="1">TRUE</definedName>
    <definedName name="ADM_boekee_LEDGER_96" hidden="1">TRUE</definedName>
    <definedName name="ADM_boekee_LEDGER_97" hidden="1">TRUE</definedName>
    <definedName name="ADM_boekee_LEDGER_98" hidden="1">TRUE</definedName>
    <definedName name="ADM_boekee_LEDGER_99" hidden="1">TRUE</definedName>
    <definedName name="ADM_boekee_PROJ_1" hidden="1">TRUE</definedName>
    <definedName name="ADM_boekee_PROJ_10" hidden="1">TRUE</definedName>
    <definedName name="ADM_boekee_PROJ_100" hidden="1">TRUE</definedName>
    <definedName name="ADM_boekee_PROJ_101" hidden="1">TRUE</definedName>
    <definedName name="ADM_boekee_PROJ_102" hidden="1">TRUE</definedName>
    <definedName name="ADM_boekee_PROJ_103" hidden="1">TRUE</definedName>
    <definedName name="ADM_boekee_PROJ_11" hidden="1">TRUE</definedName>
    <definedName name="ADM_boekee_PROJ_12" hidden="1">TRUE</definedName>
    <definedName name="ADM_boekee_PROJ_13" hidden="1">TRUE</definedName>
    <definedName name="ADM_boekee_PROJ_14" hidden="1">TRUE</definedName>
    <definedName name="ADM_boekee_PROJ_15" hidden="1">TRUE</definedName>
    <definedName name="ADM_boekee_PROJ_16" hidden="1">TRUE</definedName>
    <definedName name="ADM_boekee_PROJ_17" hidden="1">TRUE</definedName>
    <definedName name="ADM_boekee_PROJ_18" hidden="1">TRUE</definedName>
    <definedName name="ADM_boekee_PROJ_19" hidden="1">TRUE</definedName>
    <definedName name="ADM_boekee_PROJ_2" hidden="1">TRUE</definedName>
    <definedName name="ADM_boekee_PROJ_20" hidden="1">TRUE</definedName>
    <definedName name="ADM_boekee_PROJ_21" hidden="1">TRUE</definedName>
    <definedName name="ADM_boekee_PROJ_22" hidden="1">TRUE</definedName>
    <definedName name="ADM_boekee_PROJ_23" hidden="1">TRUE</definedName>
    <definedName name="ADM_boekee_PROJ_24" hidden="1">TRUE</definedName>
    <definedName name="ADM_boekee_PROJ_25" hidden="1">TRUE</definedName>
    <definedName name="ADM_boekee_PROJ_26" hidden="1">TRUE</definedName>
    <definedName name="ADM_boekee_PROJ_27" hidden="1">TRUE</definedName>
    <definedName name="ADM_boekee_PROJ_28" hidden="1">TRUE</definedName>
    <definedName name="ADM_boekee_PROJ_29" hidden="1">TRUE</definedName>
    <definedName name="ADM_boekee_PROJ_3" hidden="1">TRUE</definedName>
    <definedName name="ADM_boekee_PROJ_30" hidden="1">TRUE</definedName>
    <definedName name="ADM_boekee_PROJ_31" hidden="1">TRUE</definedName>
    <definedName name="ADM_boekee_PROJ_32" hidden="1">TRUE</definedName>
    <definedName name="ADM_boekee_PROJ_33" hidden="1">TRUE</definedName>
    <definedName name="ADM_boekee_PROJ_34" hidden="1">TRUE</definedName>
    <definedName name="ADM_boekee_PROJ_35" hidden="1">TRUE</definedName>
    <definedName name="ADM_boekee_PROJ_36" hidden="1">TRUE</definedName>
    <definedName name="ADM_boekee_PROJ_37" hidden="1">TRUE</definedName>
    <definedName name="ADM_boekee_PROJ_38" hidden="1">TRUE</definedName>
    <definedName name="ADM_boekee_PROJ_39" hidden="1">TRUE</definedName>
    <definedName name="ADM_boekee_PROJ_4" hidden="1">TRUE</definedName>
    <definedName name="ADM_boekee_PROJ_40" hidden="1">TRUE</definedName>
    <definedName name="ADM_boekee_PROJ_41" hidden="1">TRUE</definedName>
    <definedName name="ADM_boekee_PROJ_42" hidden="1">TRUE</definedName>
    <definedName name="ADM_boekee_PROJ_43" hidden="1">TRUE</definedName>
    <definedName name="ADM_boekee_PROJ_44" hidden="1">TRUE</definedName>
    <definedName name="ADM_boekee_PROJ_45" hidden="1">TRUE</definedName>
    <definedName name="ADM_boekee_PROJ_46" hidden="1">TRUE</definedName>
    <definedName name="ADM_boekee_PROJ_47" hidden="1">TRUE</definedName>
    <definedName name="ADM_boekee_PROJ_48" hidden="1">TRUE</definedName>
    <definedName name="ADM_boekee_PROJ_49" hidden="1">TRUE</definedName>
    <definedName name="ADM_boekee_PROJ_5" hidden="1">TRUE</definedName>
    <definedName name="ADM_boekee_PROJ_50" hidden="1">TRUE</definedName>
    <definedName name="ADM_boekee_PROJ_51" hidden="1">TRUE</definedName>
    <definedName name="ADM_boekee_PROJ_52" hidden="1">TRUE</definedName>
    <definedName name="ADM_boekee_PROJ_53" hidden="1">TRUE</definedName>
    <definedName name="ADM_boekee_PROJ_54" hidden="1">TRUE</definedName>
    <definedName name="ADM_boekee_PROJ_55" hidden="1">TRUE</definedName>
    <definedName name="ADM_boekee_PROJ_56" hidden="1">TRUE</definedName>
    <definedName name="ADM_boekee_PROJ_57" hidden="1">TRUE</definedName>
    <definedName name="ADM_boekee_PROJ_58" hidden="1">TRUE</definedName>
    <definedName name="ADM_boekee_PROJ_59" hidden="1">TRUE</definedName>
    <definedName name="ADM_boekee_PROJ_6" hidden="1">TRUE</definedName>
    <definedName name="ADM_boekee_PROJ_60" hidden="1">TRUE</definedName>
    <definedName name="ADM_boekee_PROJ_61" hidden="1">TRUE</definedName>
    <definedName name="ADM_boekee_PROJ_62" hidden="1">TRUE</definedName>
    <definedName name="ADM_boekee_PROJ_63" hidden="1">TRUE</definedName>
    <definedName name="ADM_boekee_PROJ_64" hidden="1">TRUE</definedName>
    <definedName name="ADM_boekee_PROJ_65" hidden="1">TRUE</definedName>
    <definedName name="ADM_boekee_PROJ_66" hidden="1">TRUE</definedName>
    <definedName name="ADM_boekee_PROJ_67" hidden="1">TRUE</definedName>
    <definedName name="ADM_boekee_PROJ_68" hidden="1">TRUE</definedName>
    <definedName name="ADM_boekee_PROJ_69" hidden="1">TRUE</definedName>
    <definedName name="ADM_boekee_PROJ_7" hidden="1">TRUE</definedName>
    <definedName name="ADM_boekee_PROJ_70" hidden="1">TRUE</definedName>
    <definedName name="ADM_boekee_PROJ_71" hidden="1">TRUE</definedName>
    <definedName name="ADM_boekee_PROJ_72" hidden="1">TRUE</definedName>
    <definedName name="ADM_boekee_PROJ_73" hidden="1">TRUE</definedName>
    <definedName name="ADM_boekee_PROJ_74" hidden="1">TRUE</definedName>
    <definedName name="ADM_boekee_PROJ_75" hidden="1">TRUE</definedName>
    <definedName name="ADM_boekee_PROJ_76" hidden="1">TRUE</definedName>
    <definedName name="ADM_boekee_PROJ_77" hidden="1">TRUE</definedName>
    <definedName name="ADM_boekee_PROJ_78" hidden="1">TRUE</definedName>
    <definedName name="ADM_boekee_PROJ_79" hidden="1">TRUE</definedName>
    <definedName name="ADM_boekee_PROJ_8" hidden="1">TRUE</definedName>
    <definedName name="ADM_boekee_PROJ_80" hidden="1">TRUE</definedName>
    <definedName name="ADM_boekee_PROJ_81" hidden="1">TRUE</definedName>
    <definedName name="ADM_boekee_PROJ_82" hidden="1">TRUE</definedName>
    <definedName name="ADM_boekee_PROJ_83" hidden="1">TRUE</definedName>
    <definedName name="ADM_boekee_PROJ_84" hidden="1">TRUE</definedName>
    <definedName name="ADM_boekee_PROJ_85" hidden="1">TRUE</definedName>
    <definedName name="ADM_boekee_PROJ_86" hidden="1">TRUE</definedName>
    <definedName name="ADM_boekee_PROJ_87" hidden="1">TRUE</definedName>
    <definedName name="ADM_boekee_PROJ_88" hidden="1">TRUE</definedName>
    <definedName name="ADM_boekee_PROJ_89" hidden="1">TRUE</definedName>
    <definedName name="ADM_boekee_PROJ_9" hidden="1">TRUE</definedName>
    <definedName name="ADM_boekee_PROJ_90" hidden="1">TRUE</definedName>
    <definedName name="ADM_boekee_PROJ_91" hidden="1">TRUE</definedName>
    <definedName name="ADM_boekee_PROJ_92" hidden="1">TRUE</definedName>
    <definedName name="ADM_boekee_PROJ_93" hidden="1">TRUE</definedName>
    <definedName name="ADM_boekee_PROJ_94" hidden="1">TRUE</definedName>
    <definedName name="ADM_boekee_PROJ_95" hidden="1">TRUE</definedName>
    <definedName name="ADM_boekee_PROJ_96" hidden="1">TRUE</definedName>
    <definedName name="ADM_boekee_PROJ_97" hidden="1">TRUE</definedName>
    <definedName name="ADM_boekee_PROJ_98" hidden="1">TRUE</definedName>
    <definedName name="ADM_boekee_PROJ_99" hidden="1">TRUE</definedName>
    <definedName name="ADM_boekee_TRANSACT_1" hidden="1">TRUE</definedName>
    <definedName name="ADM_boekee_TRANSACT_10" hidden="1">TRUE</definedName>
    <definedName name="ADM_boekee_TRANSACT_100" hidden="1">TRUE</definedName>
    <definedName name="ADM_boekee_TRANSACT_101" hidden="1">TRUE</definedName>
    <definedName name="ADM_boekee_TRANSACT_102" hidden="1">TRUE</definedName>
    <definedName name="ADM_boekee_TRANSACT_103" hidden="1">TRUE</definedName>
    <definedName name="ADM_boekee_TRANSACT_11" hidden="1">TRUE</definedName>
    <definedName name="ADM_boekee_TRANSACT_12" hidden="1">TRUE</definedName>
    <definedName name="ADM_boekee_TRANSACT_13" hidden="1">TRUE</definedName>
    <definedName name="ADM_boekee_TRANSACT_14" hidden="1">TRUE</definedName>
    <definedName name="ADM_boekee_TRANSACT_15" hidden="1">TRUE</definedName>
    <definedName name="ADM_boekee_TRANSACT_16" hidden="1">TRUE</definedName>
    <definedName name="ADM_boekee_TRANSACT_17" hidden="1">TRUE</definedName>
    <definedName name="ADM_boekee_TRANSACT_18" hidden="1">TRUE</definedName>
    <definedName name="ADM_boekee_TRANSACT_19" hidden="1">TRUE</definedName>
    <definedName name="ADM_boekee_TRANSACT_2" hidden="1">TRUE</definedName>
    <definedName name="ADM_boekee_TRANSACT_20" hidden="1">TRUE</definedName>
    <definedName name="ADM_boekee_TRANSACT_21" hidden="1">TRUE</definedName>
    <definedName name="ADM_boekee_TRANSACT_22" hidden="1">TRUE</definedName>
    <definedName name="ADM_boekee_TRANSACT_23" hidden="1">TRUE</definedName>
    <definedName name="ADM_boekee_TRANSACT_24" hidden="1">TRUE</definedName>
    <definedName name="ADM_boekee_TRANSACT_25" hidden="1">TRUE</definedName>
    <definedName name="ADM_boekee_TRANSACT_26" hidden="1">TRUE</definedName>
    <definedName name="ADM_boekee_TRANSACT_27" hidden="1">TRUE</definedName>
    <definedName name="ADM_boekee_TRANSACT_28" hidden="1">TRUE</definedName>
    <definedName name="ADM_boekee_TRANSACT_29" hidden="1">TRUE</definedName>
    <definedName name="ADM_boekee_TRANSACT_3" hidden="1">TRUE</definedName>
    <definedName name="ADM_boekee_TRANSACT_30" hidden="1">TRUE</definedName>
    <definedName name="ADM_boekee_TRANSACT_31" hidden="1">TRUE</definedName>
    <definedName name="ADM_boekee_TRANSACT_32" hidden="1">TRUE</definedName>
    <definedName name="ADM_boekee_TRANSACT_33" hidden="1">TRUE</definedName>
    <definedName name="ADM_boekee_TRANSACT_34" hidden="1">TRUE</definedName>
    <definedName name="ADM_boekee_TRANSACT_35" hidden="1">TRUE</definedName>
    <definedName name="ADM_boekee_TRANSACT_36" hidden="1">TRUE</definedName>
    <definedName name="ADM_boekee_TRANSACT_37" hidden="1">TRUE</definedName>
    <definedName name="ADM_boekee_TRANSACT_38" hidden="1">TRUE</definedName>
    <definedName name="ADM_boekee_TRANSACT_39" hidden="1">TRUE</definedName>
    <definedName name="ADM_boekee_TRANSACT_4" hidden="1">TRUE</definedName>
    <definedName name="ADM_boekee_TRANSACT_40" hidden="1">TRUE</definedName>
    <definedName name="ADM_boekee_TRANSACT_41" hidden="1">TRUE</definedName>
    <definedName name="ADM_boekee_TRANSACT_42" hidden="1">TRUE</definedName>
    <definedName name="ADM_boekee_TRANSACT_43" hidden="1">TRUE</definedName>
    <definedName name="ADM_boekee_TRANSACT_44" hidden="1">TRUE</definedName>
    <definedName name="ADM_boekee_TRANSACT_45" hidden="1">TRUE</definedName>
    <definedName name="ADM_boekee_TRANSACT_46" hidden="1">TRUE</definedName>
    <definedName name="ADM_boekee_TRANSACT_47" hidden="1">TRUE</definedName>
    <definedName name="ADM_boekee_TRANSACT_48" hidden="1">TRUE</definedName>
    <definedName name="ADM_boekee_TRANSACT_49" hidden="1">TRUE</definedName>
    <definedName name="ADM_boekee_TRANSACT_5" hidden="1">TRUE</definedName>
    <definedName name="ADM_boekee_TRANSACT_50" hidden="1">TRUE</definedName>
    <definedName name="ADM_boekee_TRANSACT_51" hidden="1">TRUE</definedName>
    <definedName name="ADM_boekee_TRANSACT_52" hidden="1">TRUE</definedName>
    <definedName name="ADM_boekee_TRANSACT_53" hidden="1">TRUE</definedName>
    <definedName name="ADM_boekee_TRANSACT_54" hidden="1">TRUE</definedName>
    <definedName name="ADM_boekee_TRANSACT_55" hidden="1">TRUE</definedName>
    <definedName name="ADM_boekee_TRANSACT_56" hidden="1">TRUE</definedName>
    <definedName name="ADM_boekee_TRANSACT_57" hidden="1">TRUE</definedName>
    <definedName name="ADM_boekee_TRANSACT_58" hidden="1">TRUE</definedName>
    <definedName name="ADM_boekee_TRANSACT_59" hidden="1">TRUE</definedName>
    <definedName name="ADM_boekee_TRANSACT_6" hidden="1">TRUE</definedName>
    <definedName name="ADM_boekee_TRANSACT_60" hidden="1">TRUE</definedName>
    <definedName name="ADM_boekee_TRANSACT_61" hidden="1">TRUE</definedName>
    <definedName name="ADM_boekee_TRANSACT_62" hidden="1">TRUE</definedName>
    <definedName name="ADM_boekee_TRANSACT_63" hidden="1">TRUE</definedName>
    <definedName name="ADM_boekee_TRANSACT_64" hidden="1">TRUE</definedName>
    <definedName name="ADM_boekee_TRANSACT_65" hidden="1">TRUE</definedName>
    <definedName name="ADM_boekee_TRANSACT_66" hidden="1">TRUE</definedName>
    <definedName name="ADM_boekee_TRANSACT_67" hidden="1">TRUE</definedName>
    <definedName name="ADM_boekee_TRANSACT_68" hidden="1">TRUE</definedName>
    <definedName name="ADM_boekee_TRANSACT_69" hidden="1">TRUE</definedName>
    <definedName name="ADM_boekee_TRANSACT_7" hidden="1">TRUE</definedName>
    <definedName name="ADM_boekee_TRANSACT_70" hidden="1">TRUE</definedName>
    <definedName name="ADM_boekee_TRANSACT_71" hidden="1">TRUE</definedName>
    <definedName name="ADM_boekee_TRANSACT_72" hidden="1">TRUE</definedName>
    <definedName name="ADM_boekee_TRANSACT_73" hidden="1">TRUE</definedName>
    <definedName name="ADM_boekee_TRANSACT_74" hidden="1">TRUE</definedName>
    <definedName name="ADM_boekee_TRANSACT_75" hidden="1">TRUE</definedName>
    <definedName name="ADM_boekee_TRANSACT_76" hidden="1">TRUE</definedName>
    <definedName name="ADM_boekee_TRANSACT_77" hidden="1">TRUE</definedName>
    <definedName name="ADM_boekee_TRANSACT_78" hidden="1">TRUE</definedName>
    <definedName name="ADM_boekee_TRANSACT_79" hidden="1">TRUE</definedName>
    <definedName name="ADM_boekee_TRANSACT_8" hidden="1">TRUE</definedName>
    <definedName name="ADM_boekee_TRANSACT_80" hidden="1">TRUE</definedName>
    <definedName name="ADM_boekee_TRANSACT_81" hidden="1">TRUE</definedName>
    <definedName name="ADM_boekee_TRANSACT_82" hidden="1">TRUE</definedName>
    <definedName name="ADM_boekee_TRANSACT_83" hidden="1">TRUE</definedName>
    <definedName name="ADM_boekee_TRANSACT_84" hidden="1">TRUE</definedName>
    <definedName name="ADM_boekee_TRANSACT_85" hidden="1">TRUE</definedName>
    <definedName name="ADM_boekee_TRANSACT_86" hidden="1">TRUE</definedName>
    <definedName name="ADM_boekee_TRANSACT_87" hidden="1">TRUE</definedName>
    <definedName name="ADM_boekee_TRANSACT_88" hidden="1">TRUE</definedName>
    <definedName name="ADM_boekee_TRANSACT_89" hidden="1">TRUE</definedName>
    <definedName name="ADM_boekee_TRANSACT_9" hidden="1">TRUE</definedName>
    <definedName name="ADM_boekee_TRANSACT_90" hidden="1">TRUE</definedName>
    <definedName name="ADM_boekee_TRANSACT_91" hidden="1">TRUE</definedName>
    <definedName name="ADM_boekee_TRANSACT_92" hidden="1">TRUE</definedName>
    <definedName name="ADM_boekee_TRANSACT_93" hidden="1">TRUE</definedName>
    <definedName name="ADM_boekee_TRANSACT_94" hidden="1">TRUE</definedName>
    <definedName name="ADM_boekee_TRANSACT_95" hidden="1">TRUE</definedName>
    <definedName name="ADM_boekee_TRANSACT_96" hidden="1">TRUE</definedName>
    <definedName name="ADM_boekee_TRANSACT_97" hidden="1">TRUE</definedName>
    <definedName name="ADM_boekee_TRANSACT_98" hidden="1">TRUE</definedName>
    <definedName name="ADM_boekee_TRANSACT_99" hidden="1">TRUE</definedName>
    <definedName name="ADM_CODE_1" hidden="1">"EDS2006"</definedName>
    <definedName name="ADM_CODE_2" hidden="1">"EDT2006"</definedName>
    <definedName name="ADM_CODE_3" hidden="1">"EUR2006NL"</definedName>
    <definedName name="ADM_CODE_4" hidden="1">"SARL2006"</definedName>
    <definedName name="ADM_COUNT" hidden="1">33</definedName>
    <definedName name="ADM_DIR_1" hidden="1">"v:\2015\acro hr2015\ADMXZ8UZ.DBC"</definedName>
    <definedName name="ADM_DIR_10" hidden="1">"v:\2015\dewal2015\ADMW9GH6.DBC"</definedName>
    <definedName name="ADM_DIR_100" hidden="1">"\\vlisw307\accviewwin_8.0\2012\064\ADMX1VQW.DBC"</definedName>
    <definedName name="ADM_DIR_101" hidden="1">"\\vlisw307\accviewwin_8.0\2012\066\ADMWDENK.DBC"</definedName>
    <definedName name="ADM_DIR_102" hidden="1">"\\vlisw307\accviewwin_8.0\2012\070\ADMWFEPA.DBC"</definedName>
    <definedName name="ADM_DIR_103" hidden="1">"\\vlisw307\accviewwin_8.0\2012\072\ADMXBA6Z.DBC"</definedName>
    <definedName name="ADM_DIR_11" hidden="1">"v:\2015\edin 2015\ADMWDDJ4.DBC"</definedName>
    <definedName name="ADM_DIR_12" hidden="1">"v:\2015\eurodev services\2015\ADMMO0SQ.DBC"</definedName>
    <definedName name="ADM_DIR_13" hidden="1">"v:\2015\edsue2015\ADMWFMZG.DBC"</definedName>
    <definedName name="ADM_DIR_14" hidden="1">"v:\2015\ehob hr2015\ADMWHVOR.DBC"</definedName>
    <definedName name="ADM_DIR_15" hidden="1">"v:\2015\eurodev bv\2015\ADMJWXAN.DBC"</definedName>
    <definedName name="ADM_DIR_16" hidden="1">"v:\2015\expoimaging hr2015\ADMWP239.DBC"</definedName>
    <definedName name="ADM_DIR_17" hidden="1">"v:\DATA\2016\FILIAAL\ADMKL25H.DBC"</definedName>
    <definedName name="ADM_DIR_18" hidden="1">"v:\2015\fshr2015\ADMWQNH8.DBC"</definedName>
    <definedName name="ADM_DIR_19" hidden="1">"v:\2015\eurodevholding2015\ADMWUYSE.DBC"</definedName>
    <definedName name="ADM_DIR_2" hidden="1">"v:\2015\andover hr\2015\ADMM4R9J.DBC"</definedName>
    <definedName name="ADM_DIR_20" hidden="1">"v:\2015\eurodev m&amp;a\2015\ADMMDFC1.DBC"</definedName>
    <definedName name="ADM_DIR_21" hidden="1">"v:\2015\mac2015\ADMX4KTB.DBC"</definedName>
    <definedName name="ADM_DIR_22" hidden="1">"v:\2015\nehr2015\ADMX7T3V.DBC"</definedName>
    <definedName name="ADM_DIR_23" hidden="1">"v:\2015\paragon hr2015\ADMXC2CN.DBC"</definedName>
    <definedName name="ADM_DIR_24" hidden="1">"v:\2015\eurodevsarl2015\ADMXENVJ.DBC"</definedName>
    <definedName name="ADM_DIR_25" hidden="1">"v:\2015\sbe2015\ADMXG776.DBC"</definedName>
    <definedName name="ADM_DIR_26" hidden="1">"v:\2015\semiconductor2015\ADMXK37C.DBC"</definedName>
    <definedName name="ADM_DIR_27" hidden="1">"v:\2015\spp pumps bv\2015\ADMKPDA8.DBC"</definedName>
    <definedName name="ADM_DIR_28" hidden="1">"v:\2015\t&amp;shr2015\ADMXMNWR.DBC"</definedName>
    <definedName name="ADM_DIR_29" hidden="1">"v:\2015\tas2015\ADMXNV3M.DBC"</definedName>
    <definedName name="ADM_DIR_3" hidden="1">"v:\2015\ashr2015\ADMYQOD0.DBC"</definedName>
    <definedName name="ADM_DIR_30" hidden="1">"v:\2015\tempel hr2015\ADMXQ1SP.DBC"</definedName>
    <definedName name="ADM_DIR_31" hidden="1">"v:\2015\thhr2015\ADMXT997.DBC"</definedName>
    <definedName name="ADM_DIR_32" hidden="1">"v:\2015\verdasys\2015\ADMY6HPK.DBC"</definedName>
    <definedName name="ADM_DIR_33" hidden="1">"v:\2015\videorayhrbv2015\ADMY7LJ5.DBC"</definedName>
    <definedName name="ADM_DIR_34" hidden="1">"\\vlisw307\accviewwin_8.0\2010\064\ADMRCFRK.DBC"</definedName>
    <definedName name="ADM_DIR_35" hidden="1">"\\vlisw307\accviewwin_8.0\2010\066\ADMMV2FB.DBC"</definedName>
    <definedName name="ADM_DIR_36" hidden="1">"\\vlisw307\accviewwin_8.0\2010\070\ADM26B14.DBC"</definedName>
    <definedName name="ADM_DIR_37" hidden="1">"\\vlisw307\accviewwin_8.0\2010\072\ADMW3H05.DBC"</definedName>
    <definedName name="ADM_DIR_38" hidden="1">"\\vlisw307\accviewwin_8.0\2011\010\ADMYW363.DBC"</definedName>
    <definedName name="ADM_DIR_39" hidden="1">"\\vlisw307\accviewwin_8.0\2011\011\ADM17SBI.DBC"</definedName>
    <definedName name="ADM_DIR_4" hidden="1">"v:\2015\aspen hr2015\ADMZ5C6U.DBC"</definedName>
    <definedName name="ADM_DIR_40" hidden="1">"\\vlisw307\accviewwin_8.0\2011\016\ADMXOUH9.DBC"</definedName>
    <definedName name="ADM_DIR_41" hidden="1">"\\vlisw307\accviewwin_8.0\2011\017\ADM1DACA.DBC"</definedName>
    <definedName name="ADM_DIR_42" hidden="1">"\\vlisw307\accviewwin_8.0\2011\018\ADM2BS4U.DBC"</definedName>
    <definedName name="ADM_DIR_43" hidden="1">"\\vlisw307\accviewwin_8.0\2011\019\ADM2JH1P.DBC"</definedName>
    <definedName name="ADM_DIR_44" hidden="1">"\\vlisw307\accviewwin_8.0\2011\021\ADMOM5JC.DBC"</definedName>
    <definedName name="ADM_DIR_45" hidden="1">"\\vlisw307\accviewwin_8.0\2011\022\ADMM7ZOJ.DBC"</definedName>
    <definedName name="ADM_DIR_46" hidden="1">"\\vlisw307\accviewwin_8.0\2011\023\ADMZWOP1.DBC"</definedName>
    <definedName name="ADM_DIR_47" hidden="1">"\\vlisw307\accviewwin_8.0\2011\024\ADMYXCGV.DBC"</definedName>
    <definedName name="ADM_DIR_48" hidden="1">"\\vlisw307\accviewwin_8.0\2011\026\ADM399MY.DBC"</definedName>
    <definedName name="ADM_DIR_49" hidden="1">"\\vlisw307\accviewwin_8.0\2011\040\ADMUXZA7.DBC"</definedName>
    <definedName name="ADM_DIR_5" hidden="1">"v:\2015\bbeu2015\ADM04JK6.DBC"</definedName>
    <definedName name="ADM_DIR_50" hidden="1">"\\vlisw307\accviewwin_8.0\2011\041\ADMVXN4C.DBC"</definedName>
    <definedName name="ADM_DIR_51" hidden="1">"\\vlisw307\accviewwin_8.0\2011\045\ADMUWT8P.DBC"</definedName>
    <definedName name="ADM_DIR_52" hidden="1">"\\vlisw307\accviewwin_8.0\2011\046\ADM0BMSN.DBC"</definedName>
    <definedName name="ADM_DIR_53" hidden="1">"\\vlisw307\accviewwin_8.0\2011\050\ADM3JY38.DBC"</definedName>
    <definedName name="ADM_DIR_54" hidden="1">"\\vlisw307\accviewwin_8.0\2011\052\ADMSXBD3.DBC"</definedName>
    <definedName name="ADM_DIR_55" hidden="1">"\\vlisw307\accviewwin_8.0\2011\054\ADMQ8ZF1.DBC"</definedName>
    <definedName name="ADM_DIR_56" hidden="1">"\\vlisw307\accviewwin_8.0\2011\055\ADMSW479.DBC"</definedName>
    <definedName name="ADM_DIR_57" hidden="1">"\\vlisw307\accviewwin_8.0\2011\056\ADMNAD11.DBC"</definedName>
    <definedName name="ADM_DIR_58" hidden="1">"\\vlisw307\accviewwin_8.0\2012\001\ADMXGY2Y.DBC"</definedName>
    <definedName name="ADM_DIR_59" hidden="1">"\\vlisw307\accviewwin_8.0\2012\002\ADMU5VIF.DBC"</definedName>
    <definedName name="ADM_DIR_6" hidden="1">"v:\2015\biolog hr2015\ADMVY46S.DBC"</definedName>
    <definedName name="ADM_DIR_60" hidden="1">"\\vlisw307\accviewwin_8.0\2012\003\ADMTIKI6.DBC"</definedName>
    <definedName name="ADM_DIR_61" hidden="1">"\\vlisw307\accviewwin_8.0\2012\004\ADMR4DSW.DBC"</definedName>
    <definedName name="ADM_DIR_62" hidden="1">"\\vlisw307\accviewwin_8.0\2012\005\ADMUMLZC.DBC"</definedName>
    <definedName name="ADM_DIR_63" hidden="1">"\\vlisw307\accviewwin_8.0\2012\006\ADMVUV8D.DBC"</definedName>
    <definedName name="ADM_DIR_64" hidden="1">"\\vlisw307\accviewwin_8.0\2012\006a\ADMN8V8M.DBC"</definedName>
    <definedName name="ADM_DIR_65" hidden="1">"\\vlisw307\accviewwin_8.0\2012\006b\ADMNMR7B.DBC"</definedName>
    <definedName name="ADM_DIR_66" hidden="1">"\\vlisw307\accviewwin_8.0\2012\006c\ADMNP83V.DBC"</definedName>
    <definedName name="ADM_DIR_67" hidden="1">"\\vlisw307\accviewwin_8.0\2012\006e\ADMNSXD5.DBC"</definedName>
    <definedName name="ADM_DIR_68" hidden="1">"\\vlisw307\accviewwin_8.0\2012\006g\ADMNXQP6.DBC"</definedName>
    <definedName name="ADM_DIR_69" hidden="1">"\\vlisw307\accviewwin_8.0\2012\006h\ADMO626F.DBC"</definedName>
    <definedName name="ADM_DIR_7" hidden="1">"v:\2015\bristol contracts bv\2015\ADMORZL4.DBC"</definedName>
    <definedName name="ADM_DIR_70" hidden="1">"\\vlisw307\accviewwin_8.0\2012\007\ADMV3FAQ.DBC"</definedName>
    <definedName name="ADM_DIR_71" hidden="1">"\\vlisw307\accviewwin_8.0\2012\008\ADMV2IC8.DBC"</definedName>
    <definedName name="ADM_DIR_72" hidden="1">"\\vlisw307\accviewwin_8.0\2012\009\ADMV4ECO.DBC"</definedName>
    <definedName name="ADM_DIR_73" hidden="1">"\\vlisw307\accviewwin_8.0\2012\010\ADM0R146.DBC"</definedName>
    <definedName name="ADM_DIR_74" hidden="1">"\\vlisw307\accviewwin_8.0\2012\011\ADM0U81J.DBC"</definedName>
    <definedName name="ADM_DIR_75" hidden="1">"\\vlisw307\accviewwin_8.0\2012\016\ADMTZJFX.DBC"</definedName>
    <definedName name="ADM_DIR_76" hidden="1">"\\vlisw307\accviewwin_8.0\2012\017\ADMPC25U.DBC"</definedName>
    <definedName name="ADM_DIR_77" hidden="1">"\\vlisw307\accviewwin_8.0\2012\018\ADM0SQ9M.DBC"</definedName>
    <definedName name="ADM_DIR_78" hidden="1">"\\vlisw307\accviewwin_8.0\2012\019\ADMVPG4H.DBC"</definedName>
    <definedName name="ADM_DIR_79" hidden="1">"\\vlisw307\accviewwin_8.0\2012\021\ADMYCQNZ.DBC"</definedName>
    <definedName name="ADM_DIR_8" hidden="1">"v:\2015\bristol hr2015\ADMW02NN.DBC"</definedName>
    <definedName name="ADM_DIR_80" hidden="1">"\\vlisw307\accviewwin_8.0\2012\022\ADM3IXX3.DBC"</definedName>
    <definedName name="ADM_DIR_81" hidden="1">"\\vlisw307\accviewwin_8.0\2012\023\ADMTWSMY.DBC"</definedName>
    <definedName name="ADM_DIR_82" hidden="1">"\\vlisw307\accviewwin_8.0\2012\024\ADMPERRP.DBC"</definedName>
    <definedName name="ADM_DIR_83" hidden="1">"\\vlisw307\accviewwin_8.0\2012\026\ADMWE9YX.DBC"</definedName>
    <definedName name="ADM_DIR_84" hidden="1">"\\vlisw307\accviewwin_8.0\2012\029\ADMSHWT7.DBC"</definedName>
    <definedName name="ADM_DIR_85" hidden="1">"\\vlisw307\accviewwin_8.0\2012\039\ADMSTUV6.DBC"</definedName>
    <definedName name="ADM_DIR_86" hidden="1">"\\vlisw307\accviewwin_8.0\2012\040\ADMQ9OZ5.DBC"</definedName>
    <definedName name="ADM_DIR_87" hidden="1">"\\vlisw307\accviewwin_8.0\2012\041\ADMR8DIQ.DBC"</definedName>
    <definedName name="ADM_DIR_88" hidden="1">"\\vlisw307\accviewwin_8.0\2012\045\ADMQARJ6.DBC"</definedName>
    <definedName name="ADM_DIR_89" hidden="1">"\\vlisw307\accviewwin_8.0\2012\046\ADMZTGOR.DBC"</definedName>
    <definedName name="ADM_DIR_9" hidden="1">"v:\2015\carter hr2015\ADMZWS97.DBC"</definedName>
    <definedName name="ADM_DIR_90" hidden="1">"\\vlisw307\accviewwin_8.0\2012\050\ADMVOILZ.DBC"</definedName>
    <definedName name="ADM_DIR_91" hidden="1">"\\vlisw307\accviewwin_8.0\2012\052\ADMSM3UK.DBC"</definedName>
    <definedName name="ADM_DIR_92" hidden="1">"\\vlisw307\accviewwin_8.0\2012\054\ADMT852G.DBC"</definedName>
    <definedName name="ADM_DIR_93" hidden="1">"\\vlisw307\accviewwin_8.0\2012\055\ADMNDF28.DBC"</definedName>
    <definedName name="ADM_DIR_94" hidden="1">"\\vlisw307\accviewwin_8.0\2012\056\ADMLFHZB.DBC"</definedName>
    <definedName name="ADM_DIR_95" hidden="1">"\\vlisw307\accviewwin_8.0\2012\057\ADMMHQG3.DBC"</definedName>
    <definedName name="ADM_DIR_96" hidden="1">"\\vlisw307\accviewwin_8.0\2012\058\ADMM7VB3.DBC"</definedName>
    <definedName name="ADM_DIR_97" hidden="1">"\\vlisw307\accviewwin_8.0\2012\059\ADMLXV8P.DBC"</definedName>
    <definedName name="ADM_DIR_98" hidden="1">"\\vlisw307\accviewwin_8.0\2012\060\ADMXIOQ1.DBC"</definedName>
    <definedName name="ADM_DIR_99" hidden="1">"\\vlisw307\accviewwin_8.0\2012\063\ADMZW5XW.DBC"</definedName>
    <definedName name="ADM_EDS2006" hidden="1">1</definedName>
    <definedName name="ADM_EDT2006" hidden="1">2</definedName>
    <definedName name="ADM_EUR2006NL" hidden="1">3</definedName>
    <definedName name="ADM_FRANS_ADM_PRF_1" hidden="1">TRUE</definedName>
    <definedName name="ADM_FRANS_ADM_PRF_10" hidden="1">TRUE</definedName>
    <definedName name="ADM_FRANS_ADM_PRF_11" hidden="1">TRUE</definedName>
    <definedName name="ADM_FRANS_ADM_PRF_12" hidden="1">TRUE</definedName>
    <definedName name="ADM_FRANS_ADM_PRF_13" hidden="1">TRUE</definedName>
    <definedName name="ADM_FRANS_ADM_PRF_14" hidden="1">TRUE</definedName>
    <definedName name="ADM_FRANS_ADM_PRF_15" hidden="1">TRUE</definedName>
    <definedName name="ADM_FRANS_ADM_PRF_16" hidden="1">TRUE</definedName>
    <definedName name="ADM_FRANS_ADM_PRF_17" hidden="1">TRUE</definedName>
    <definedName name="ADM_FRANS_ADM_PRF_18" hidden="1">TRUE</definedName>
    <definedName name="ADM_FRANS_ADM_PRF_19" hidden="1">TRUE</definedName>
    <definedName name="ADM_FRANS_ADM_PRF_2" hidden="1">TRUE</definedName>
    <definedName name="ADM_FRANS_ADM_PRF_20" hidden="1">TRUE</definedName>
    <definedName name="ADM_FRANS_ADM_PRF_21" hidden="1">TRUE</definedName>
    <definedName name="ADM_FRANS_ADM_PRF_22" hidden="1">TRUE</definedName>
    <definedName name="ADM_FRANS_ADM_PRF_23" hidden="1">TRUE</definedName>
    <definedName name="ADM_FRANS_ADM_PRF_24" hidden="1">TRUE</definedName>
    <definedName name="ADM_FRANS_ADM_PRF_25" hidden="1">TRUE</definedName>
    <definedName name="ADM_FRANS_ADM_PRF_26" hidden="1">TRUE</definedName>
    <definedName name="ADM_FRANS_ADM_PRF_27" hidden="1">TRUE</definedName>
    <definedName name="ADM_FRANS_ADM_PRF_28" hidden="1">TRUE</definedName>
    <definedName name="ADM_FRANS_ADM_PRF_29" hidden="1">TRUE</definedName>
    <definedName name="ADM_FRANS_ADM_PRF_3" hidden="1">TRUE</definedName>
    <definedName name="ADM_FRANS_ADM_PRF_30" hidden="1">TRUE</definedName>
    <definedName name="ADM_FRANS_ADM_PRF_31" hidden="1">TRUE</definedName>
    <definedName name="ADM_FRANS_ADM_PRF_32" hidden="1">TRUE</definedName>
    <definedName name="ADM_FRANS_ADM_PRF_33" hidden="1">TRUE</definedName>
    <definedName name="ADM_FRANS_ADM_PRF_4" hidden="1">TRUE</definedName>
    <definedName name="ADM_FRANS_ADM_PRF_5" hidden="1">TRUE</definedName>
    <definedName name="ADM_FRANS_ADM_PRF_6" hidden="1">TRUE</definedName>
    <definedName name="ADM_FRANS_ADM_PRF_7" hidden="1">TRUE</definedName>
    <definedName name="ADM_FRANS_ADM_PRF_8" hidden="1">TRUE</definedName>
    <definedName name="ADM_FRANS_ADM_PRF_9" hidden="1">TRUE</definedName>
    <definedName name="ADM_FRANS_BUDGET_1" hidden="1">TRUE</definedName>
    <definedName name="ADM_FRANS_BUDGET_10" hidden="1">TRUE</definedName>
    <definedName name="ADM_FRANS_BUDGET_11" hidden="1">TRUE</definedName>
    <definedName name="ADM_FRANS_BUDGET_12" hidden="1">TRUE</definedName>
    <definedName name="ADM_FRANS_BUDGET_13" hidden="1">TRUE</definedName>
    <definedName name="ADM_FRANS_BUDGET_14" hidden="1">TRUE</definedName>
    <definedName name="ADM_FRANS_BUDGET_15" hidden="1">TRUE</definedName>
    <definedName name="ADM_FRANS_BUDGET_16" hidden="1">TRUE</definedName>
    <definedName name="ADM_FRANS_BUDGET_17" hidden="1">TRUE</definedName>
    <definedName name="ADM_FRANS_BUDGET_18" hidden="1">TRUE</definedName>
    <definedName name="ADM_FRANS_BUDGET_19" hidden="1">TRUE</definedName>
    <definedName name="ADM_FRANS_BUDGET_2" hidden="1">TRUE</definedName>
    <definedName name="ADM_FRANS_BUDGET_20" hidden="1">TRUE</definedName>
    <definedName name="ADM_FRANS_BUDGET_21" hidden="1">TRUE</definedName>
    <definedName name="ADM_FRANS_BUDGET_22" hidden="1">TRUE</definedName>
    <definedName name="ADM_FRANS_BUDGET_23" hidden="1">TRUE</definedName>
    <definedName name="ADM_FRANS_BUDGET_24" hidden="1">TRUE</definedName>
    <definedName name="ADM_FRANS_BUDGET_25" hidden="1">TRUE</definedName>
    <definedName name="ADM_FRANS_BUDGET_26" hidden="1">TRUE</definedName>
    <definedName name="ADM_FRANS_BUDGET_27" hidden="1">TRUE</definedName>
    <definedName name="ADM_FRANS_BUDGET_28" hidden="1">TRUE</definedName>
    <definedName name="ADM_FRANS_BUDGET_29" hidden="1">TRUE</definedName>
    <definedName name="ADM_FRANS_BUDGET_3" hidden="1">TRUE</definedName>
    <definedName name="ADM_FRANS_BUDGET_30" hidden="1">TRUE</definedName>
    <definedName name="ADM_FRANS_BUDGET_31" hidden="1">TRUE</definedName>
    <definedName name="ADM_FRANS_BUDGET_32" hidden="1">TRUE</definedName>
    <definedName name="ADM_FRANS_BUDGET_33" hidden="1">TRUE</definedName>
    <definedName name="ADM_FRANS_BUDGET_4" hidden="1">TRUE</definedName>
    <definedName name="ADM_FRANS_BUDGET_5" hidden="1">TRUE</definedName>
    <definedName name="ADM_FRANS_BUDGET_6" hidden="1">TRUE</definedName>
    <definedName name="ADM_FRANS_BUDGET_7" hidden="1">TRUE</definedName>
    <definedName name="ADM_FRANS_BUDGET_8" hidden="1">TRUE</definedName>
    <definedName name="ADM_FRANS_BUDGET_9" hidden="1">TRUE</definedName>
    <definedName name="ADM_FRANS_COST_1" hidden="1">TRUE</definedName>
    <definedName name="ADM_FRANS_COST_10" hidden="1">TRUE</definedName>
    <definedName name="ADM_FRANS_COST_11" hidden="1">TRUE</definedName>
    <definedName name="ADM_FRANS_COST_12" hidden="1">TRUE</definedName>
    <definedName name="ADM_FRANS_COST_13" hidden="1">TRUE</definedName>
    <definedName name="ADM_FRANS_COST_14" hidden="1">TRUE</definedName>
    <definedName name="ADM_FRANS_COST_15" hidden="1">TRUE</definedName>
    <definedName name="ADM_FRANS_COST_16" hidden="1">TRUE</definedName>
    <definedName name="ADM_FRANS_COST_17" hidden="1">TRUE</definedName>
    <definedName name="ADM_FRANS_COST_18" hidden="1">TRUE</definedName>
    <definedName name="ADM_FRANS_COST_19" hidden="1">TRUE</definedName>
    <definedName name="ADM_FRANS_COST_2" hidden="1">TRUE</definedName>
    <definedName name="ADM_FRANS_COST_20" hidden="1">TRUE</definedName>
    <definedName name="ADM_FRANS_COST_21" hidden="1">TRUE</definedName>
    <definedName name="ADM_FRANS_COST_22" hidden="1">TRUE</definedName>
    <definedName name="ADM_FRANS_COST_23" hidden="1">TRUE</definedName>
    <definedName name="ADM_FRANS_COST_24" hidden="1">TRUE</definedName>
    <definedName name="ADM_FRANS_COST_25" hidden="1">TRUE</definedName>
    <definedName name="ADM_FRANS_COST_26" hidden="1">TRUE</definedName>
    <definedName name="ADM_FRANS_COST_27" hidden="1">TRUE</definedName>
    <definedName name="ADM_FRANS_COST_28" hidden="1">TRUE</definedName>
    <definedName name="ADM_FRANS_COST_29" hidden="1">TRUE</definedName>
    <definedName name="ADM_FRANS_COST_3" hidden="1">TRUE</definedName>
    <definedName name="ADM_FRANS_COST_30" hidden="1">TRUE</definedName>
    <definedName name="ADM_FRANS_COST_31" hidden="1">TRUE</definedName>
    <definedName name="ADM_FRANS_COST_32" hidden="1">TRUE</definedName>
    <definedName name="ADM_FRANS_COST_33" hidden="1">TRUE</definedName>
    <definedName name="ADM_FRANS_COST_4" hidden="1">TRUE</definedName>
    <definedName name="ADM_FRANS_COST_5" hidden="1">TRUE</definedName>
    <definedName name="ADM_FRANS_COST_6" hidden="1">TRUE</definedName>
    <definedName name="ADM_FRANS_COST_7" hidden="1">TRUE</definedName>
    <definedName name="ADM_FRANS_COST_8" hidden="1">TRUE</definedName>
    <definedName name="ADM_FRANS_COST_9" hidden="1">TRUE</definedName>
    <definedName name="ADM_FRANS_CRED_1" hidden="1">TRUE</definedName>
    <definedName name="ADM_FRANS_CRED_10" hidden="1">TRUE</definedName>
    <definedName name="ADM_FRANS_CRED_11" hidden="1">TRUE</definedName>
    <definedName name="ADM_FRANS_CRED_12" hidden="1">TRUE</definedName>
    <definedName name="ADM_FRANS_CRED_13" hidden="1">TRUE</definedName>
    <definedName name="ADM_FRANS_CRED_14" hidden="1">TRUE</definedName>
    <definedName name="ADM_FRANS_CRED_15" hidden="1">TRUE</definedName>
    <definedName name="ADM_FRANS_CRED_16" hidden="1">TRUE</definedName>
    <definedName name="ADM_FRANS_CRED_17" hidden="1">TRUE</definedName>
    <definedName name="ADM_FRANS_CRED_18" hidden="1">TRUE</definedName>
    <definedName name="ADM_FRANS_CRED_19" hidden="1">TRUE</definedName>
    <definedName name="ADM_FRANS_CRED_2" hidden="1">TRUE</definedName>
    <definedName name="ADM_FRANS_CRED_20" hidden="1">TRUE</definedName>
    <definedName name="ADM_FRANS_CRED_21" hidden="1">TRUE</definedName>
    <definedName name="ADM_FRANS_CRED_22" hidden="1">TRUE</definedName>
    <definedName name="ADM_FRANS_CRED_23" hidden="1">TRUE</definedName>
    <definedName name="ADM_FRANS_CRED_24" hidden="1">TRUE</definedName>
    <definedName name="ADM_FRANS_CRED_25" hidden="1">TRUE</definedName>
    <definedName name="ADM_FRANS_CRED_26" hidden="1">TRUE</definedName>
    <definedName name="ADM_FRANS_CRED_27" hidden="1">TRUE</definedName>
    <definedName name="ADM_FRANS_CRED_28" hidden="1">TRUE</definedName>
    <definedName name="ADM_FRANS_CRED_29" hidden="1">TRUE</definedName>
    <definedName name="ADM_FRANS_CRED_3" hidden="1">TRUE</definedName>
    <definedName name="ADM_FRANS_CRED_30" hidden="1">TRUE</definedName>
    <definedName name="ADM_FRANS_CRED_31" hidden="1">TRUE</definedName>
    <definedName name="ADM_FRANS_CRED_32" hidden="1">TRUE</definedName>
    <definedName name="ADM_FRANS_CRED_33" hidden="1">TRUE</definedName>
    <definedName name="ADM_FRANS_CRED_4" hidden="1">TRUE</definedName>
    <definedName name="ADM_FRANS_CRED_5" hidden="1">TRUE</definedName>
    <definedName name="ADM_FRANS_CRED_6" hidden="1">TRUE</definedName>
    <definedName name="ADM_FRANS_CRED_7" hidden="1">TRUE</definedName>
    <definedName name="ADM_FRANS_CRED_8" hidden="1">TRUE</definedName>
    <definedName name="ADM_FRANS_CRED_9" hidden="1">TRUE</definedName>
    <definedName name="ADM_FRANS_DEB_1" hidden="1">TRUE</definedName>
    <definedName name="ADM_FRANS_DEB_10" hidden="1">TRUE</definedName>
    <definedName name="ADM_FRANS_DEB_11" hidden="1">TRUE</definedName>
    <definedName name="ADM_FRANS_DEB_12" hidden="1">TRUE</definedName>
    <definedName name="ADM_FRANS_DEB_13" hidden="1">TRUE</definedName>
    <definedName name="ADM_FRANS_DEB_14" hidden="1">TRUE</definedName>
    <definedName name="ADM_FRANS_DEB_15" hidden="1">TRUE</definedName>
    <definedName name="ADM_FRANS_DEB_16" hidden="1">TRUE</definedName>
    <definedName name="ADM_FRANS_DEB_17" hidden="1">TRUE</definedName>
    <definedName name="ADM_FRANS_DEB_18" hidden="1">TRUE</definedName>
    <definedName name="ADM_FRANS_DEB_19" hidden="1">TRUE</definedName>
    <definedName name="ADM_FRANS_DEB_2" hidden="1">TRUE</definedName>
    <definedName name="ADM_FRANS_DEB_20" hidden="1">TRUE</definedName>
    <definedName name="ADM_FRANS_DEB_21" hidden="1">TRUE</definedName>
    <definedName name="ADM_FRANS_DEB_22" hidden="1">TRUE</definedName>
    <definedName name="ADM_FRANS_DEB_23" hidden="1">TRUE</definedName>
    <definedName name="ADM_FRANS_DEB_24" hidden="1">TRUE</definedName>
    <definedName name="ADM_FRANS_DEB_25" hidden="1">TRUE</definedName>
    <definedName name="ADM_FRANS_DEB_26" hidden="1">TRUE</definedName>
    <definedName name="ADM_FRANS_DEB_27" hidden="1">TRUE</definedName>
    <definedName name="ADM_FRANS_DEB_28" hidden="1">TRUE</definedName>
    <definedName name="ADM_FRANS_DEB_29" hidden="1">TRUE</definedName>
    <definedName name="ADM_FRANS_DEB_3" hidden="1">TRUE</definedName>
    <definedName name="ADM_FRANS_DEB_30" hidden="1">TRUE</definedName>
    <definedName name="ADM_FRANS_DEB_31" hidden="1">TRUE</definedName>
    <definedName name="ADM_FRANS_DEB_32" hidden="1">TRUE</definedName>
    <definedName name="ADM_FRANS_DEB_33" hidden="1">TRUE</definedName>
    <definedName name="ADM_FRANS_DEB_4" hidden="1">TRUE</definedName>
    <definedName name="ADM_FRANS_DEB_5" hidden="1">TRUE</definedName>
    <definedName name="ADM_FRANS_DEB_6" hidden="1">TRUE</definedName>
    <definedName name="ADM_FRANS_DEB_7" hidden="1">TRUE</definedName>
    <definedName name="ADM_FRANS_DEB_8" hidden="1">TRUE</definedName>
    <definedName name="ADM_FRANS_DEB_9" hidden="1">TRUE</definedName>
    <definedName name="ADM_FRANS_EFS_1" hidden="1">FALSE</definedName>
    <definedName name="ADM_FRANS_EFS_10" hidden="1">FALSE</definedName>
    <definedName name="ADM_FRANS_EFS_11" hidden="1">FALSE</definedName>
    <definedName name="ADM_FRANS_EFS_12" hidden="1">FALSE</definedName>
    <definedName name="ADM_FRANS_EFS_13" hidden="1">FALSE</definedName>
    <definedName name="ADM_FRANS_EFS_14" hidden="1">FALSE</definedName>
    <definedName name="ADM_FRANS_EFS_15" hidden="1">FALSE</definedName>
    <definedName name="ADM_FRANS_EFS_16" hidden="1">FALSE</definedName>
    <definedName name="ADM_FRANS_EFS_17" hidden="1">FALSE</definedName>
    <definedName name="ADM_FRANS_EFS_18" hidden="1">FALSE</definedName>
    <definedName name="ADM_FRANS_EFS_19" hidden="1">FALSE</definedName>
    <definedName name="ADM_FRANS_EFS_2" hidden="1">FALSE</definedName>
    <definedName name="ADM_FRANS_EFS_20" hidden="1">FALSE</definedName>
    <definedName name="ADM_FRANS_EFS_21" hidden="1">FALSE</definedName>
    <definedName name="ADM_FRANS_EFS_22" hidden="1">FALSE</definedName>
    <definedName name="ADM_FRANS_EFS_23" hidden="1">FALSE</definedName>
    <definedName name="ADM_FRANS_EFS_24" hidden="1">FALSE</definedName>
    <definedName name="ADM_FRANS_EFS_25" hidden="1">FALSE</definedName>
    <definedName name="ADM_FRANS_EFS_26" hidden="1">FALSE</definedName>
    <definedName name="ADM_FRANS_EFS_27" hidden="1">FALSE</definedName>
    <definedName name="ADM_FRANS_EFS_28" hidden="1">FALSE</definedName>
    <definedName name="ADM_FRANS_EFS_29" hidden="1">FALSE</definedName>
    <definedName name="ADM_FRANS_EFS_3" hidden="1">FALSE</definedName>
    <definedName name="ADM_FRANS_EFS_30" hidden="1">FALSE</definedName>
    <definedName name="ADM_FRANS_EFS_31" hidden="1">FALSE</definedName>
    <definedName name="ADM_FRANS_EFS_32" hidden="1">FALSE</definedName>
    <definedName name="ADM_FRANS_EFS_33" hidden="1">FALSE</definedName>
    <definedName name="ADM_FRANS_EFS_4" hidden="1">FALSE</definedName>
    <definedName name="ADM_FRANS_EFS_5" hidden="1">FALSE</definedName>
    <definedName name="ADM_FRANS_EFS_6" hidden="1">FALSE</definedName>
    <definedName name="ADM_FRANS_EFS_7" hidden="1">FALSE</definedName>
    <definedName name="ADM_FRANS_EFS_8" hidden="1">FALSE</definedName>
    <definedName name="ADM_FRANS_EFS_9" hidden="1">FALSE</definedName>
    <definedName name="ADM_FRANS_FA_1" hidden="1">FALSE</definedName>
    <definedName name="ADM_FRANS_FA_10" hidden="1">FALSE</definedName>
    <definedName name="ADM_FRANS_FA_11" hidden="1">FALSE</definedName>
    <definedName name="ADM_FRANS_FA_12" hidden="1">FALSE</definedName>
    <definedName name="ADM_FRANS_FA_13" hidden="1">FALSE</definedName>
    <definedName name="ADM_FRANS_FA_14" hidden="1">FALSE</definedName>
    <definedName name="ADM_FRANS_FA_15" hidden="1">FALSE</definedName>
    <definedName name="ADM_FRANS_FA_16" hidden="1">FALSE</definedName>
    <definedName name="ADM_FRANS_FA_17" hidden="1">FALSE</definedName>
    <definedName name="ADM_FRANS_FA_18" hidden="1">FALSE</definedName>
    <definedName name="ADM_FRANS_FA_19" hidden="1">FALSE</definedName>
    <definedName name="ADM_FRANS_FA_2" hidden="1">FALSE</definedName>
    <definedName name="ADM_FRANS_FA_20" hidden="1">FALSE</definedName>
    <definedName name="ADM_FRANS_FA_21" hidden="1">FALSE</definedName>
    <definedName name="ADM_FRANS_FA_22" hidden="1">FALSE</definedName>
    <definedName name="ADM_FRANS_FA_23" hidden="1">FALSE</definedName>
    <definedName name="ADM_FRANS_FA_24" hidden="1">FALSE</definedName>
    <definedName name="ADM_FRANS_FA_25" hidden="1">FALSE</definedName>
    <definedName name="ADM_FRANS_FA_26" hidden="1">FALSE</definedName>
    <definedName name="ADM_FRANS_FA_27" hidden="1">FALSE</definedName>
    <definedName name="ADM_FRANS_FA_28" hidden="1">FALSE</definedName>
    <definedName name="ADM_FRANS_FA_29" hidden="1">FALSE</definedName>
    <definedName name="ADM_FRANS_FA_3" hidden="1">FALSE</definedName>
    <definedName name="ADM_FRANS_FA_30" hidden="1">FALSE</definedName>
    <definedName name="ADM_FRANS_FA_31" hidden="1">FALSE</definedName>
    <definedName name="ADM_FRANS_FA_32" hidden="1">FALSE</definedName>
    <definedName name="ADM_FRANS_FA_33" hidden="1">FALSE</definedName>
    <definedName name="ADM_FRANS_FA_4" hidden="1">FALSE</definedName>
    <definedName name="ADM_FRANS_FA_5" hidden="1">FALSE</definedName>
    <definedName name="ADM_FRANS_FA_6" hidden="1">FALSE</definedName>
    <definedName name="ADM_FRANS_FA_7" hidden="1">FALSE</definedName>
    <definedName name="ADM_FRANS_FA_8" hidden="1">FALSE</definedName>
    <definedName name="ADM_FRANS_FA_9" hidden="1">FALSE</definedName>
    <definedName name="ADM_FRANS_FIL_1" hidden="1">TRUE</definedName>
    <definedName name="ADM_FRANS_FIL_10" hidden="1">TRUE</definedName>
    <definedName name="ADM_FRANS_FIL_11" hidden="1">TRUE</definedName>
    <definedName name="ADM_FRANS_FIL_12" hidden="1">TRUE</definedName>
    <definedName name="ADM_FRANS_FIL_13" hidden="1">TRUE</definedName>
    <definedName name="ADM_FRANS_FIL_14" hidden="1">TRUE</definedName>
    <definedName name="ADM_FRANS_FIL_15" hidden="1">TRUE</definedName>
    <definedName name="ADM_FRANS_FIL_16" hidden="1">TRUE</definedName>
    <definedName name="ADM_FRANS_FIL_17" hidden="1">TRUE</definedName>
    <definedName name="ADM_FRANS_FIL_18" hidden="1">TRUE</definedName>
    <definedName name="ADM_FRANS_FIL_19" hidden="1">TRUE</definedName>
    <definedName name="ADM_FRANS_FIL_2" hidden="1">TRUE</definedName>
    <definedName name="ADM_FRANS_FIL_20" hidden="1">TRUE</definedName>
    <definedName name="ADM_FRANS_FIL_21" hidden="1">TRUE</definedName>
    <definedName name="ADM_FRANS_FIL_22" hidden="1">TRUE</definedName>
    <definedName name="ADM_FRANS_FIL_23" hidden="1">TRUE</definedName>
    <definedName name="ADM_FRANS_FIL_24" hidden="1">TRUE</definedName>
    <definedName name="ADM_FRANS_FIL_25" hidden="1">TRUE</definedName>
    <definedName name="ADM_FRANS_FIL_26" hidden="1">TRUE</definedName>
    <definedName name="ADM_FRANS_FIL_27" hidden="1">TRUE</definedName>
    <definedName name="ADM_FRANS_FIL_28" hidden="1">TRUE</definedName>
    <definedName name="ADM_FRANS_FIL_29" hidden="1">TRUE</definedName>
    <definedName name="ADM_FRANS_FIL_3" hidden="1">TRUE</definedName>
    <definedName name="ADM_FRANS_FIL_30" hidden="1">TRUE</definedName>
    <definedName name="ADM_FRANS_FIL_31" hidden="1">TRUE</definedName>
    <definedName name="ADM_FRANS_FIL_32" hidden="1">TRUE</definedName>
    <definedName name="ADM_FRANS_FIL_33" hidden="1">TRUE</definedName>
    <definedName name="ADM_FRANS_FIL_4" hidden="1">TRUE</definedName>
    <definedName name="ADM_FRANS_FIL_5" hidden="1">TRUE</definedName>
    <definedName name="ADM_FRANS_FIL_6" hidden="1">TRUE</definedName>
    <definedName name="ADM_FRANS_FIL_7" hidden="1">TRUE</definedName>
    <definedName name="ADM_FRANS_FIL_8" hidden="1">TRUE</definedName>
    <definedName name="ADM_FRANS_FIL_9" hidden="1">TRUE</definedName>
    <definedName name="ADM_FRANS_LEAD_1" hidden="1">TRUE</definedName>
    <definedName name="ADM_FRANS_LEAD_10" hidden="1">TRUE</definedName>
    <definedName name="ADM_FRANS_LEAD_11" hidden="1">TRUE</definedName>
    <definedName name="ADM_FRANS_LEAD_12" hidden="1">TRUE</definedName>
    <definedName name="ADM_FRANS_LEAD_13" hidden="1">TRUE</definedName>
    <definedName name="ADM_FRANS_LEAD_14" hidden="1">TRUE</definedName>
    <definedName name="ADM_FRANS_LEAD_15" hidden="1">TRUE</definedName>
    <definedName name="ADM_FRANS_LEAD_16" hidden="1">TRUE</definedName>
    <definedName name="ADM_FRANS_LEAD_17" hidden="1">TRUE</definedName>
    <definedName name="ADM_FRANS_LEAD_18" hidden="1">TRUE</definedName>
    <definedName name="ADM_FRANS_LEAD_19" hidden="1">TRUE</definedName>
    <definedName name="ADM_FRANS_LEAD_2" hidden="1">TRUE</definedName>
    <definedName name="ADM_FRANS_LEAD_20" hidden="1">TRUE</definedName>
    <definedName name="ADM_FRANS_LEAD_21" hidden="1">TRUE</definedName>
    <definedName name="ADM_FRANS_LEAD_22" hidden="1">TRUE</definedName>
    <definedName name="ADM_FRANS_LEAD_23" hidden="1">TRUE</definedName>
    <definedName name="ADM_FRANS_LEAD_24" hidden="1">TRUE</definedName>
    <definedName name="ADM_FRANS_LEAD_25" hidden="1">TRUE</definedName>
    <definedName name="ADM_FRANS_LEAD_26" hidden="1">TRUE</definedName>
    <definedName name="ADM_FRANS_LEAD_27" hidden="1">TRUE</definedName>
    <definedName name="ADM_FRANS_LEAD_28" hidden="1">TRUE</definedName>
    <definedName name="ADM_FRANS_LEAD_29" hidden="1">TRUE</definedName>
    <definedName name="ADM_FRANS_LEAD_3" hidden="1">TRUE</definedName>
    <definedName name="ADM_FRANS_LEAD_30" hidden="1">TRUE</definedName>
    <definedName name="ADM_FRANS_LEAD_31" hidden="1">TRUE</definedName>
    <definedName name="ADM_FRANS_LEAD_32" hidden="1">TRUE</definedName>
    <definedName name="ADM_FRANS_LEAD_33" hidden="1">TRUE</definedName>
    <definedName name="ADM_FRANS_LEAD_4" hidden="1">TRUE</definedName>
    <definedName name="ADM_FRANS_LEAD_5" hidden="1">TRUE</definedName>
    <definedName name="ADM_FRANS_LEAD_6" hidden="1">TRUE</definedName>
    <definedName name="ADM_FRANS_LEAD_7" hidden="1">TRUE</definedName>
    <definedName name="ADM_FRANS_LEAD_8" hidden="1">TRUE</definedName>
    <definedName name="ADM_FRANS_LEAD_9" hidden="1">TRUE</definedName>
    <definedName name="ADM_FRANS_LEDGER_1" hidden="1">TRUE</definedName>
    <definedName name="ADM_FRANS_LEDGER_10" hidden="1">TRUE</definedName>
    <definedName name="ADM_FRANS_LEDGER_11" hidden="1">TRUE</definedName>
    <definedName name="ADM_FRANS_LEDGER_12" hidden="1">TRUE</definedName>
    <definedName name="ADM_FRANS_LEDGER_13" hidden="1">TRUE</definedName>
    <definedName name="ADM_FRANS_LEDGER_14" hidden="1">TRUE</definedName>
    <definedName name="ADM_FRANS_LEDGER_15" hidden="1">TRUE</definedName>
    <definedName name="ADM_FRANS_LEDGER_16" hidden="1">TRUE</definedName>
    <definedName name="ADM_FRANS_LEDGER_17" hidden="1">TRUE</definedName>
    <definedName name="ADM_FRANS_LEDGER_18" hidden="1">TRUE</definedName>
    <definedName name="ADM_FRANS_LEDGER_19" hidden="1">TRUE</definedName>
    <definedName name="ADM_FRANS_LEDGER_2" hidden="1">TRUE</definedName>
    <definedName name="ADM_FRANS_LEDGER_20" hidden="1">TRUE</definedName>
    <definedName name="ADM_FRANS_LEDGER_21" hidden="1">TRUE</definedName>
    <definedName name="ADM_FRANS_LEDGER_22" hidden="1">TRUE</definedName>
    <definedName name="ADM_FRANS_LEDGER_23" hidden="1">TRUE</definedName>
    <definedName name="ADM_FRANS_LEDGER_24" hidden="1">TRUE</definedName>
    <definedName name="ADM_FRANS_LEDGER_25" hidden="1">TRUE</definedName>
    <definedName name="ADM_FRANS_LEDGER_26" hidden="1">TRUE</definedName>
    <definedName name="ADM_FRANS_LEDGER_27" hidden="1">TRUE</definedName>
    <definedName name="ADM_FRANS_LEDGER_28" hidden="1">TRUE</definedName>
    <definedName name="ADM_FRANS_LEDGER_29" hidden="1">TRUE</definedName>
    <definedName name="ADM_FRANS_LEDGER_3" hidden="1">TRUE</definedName>
    <definedName name="ADM_FRANS_LEDGER_30" hidden="1">TRUE</definedName>
    <definedName name="ADM_FRANS_LEDGER_31" hidden="1">TRUE</definedName>
    <definedName name="ADM_FRANS_LEDGER_32" hidden="1">TRUE</definedName>
    <definedName name="ADM_FRANS_LEDGER_33" hidden="1">TRUE</definedName>
    <definedName name="ADM_FRANS_LEDGER_4" hidden="1">TRUE</definedName>
    <definedName name="ADM_FRANS_LEDGER_5" hidden="1">TRUE</definedName>
    <definedName name="ADM_FRANS_LEDGER_6" hidden="1">TRUE</definedName>
    <definedName name="ADM_FRANS_LEDGER_7" hidden="1">TRUE</definedName>
    <definedName name="ADM_FRANS_LEDGER_8" hidden="1">TRUE</definedName>
    <definedName name="ADM_FRANS_LEDGER_9" hidden="1">TRUE</definedName>
    <definedName name="ADM_FRANS_PROJ_1" hidden="1">TRUE</definedName>
    <definedName name="ADM_FRANS_PROJ_10" hidden="1">TRUE</definedName>
    <definedName name="ADM_FRANS_PROJ_11" hidden="1">TRUE</definedName>
    <definedName name="ADM_FRANS_PROJ_12" hidden="1">TRUE</definedName>
    <definedName name="ADM_FRANS_PROJ_13" hidden="1">TRUE</definedName>
    <definedName name="ADM_FRANS_PROJ_14" hidden="1">TRUE</definedName>
    <definedName name="ADM_FRANS_PROJ_15" hidden="1">TRUE</definedName>
    <definedName name="ADM_FRANS_PROJ_16" hidden="1">TRUE</definedName>
    <definedName name="ADM_FRANS_PROJ_17" hidden="1">TRUE</definedName>
    <definedName name="ADM_FRANS_PROJ_18" hidden="1">TRUE</definedName>
    <definedName name="ADM_FRANS_PROJ_19" hidden="1">TRUE</definedName>
    <definedName name="ADM_FRANS_PROJ_2" hidden="1">TRUE</definedName>
    <definedName name="ADM_FRANS_PROJ_20" hidden="1">TRUE</definedName>
    <definedName name="ADM_FRANS_PROJ_21" hidden="1">TRUE</definedName>
    <definedName name="ADM_FRANS_PROJ_22" hidden="1">TRUE</definedName>
    <definedName name="ADM_FRANS_PROJ_23" hidden="1">TRUE</definedName>
    <definedName name="ADM_FRANS_PROJ_24" hidden="1">TRUE</definedName>
    <definedName name="ADM_FRANS_PROJ_25" hidden="1">TRUE</definedName>
    <definedName name="ADM_FRANS_PROJ_26" hidden="1">TRUE</definedName>
    <definedName name="ADM_FRANS_PROJ_27" hidden="1">TRUE</definedName>
    <definedName name="ADM_FRANS_PROJ_28" hidden="1">TRUE</definedName>
    <definedName name="ADM_FRANS_PROJ_29" hidden="1">TRUE</definedName>
    <definedName name="ADM_FRANS_PROJ_3" hidden="1">TRUE</definedName>
    <definedName name="ADM_FRANS_PROJ_30" hidden="1">TRUE</definedName>
    <definedName name="ADM_FRANS_PROJ_31" hidden="1">TRUE</definedName>
    <definedName name="ADM_FRANS_PROJ_32" hidden="1">TRUE</definedName>
    <definedName name="ADM_FRANS_PROJ_33" hidden="1">TRUE</definedName>
    <definedName name="ADM_FRANS_PROJ_4" hidden="1">TRUE</definedName>
    <definedName name="ADM_FRANS_PROJ_5" hidden="1">TRUE</definedName>
    <definedName name="ADM_FRANS_PROJ_6" hidden="1">TRUE</definedName>
    <definedName name="ADM_FRANS_PROJ_7" hidden="1">TRUE</definedName>
    <definedName name="ADM_FRANS_PROJ_8" hidden="1">TRUE</definedName>
    <definedName name="ADM_FRANS_PROJ_9" hidden="1">TRUE</definedName>
    <definedName name="ADM_FRANS_TRANSACT_1" hidden="1">TRUE</definedName>
    <definedName name="ADM_FRANS_TRANSACT_10" hidden="1">TRUE</definedName>
    <definedName name="ADM_FRANS_TRANSACT_11" hidden="1">TRUE</definedName>
    <definedName name="ADM_FRANS_TRANSACT_12" hidden="1">TRUE</definedName>
    <definedName name="ADM_FRANS_TRANSACT_13" hidden="1">TRUE</definedName>
    <definedName name="ADM_FRANS_TRANSACT_14" hidden="1">TRUE</definedName>
    <definedName name="ADM_FRANS_TRANSACT_15" hidden="1">TRUE</definedName>
    <definedName name="ADM_FRANS_TRANSACT_16" hidden="1">TRUE</definedName>
    <definedName name="ADM_FRANS_TRANSACT_17" hidden="1">TRUE</definedName>
    <definedName name="ADM_FRANS_TRANSACT_18" hidden="1">TRUE</definedName>
    <definedName name="ADM_FRANS_TRANSACT_19" hidden="1">TRUE</definedName>
    <definedName name="ADM_FRANS_TRANSACT_2" hidden="1">TRUE</definedName>
    <definedName name="ADM_FRANS_TRANSACT_20" hidden="1">TRUE</definedName>
    <definedName name="ADM_FRANS_TRANSACT_21" hidden="1">TRUE</definedName>
    <definedName name="ADM_FRANS_TRANSACT_22" hidden="1">TRUE</definedName>
    <definedName name="ADM_FRANS_TRANSACT_23" hidden="1">TRUE</definedName>
    <definedName name="ADM_FRANS_TRANSACT_24" hidden="1">TRUE</definedName>
    <definedName name="ADM_FRANS_TRANSACT_25" hidden="1">TRUE</definedName>
    <definedName name="ADM_FRANS_TRANSACT_26" hidden="1">TRUE</definedName>
    <definedName name="ADM_FRANS_TRANSACT_27" hidden="1">TRUE</definedName>
    <definedName name="ADM_FRANS_TRANSACT_28" hidden="1">TRUE</definedName>
    <definedName name="ADM_FRANS_TRANSACT_29" hidden="1">TRUE</definedName>
    <definedName name="ADM_FRANS_TRANSACT_3" hidden="1">TRUE</definedName>
    <definedName name="ADM_FRANS_TRANSACT_30" hidden="1">TRUE</definedName>
    <definedName name="ADM_FRANS_TRANSACT_31" hidden="1">TRUE</definedName>
    <definedName name="ADM_FRANS_TRANSACT_32" hidden="1">TRUE</definedName>
    <definedName name="ADM_FRANS_TRANSACT_33" hidden="1">TRUE</definedName>
    <definedName name="ADM_FRANS_TRANSACT_4" hidden="1">TRUE</definedName>
    <definedName name="ADM_FRANS_TRANSACT_5" hidden="1">TRUE</definedName>
    <definedName name="ADM_FRANS_TRANSACT_6" hidden="1">TRUE</definedName>
    <definedName name="ADM_FRANS_TRANSACT_7" hidden="1">TRUE</definedName>
    <definedName name="ADM_FRANS_TRANSACT_8" hidden="1">TRUE</definedName>
    <definedName name="ADM_FRANS_TRANSACT_9" hidden="1">TRUE</definedName>
    <definedName name="ADM_marco_ADM_PRF_1" hidden="1">TRUE</definedName>
    <definedName name="ADM_marco_ADM_PRF_2" hidden="1">TRUE</definedName>
    <definedName name="ADM_marco_ADM_PRF_3" hidden="1">TRUE</definedName>
    <definedName name="ADM_marco_ADM_PRF_4" hidden="1">TRUE</definedName>
    <definedName name="ADM_marco_COST_1" hidden="1">TRUE</definedName>
    <definedName name="ADM_marco_COST_2" hidden="1">TRUE</definedName>
    <definedName name="ADM_marco_COST_3" hidden="1">TRUE</definedName>
    <definedName name="ADM_marco_COST_4" hidden="1">TRUE</definedName>
    <definedName name="ADM_marco_FA_1" hidden="1">FALSE</definedName>
    <definedName name="ADM_marco_FA_2" hidden="1">FALSE</definedName>
    <definedName name="ADM_marco_FA_3" hidden="1">FALSE</definedName>
    <definedName name="ADM_marco_FA_4" hidden="1">FALSE</definedName>
    <definedName name="ADM_marco_LEAD_1" hidden="1">TRUE</definedName>
    <definedName name="ADM_marco_LEAD_2" hidden="1">TRUE</definedName>
    <definedName name="ADM_marco_LEAD_3" hidden="1">TRUE</definedName>
    <definedName name="ADM_marco_LEAD_4" hidden="1">TRUE</definedName>
    <definedName name="ADM_marco_LEDGER_1" hidden="1">TRUE</definedName>
    <definedName name="ADM_marco_LEDGER_2" hidden="1">TRUE</definedName>
    <definedName name="ADM_marco_LEDGER_3" hidden="1">TRUE</definedName>
    <definedName name="ADM_marco_LEDGER_4" hidden="1">TRUE</definedName>
    <definedName name="ADM_marco_TRANSACT_1" hidden="1">TRUE</definedName>
    <definedName name="ADM_marco_TRANSACT_2" hidden="1">TRUE</definedName>
    <definedName name="ADM_marco_TRANSACT_3" hidden="1">TRUE</definedName>
    <definedName name="ADM_marco_TRANSACT_4" hidden="1">TRUE</definedName>
    <definedName name="ADM_NAME_1" hidden="1">"EuroDev Services 2006"</definedName>
    <definedName name="ADM_NAME_2" hidden="1">"EDT 2006"</definedName>
    <definedName name="ADM_NAME_3" hidden="1">"EuroDev 2006"</definedName>
    <definedName name="ADM_NAME_4" hidden="1">"SARL 2006"</definedName>
    <definedName name="ADM_SARL2006" hidden="1">4</definedName>
    <definedName name="Admin" hidden="1">#REF!</definedName>
    <definedName name="Admin_Fees">#REF!</definedName>
    <definedName name="AdminSlideMTD" hidden="1">{#N/A,#N/A,TRUE,"Expenses";#N/A,#N/A,TRUE,"BalanceSheet";#N/A,#N/A,TRUE,"CashFlow";#N/A,#N/A,TRUE,"OtherCurrentAssets";#N/A,#N/A,TRUE,"OtherAssets";#N/A,#N/A,TRUE,"AccruedExpenses"}</definedName>
    <definedName name="AdminSlideYTD" hidden="1">{#N/A,#N/A,TRUE,"Expenses";#N/A,#N/A,TRUE,"BalanceSheet";#N/A,#N/A,TRUE,"CashFlow";#N/A,#N/A,TRUE,"OtherCurrentAssets";#N/A,#N/A,TRUE,"OtherAssets";#N/A,#N/A,TRUE,"AccruedExpenses"}</definedName>
    <definedName name="adohf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riaan" hidden="1">#N/A</definedName>
    <definedName name="Adriaan1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1" hidden="1">{"Totax",#N/A,FALSE,"Sheet1";#N/A,#N/A,FALSE,"Law Output"}</definedName>
    <definedName name="Adriaan11_1" hidden="1">{"Totax",#N/A,FALSE,"Sheet1";#N/A,#N/A,FALSE,"Law Output"}</definedName>
    <definedName name="Adriaan11_2" hidden="1">{"Totax",#N/A,FALSE,"Sheet1";#N/A,#N/A,FALSE,"Law Output"}</definedName>
    <definedName name="Adriaan11_3" hidden="1">{"Totax",#N/A,FALSE,"Sheet1";#N/A,#N/A,FALSE,"Law Output"}</definedName>
    <definedName name="Adriaan11_4" hidden="1">{"Totax",#N/A,FALSE,"Sheet1";#N/A,#N/A,FALSE,"Law Output"}</definedName>
    <definedName name="Adriaan11_5" hidden="1">{"Totax",#N/A,FALSE,"Sheet1";#N/A,#N/A,FALSE,"Law Output"}</definedName>
    <definedName name="Adriaan5" hidden="1">#N/A</definedName>
    <definedName name="Adriaan6" hidden="1">#N/A</definedName>
    <definedName name="Adriaan9" hidden="1">{"Totax",#N/A,FALSE,"Sheet1";#N/A,#N/A,FALSE,"Law Output"}</definedName>
    <definedName name="Adriaan9_1" hidden="1">{"Totax",#N/A,FALSE,"Sheet1";#N/A,#N/A,FALSE,"Law Output"}</definedName>
    <definedName name="Adriaan9_2" hidden="1">{"Totax",#N/A,FALSE,"Sheet1";#N/A,#N/A,FALSE,"Law Output"}</definedName>
    <definedName name="Adriaan9_3" hidden="1">{"Totax",#N/A,FALSE,"Sheet1";#N/A,#N/A,FALSE,"Law Output"}</definedName>
    <definedName name="Adriaan9_4" hidden="1">{"Totax",#N/A,FALSE,"Sheet1";#N/A,#N/A,FALSE,"Law Output"}</definedName>
    <definedName name="Adriaan9_5" hidden="1">{"Totax",#N/A,FALSE,"Sheet1";#N/A,#N/A,FALSE,"Law Output"}</definedName>
    <definedName name="ads" hidden="1">#REF!</definedName>
    <definedName name="adsd">!#REF!</definedName>
    <definedName name="adsda">!#REF!</definedName>
    <definedName name="adsf" hidden="1">{"bs",#N/A,FALSE,"SCF"}</definedName>
    <definedName name="adsfafds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adsfas" hidden="1">{"Current V Prior, Current Month",#N/A,FALSE,"Current v Prior"}</definedName>
    <definedName name="adsfsdf" hidden="1">#REF!</definedName>
    <definedName name="adsk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dvawef" hidden="1">{#N/A,#N/A,FALSE,"Op_Stmt";#N/A,#N/A,FALSE,"Consol_Op_Stmt";#N/A,#N/A,FALSE,"rev_summ";#N/A,#N/A,FALSE,"Unit_Summ";#N/A,#N/A,FALSE,"EBIT_summ";#N/A,#N/A,FALSE,"RONA_NetAssets"}</definedName>
    <definedName name="adwsfklj" hidden="1">{"bs",#N/A,FALSE,"SCF"}</definedName>
    <definedName name="ae" hidden="1">{"'Inventory &amp; Anal-Cur Wkbk'!$A$7:$AP$71"}</definedName>
    <definedName name="aeae" hidden="1">{#N/A,#N/A,FALSE,"Trading-Mult ";#N/A,#N/A,FALSE,"Trading-Cap";#N/A,#N/A,FALSE,"Trading-Inc";#N/A,#N/A,FALSE,"Cash Flow";#N/A,#N/A,FALSE,"M&amp;A info"}</definedName>
    <definedName name="aebtv" hidden="1">{"Full-model",#N/A,FALSE,"ProForma-ASPT"}</definedName>
    <definedName name="aedfvasdv" hidden="1">{#N/A,#N/A,FALSE,"Op_Stmt";#N/A,#N/A,FALSE,"Consol_Op_Stmt";#N/A,#N/A,FALSE,"rev_summ";#N/A,#N/A,FALSE,"Unit_Summ";#N/A,#N/A,FALSE,"EBIT_summ";#N/A,#N/A,FALSE,"RONA_NetAssets"}</definedName>
    <definedName name="aefswe" localSheetId="9">IF(adaeddddddddddd=17,INDEX('Cashflow 2025'!aadadada,17),0)</definedName>
    <definedName name="aeleven" hidden="1">{#N/A,#N/A,FALSE,"Umsatz 99";#N/A,#N/A,FALSE,"ER 99 "}</definedName>
    <definedName name="aeleven_1" hidden="1">{#N/A,#N/A,FALSE,"Umsatz 99";#N/A,#N/A,FALSE,"ER 99 "}</definedName>
    <definedName name="aeleven_1_1" hidden="1">{#N/A,#N/A,FALSE,"Umsatz 99";#N/A,#N/A,FALSE,"ER 99 "}</definedName>
    <definedName name="aeleven_1_2" hidden="1">{#N/A,#N/A,FALSE,"Umsatz 99";#N/A,#N/A,FALSE,"ER 99 "}</definedName>
    <definedName name="aeleven_1_3" hidden="1">{#N/A,#N/A,FALSE,"Umsatz 99";#N/A,#N/A,FALSE,"ER 99 "}</definedName>
    <definedName name="aeleven_1_4" hidden="1">{#N/A,#N/A,FALSE,"Umsatz 99";#N/A,#N/A,FALSE,"ER 99 "}</definedName>
    <definedName name="aeleven_1_5" hidden="1">{#N/A,#N/A,FALSE,"Umsatz 99";#N/A,#N/A,FALSE,"ER 99 "}</definedName>
    <definedName name="aeleven_2" hidden="1">{#N/A,#N/A,FALSE,"Umsatz 99";#N/A,#N/A,FALSE,"ER 99 "}</definedName>
    <definedName name="aeleven_2_1" hidden="1">{#N/A,#N/A,FALSE,"Umsatz 99";#N/A,#N/A,FALSE,"ER 99 "}</definedName>
    <definedName name="aeleven_2_2" hidden="1">{#N/A,#N/A,FALSE,"Umsatz 99";#N/A,#N/A,FALSE,"ER 99 "}</definedName>
    <definedName name="aeleven_2_3" hidden="1">{#N/A,#N/A,FALSE,"Umsatz 99";#N/A,#N/A,FALSE,"ER 99 "}</definedName>
    <definedName name="aeleven_2_4" hidden="1">{#N/A,#N/A,FALSE,"Umsatz 99";#N/A,#N/A,FALSE,"ER 99 "}</definedName>
    <definedName name="aeleven_2_5" hidden="1">{#N/A,#N/A,FALSE,"Umsatz 99";#N/A,#N/A,FALSE,"ER 99 "}</definedName>
    <definedName name="aeleven_3" hidden="1">{#N/A,#N/A,FALSE,"Umsatz 99";#N/A,#N/A,FALSE,"ER 99 "}</definedName>
    <definedName name="aeleven_3_1" hidden="1">{#N/A,#N/A,FALSE,"Umsatz 99";#N/A,#N/A,FALSE,"ER 99 "}</definedName>
    <definedName name="aeleven_3_2" hidden="1">{#N/A,#N/A,FALSE,"Umsatz 99";#N/A,#N/A,FALSE,"ER 99 "}</definedName>
    <definedName name="aeleven_3_3" hidden="1">{#N/A,#N/A,FALSE,"Umsatz 99";#N/A,#N/A,FALSE,"ER 99 "}</definedName>
    <definedName name="aeleven_3_4" hidden="1">{#N/A,#N/A,FALSE,"Umsatz 99";#N/A,#N/A,FALSE,"ER 99 "}</definedName>
    <definedName name="aeleven_3_5" hidden="1">{#N/A,#N/A,FALSE,"Umsatz 99";#N/A,#N/A,FALSE,"ER 99 "}</definedName>
    <definedName name="aeleven_4" hidden="1">{#N/A,#N/A,FALSE,"Umsatz 99";#N/A,#N/A,FALSE,"ER 99 "}</definedName>
    <definedName name="aeleven_4_1" hidden="1">{#N/A,#N/A,FALSE,"Umsatz 99";#N/A,#N/A,FALSE,"ER 99 "}</definedName>
    <definedName name="aeleven_4_2" hidden="1">{#N/A,#N/A,FALSE,"Umsatz 99";#N/A,#N/A,FALSE,"ER 99 "}</definedName>
    <definedName name="aeleven_4_3" hidden="1">{#N/A,#N/A,FALSE,"Umsatz 99";#N/A,#N/A,FALSE,"ER 99 "}</definedName>
    <definedName name="aeleven_4_4" hidden="1">{#N/A,#N/A,FALSE,"Umsatz 99";#N/A,#N/A,FALSE,"ER 99 "}</definedName>
    <definedName name="aeleven_4_5" hidden="1">{#N/A,#N/A,FALSE,"Umsatz 99";#N/A,#N/A,FALSE,"ER 99 "}</definedName>
    <definedName name="aeleven_5" hidden="1">{#N/A,#N/A,FALSE,"Umsatz 99";#N/A,#N/A,FALSE,"ER 99 "}</definedName>
    <definedName name="aeleven_5_1" hidden="1">{#N/A,#N/A,FALSE,"Umsatz 99";#N/A,#N/A,FALSE,"ER 99 "}</definedName>
    <definedName name="aeleven_5_2" hidden="1">{#N/A,#N/A,FALSE,"Umsatz 99";#N/A,#N/A,FALSE,"ER 99 "}</definedName>
    <definedName name="aeleven_5_3" hidden="1">{#N/A,#N/A,FALSE,"Umsatz 99";#N/A,#N/A,FALSE,"ER 99 "}</definedName>
    <definedName name="aeleven_5_4" hidden="1">{#N/A,#N/A,FALSE,"Umsatz 99";#N/A,#N/A,FALSE,"ER 99 "}</definedName>
    <definedName name="aeleven_5_5" hidden="1">{#N/A,#N/A,FALSE,"Umsatz 99";#N/A,#N/A,FALSE,"ER 99 "}</definedName>
    <definedName name="a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aera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v" hidden="1">{#N/A,#N/A,FALSE,"Op_Stmt";#N/A,#N/A,FALSE,"Consol_Op_Stmt";#N/A,#N/A,FALSE,"rev_summ";#N/A,#N/A,FALSE,"Unit_Summ";#N/A,#N/A,FALSE,"EBIT_summ";#N/A,#N/A,FALSE,"RONA_NetAssets"}</definedName>
    <definedName name="aergea">{"assumption 50 50",#N/A,TRUE,"Merger";"has gets cash",#N/A,TRUE,"Merger";"accretion dilution",#N/A,TRUE,"Merger";"comparison credit stats",#N/A,TRUE,"Merger";"pf credit stats",#N/A,TRUE,"Merger";"pf sheets",#N/A,TRUE,"Merger"}</definedName>
    <definedName name="Aero_1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aertqet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TH" hidden="1">{"Full-model",#N/A,FALSE,"ProForma-ASPT"}</definedName>
    <definedName name="aewfwe" hidden="1">{#N/A,#N/A,FALSE,"Brad_DCFM";#N/A,#N/A,FALSE,"Nick_DCFM";#N/A,#N/A,FALSE,"Mobile_DCFM"}</definedName>
    <definedName name="aewr" hidden="1">{"mgmt forecast",#N/A,FALSE,"Mgmt Forecast";"dcf table",#N/A,FALSE,"Mgmt Forecast";"sensitivity",#N/A,FALSE,"Mgmt Forecast";"table inputs",#N/A,FALSE,"Mgmt Forecast";"calculations",#N/A,FALSE,"Mgmt Forecast"}</definedName>
    <definedName name="af" hidden="1">{"pemandy2k",#N/A,FALSE,"PEMANDY2K"}</definedName>
    <definedName name="AfA_Art">#REF!</definedName>
    <definedName name="AfA_Kategorie">#REF!</definedName>
    <definedName name="AfA_Kategorie_Wert">#REF!</definedName>
    <definedName name="AfA_Zugang">#REF!</definedName>
    <definedName name="afasdfasdf" hidden="1">#REF!</definedName>
    <definedName name="afasdfashasrg" hidden="1">{#N/A,#N/A,FALSE,"Op_Stmt";#N/A,#N/A,FALSE,"Consol_Op_Stmt";#N/A,#N/A,FALSE,"rev_summ";#N/A,#N/A,FALSE,"Unit_Summ";#N/A,#N/A,FALSE,"EBIT_summ";#N/A,#N/A,FALSE,"RONA_NetAssets"}</definedName>
    <definedName name="afasdfrefwefqw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fasfafsd" hidden="1">{"Current V Prior, Current Month",#N/A,FALSE,"Current v Prior"}</definedName>
    <definedName name="afd" hidden="1">{#N/A,#N/A,FALSE,"VALSUM";#N/A,#N/A,FALSE,"MKT.COMPS";#N/A,#N/A,FALSE,"ACQ.MULT.";#N/A,#N/A,FALSE,"DCF - LBO"}</definedName>
    <definedName name="afda" hidden="1">{"prt_wksht",#N/A,FALSE,"Sheet1"}</definedName>
    <definedName name="afdadafa" hidden="1">{"by_month",#N/A,TRUE,"template";"destec_month",#N/A,TRUE,"template";"by_quarter",#N/A,TRUE,"template";"destec_quarter",#N/A,TRUE,"template";"by_year",#N/A,TRUE,"template";"destec_annual",#N/A,TRUE,"template"}</definedName>
    <definedName name="afdadg">{"comp1",#N/A,FALSE,"COMPS";"footnotes",#N/A,FALSE,"COMPS"}</definedName>
    <definedName name="AFDADSFDAS" hidden="1">{#N/A,#N/A,FALSE,"REPORT"}</definedName>
    <definedName name="afdbnadfga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fdgafdga">{"away stand alones",#N/A,FALSE,"Target"}</definedName>
    <definedName name="afdgafg">{#N/A,#N/A,FALSE,"output";#N/A,#N/A,FALSE,"contrib";#N/A,#N/A,FALSE,"profile";#N/A,#N/A,FALSE,"comps"}</definedName>
    <definedName name="afdsgadfbaewr" hidden="1">{"charmin",#N/A,FALSE,"FMAM II"}</definedName>
    <definedName name="afga">{#N/A,#N/A,FALSE,"Calc";#N/A,#N/A,FALSE,"Sensitivity";#N/A,#N/A,FALSE,"LT Earn.Dil.";#N/A,#N/A,FALSE,"Dil. AVP"}</definedName>
    <definedName name="afgadfg">{#N/A,#N/A,FALSE,"Calc";#N/A,#N/A,FALSE,"Sensitivity";#N/A,#N/A,FALSE,"LT Earn.Dil.";#N/A,#N/A,FALSE,"Dil. AVP"}</definedName>
    <definedName name="afgafgadfgf">{#N/A,#N/A,FALSE,"Calc";#N/A,#N/A,FALSE,"Sensitivity";#N/A,#N/A,FALSE,"LT Earn.Dil.";#N/A,#N/A,FALSE,"Dil. AVP"}</definedName>
    <definedName name="afgasdasfdsdfasfd" hidden="1">{#N/A,#N/A,FALSE,"Aging Summary";#N/A,#N/A,FALSE,"Ratio Analysis";#N/A,#N/A,FALSE,"Test 120 Day Accts";#N/A,#N/A,FALSE,"Tickmarks"}</definedName>
    <definedName name="afgeag">{#N/A,#N/A,FALSE,"Calc";#N/A,#N/A,FALSE,"Sensitivity";#N/A,#N/A,FALSE,"LT Earn.Dil.";#N/A,#N/A,FALSE,"Dil. AVP"}</definedName>
    <definedName name="afggf">{#N/A,#N/A,FALSE,"CBE";#N/A,#N/A,FALSE,"SWK"}</definedName>
    <definedName name="AFR" hidden="1">{"'Demand Units'!$X$11:$AD$45"}</definedName>
    <definedName name="africa" hidden="1">{#N/A,#N/A,FALSE,"CNS";#N/A,#N/A,FALSE,"Serz";#N/A,#N/A,FALSE,"Ace"}</definedName>
    <definedName name="afsdasfdasfdasfd" hidden="1">{"Budget V Actual YTD",#N/A,FALSE,"Budget v Actual"}</definedName>
    <definedName name="afsfa" hidden="1">{#N/A,#N/A,FALSE,"Aging Summary";#N/A,#N/A,FALSE,"Ratio Analysis";#N/A,#N/A,FALSE,"Test 120 Day Accts";#N/A,#N/A,FALSE,"Tickmarks"}</definedName>
    <definedName name="a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a">{#N/A,#N/A,FALSE,"Calc";#N/A,#N/A,FALSE,"Sensitivity";#N/A,#N/A,FALSE,"LT Earn.Dil.";#N/A,#N/A,FALSE,"Dil. AVP"}</definedName>
    <definedName name="agafdhsdh" hidden="1">{#N/A,#N/A,FALSE,"REPORT"}</definedName>
    <definedName name="again" hidden="1">{"Data Worksheet",#N/A,FALSE,"CAREY97"}</definedName>
    <definedName name="again2" hidden="1">{"Data Worksheet",#N/A,FALSE,"CAREY97"}</definedName>
    <definedName name="agdrghrhdhdh" hidden="1">{#N/A,#N/A,FALSE,"Aging Summary";#N/A,#N/A,FALSE,"Ratio Analysis";#N/A,#N/A,FALSE,"Test 120 Day Accts";#N/A,#N/A,FALSE,"Tickmarks"}</definedName>
    <definedName name="ag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fds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ng" hidden="1">{#N/A,#N/A,FALSE,"Aging Summary";#N/A,#N/A,FALSE,"Ratio Analysis";#N/A,#N/A,FALSE,"Test 120 Day Accts";#N/A,#N/A,FALSE,"Tickmarks"}</definedName>
    <definedName name="agng_1" hidden="1">{#N/A,#N/A,FALSE,"Aging Summary";#N/A,#N/A,FALSE,"Ratio Analysis";#N/A,#N/A,FALSE,"Test 120 Day Accts";#N/A,#N/A,FALSE,"Tickmarks"}</definedName>
    <definedName name="agng_1_1" hidden="1">{#N/A,#N/A,FALSE,"Aging Summary";#N/A,#N/A,FALSE,"Ratio Analysis";#N/A,#N/A,FALSE,"Test 120 Day Accts";#N/A,#N/A,FALSE,"Tickmarks"}</definedName>
    <definedName name="agng_1_2" hidden="1">{#N/A,#N/A,FALSE,"Aging Summary";#N/A,#N/A,FALSE,"Ratio Analysis";#N/A,#N/A,FALSE,"Test 120 Day Accts";#N/A,#N/A,FALSE,"Tickmarks"}</definedName>
    <definedName name="agng_1_3" hidden="1">{#N/A,#N/A,FALSE,"Aging Summary";#N/A,#N/A,FALSE,"Ratio Analysis";#N/A,#N/A,FALSE,"Test 120 Day Accts";#N/A,#N/A,FALSE,"Tickmarks"}</definedName>
    <definedName name="agng_1_4" hidden="1">{#N/A,#N/A,FALSE,"Aging Summary";#N/A,#N/A,FALSE,"Ratio Analysis";#N/A,#N/A,FALSE,"Test 120 Day Accts";#N/A,#N/A,FALSE,"Tickmarks"}</definedName>
    <definedName name="agng_1_5" hidden="1">{#N/A,#N/A,FALSE,"Aging Summary";#N/A,#N/A,FALSE,"Ratio Analysis";#N/A,#N/A,FALSE,"Test 120 Day Accts";#N/A,#N/A,FALSE,"Tickmarks"}</definedName>
    <definedName name="agng_2" hidden="1">{#N/A,#N/A,FALSE,"Aging Summary";#N/A,#N/A,FALSE,"Ratio Analysis";#N/A,#N/A,FALSE,"Test 120 Day Accts";#N/A,#N/A,FALSE,"Tickmarks"}</definedName>
    <definedName name="agng_2_1" hidden="1">{#N/A,#N/A,FALSE,"Aging Summary";#N/A,#N/A,FALSE,"Ratio Analysis";#N/A,#N/A,FALSE,"Test 120 Day Accts";#N/A,#N/A,FALSE,"Tickmarks"}</definedName>
    <definedName name="agng_2_2" hidden="1">{#N/A,#N/A,FALSE,"Aging Summary";#N/A,#N/A,FALSE,"Ratio Analysis";#N/A,#N/A,FALSE,"Test 120 Day Accts";#N/A,#N/A,FALSE,"Tickmarks"}</definedName>
    <definedName name="agng_2_3" hidden="1">{#N/A,#N/A,FALSE,"Aging Summary";#N/A,#N/A,FALSE,"Ratio Analysis";#N/A,#N/A,FALSE,"Test 120 Day Accts";#N/A,#N/A,FALSE,"Tickmarks"}</definedName>
    <definedName name="agng_2_4" hidden="1">{#N/A,#N/A,FALSE,"Aging Summary";#N/A,#N/A,FALSE,"Ratio Analysis";#N/A,#N/A,FALSE,"Test 120 Day Accts";#N/A,#N/A,FALSE,"Tickmarks"}</definedName>
    <definedName name="agng_2_5" hidden="1">{#N/A,#N/A,FALSE,"Aging Summary";#N/A,#N/A,FALSE,"Ratio Analysis";#N/A,#N/A,FALSE,"Test 120 Day Accts";#N/A,#N/A,FALSE,"Tickmarks"}</definedName>
    <definedName name="agng_3" hidden="1">{#N/A,#N/A,FALSE,"Aging Summary";#N/A,#N/A,FALSE,"Ratio Analysis";#N/A,#N/A,FALSE,"Test 120 Day Accts";#N/A,#N/A,FALSE,"Tickmarks"}</definedName>
    <definedName name="agng_3_1" hidden="1">{#N/A,#N/A,FALSE,"Aging Summary";#N/A,#N/A,FALSE,"Ratio Analysis";#N/A,#N/A,FALSE,"Test 120 Day Accts";#N/A,#N/A,FALSE,"Tickmarks"}</definedName>
    <definedName name="agng_3_2" hidden="1">{#N/A,#N/A,FALSE,"Aging Summary";#N/A,#N/A,FALSE,"Ratio Analysis";#N/A,#N/A,FALSE,"Test 120 Day Accts";#N/A,#N/A,FALSE,"Tickmarks"}</definedName>
    <definedName name="agng_3_3" hidden="1">{#N/A,#N/A,FALSE,"Aging Summary";#N/A,#N/A,FALSE,"Ratio Analysis";#N/A,#N/A,FALSE,"Test 120 Day Accts";#N/A,#N/A,FALSE,"Tickmarks"}</definedName>
    <definedName name="agng_3_4" hidden="1">{#N/A,#N/A,FALSE,"Aging Summary";#N/A,#N/A,FALSE,"Ratio Analysis";#N/A,#N/A,FALSE,"Test 120 Day Accts";#N/A,#N/A,FALSE,"Tickmarks"}</definedName>
    <definedName name="agng_3_5" hidden="1">{#N/A,#N/A,FALSE,"Aging Summary";#N/A,#N/A,FALSE,"Ratio Analysis";#N/A,#N/A,FALSE,"Test 120 Day Accts";#N/A,#N/A,FALSE,"Tickmarks"}</definedName>
    <definedName name="agng_4" hidden="1">{#N/A,#N/A,FALSE,"Aging Summary";#N/A,#N/A,FALSE,"Ratio Analysis";#N/A,#N/A,FALSE,"Test 120 Day Accts";#N/A,#N/A,FALSE,"Tickmarks"}</definedName>
    <definedName name="agng_4_1" hidden="1">{#N/A,#N/A,FALSE,"Aging Summary";#N/A,#N/A,FALSE,"Ratio Analysis";#N/A,#N/A,FALSE,"Test 120 Day Accts";#N/A,#N/A,FALSE,"Tickmarks"}</definedName>
    <definedName name="agng_4_2" hidden="1">{#N/A,#N/A,FALSE,"Aging Summary";#N/A,#N/A,FALSE,"Ratio Analysis";#N/A,#N/A,FALSE,"Test 120 Day Accts";#N/A,#N/A,FALSE,"Tickmarks"}</definedName>
    <definedName name="agng_4_3" hidden="1">{#N/A,#N/A,FALSE,"Aging Summary";#N/A,#N/A,FALSE,"Ratio Analysis";#N/A,#N/A,FALSE,"Test 120 Day Accts";#N/A,#N/A,FALSE,"Tickmarks"}</definedName>
    <definedName name="agng_4_4" hidden="1">{#N/A,#N/A,FALSE,"Aging Summary";#N/A,#N/A,FALSE,"Ratio Analysis";#N/A,#N/A,FALSE,"Test 120 Day Accts";#N/A,#N/A,FALSE,"Tickmarks"}</definedName>
    <definedName name="agng_4_5" hidden="1">{#N/A,#N/A,FALSE,"Aging Summary";#N/A,#N/A,FALSE,"Ratio Analysis";#N/A,#N/A,FALSE,"Test 120 Day Accts";#N/A,#N/A,FALSE,"Tickmarks"}</definedName>
    <definedName name="agng_5" hidden="1">{#N/A,#N/A,FALSE,"Aging Summary";#N/A,#N/A,FALSE,"Ratio Analysis";#N/A,#N/A,FALSE,"Test 120 Day Accts";#N/A,#N/A,FALSE,"Tickmarks"}</definedName>
    <definedName name="agng_5_1" hidden="1">{#N/A,#N/A,FALSE,"Aging Summary";#N/A,#N/A,FALSE,"Ratio Analysis";#N/A,#N/A,FALSE,"Test 120 Day Accts";#N/A,#N/A,FALSE,"Tickmarks"}</definedName>
    <definedName name="agng_5_2" hidden="1">{#N/A,#N/A,FALSE,"Aging Summary";#N/A,#N/A,FALSE,"Ratio Analysis";#N/A,#N/A,FALSE,"Test 120 Day Accts";#N/A,#N/A,FALSE,"Tickmarks"}</definedName>
    <definedName name="agng_5_3" hidden="1">{#N/A,#N/A,FALSE,"Aging Summary";#N/A,#N/A,FALSE,"Ratio Analysis";#N/A,#N/A,FALSE,"Test 120 Day Accts";#N/A,#N/A,FALSE,"Tickmarks"}</definedName>
    <definedName name="agng_5_4" hidden="1">{#N/A,#N/A,FALSE,"Aging Summary";#N/A,#N/A,FALSE,"Ratio Analysis";#N/A,#N/A,FALSE,"Test 120 Day Accts";#N/A,#N/A,FALSE,"Tickmarks"}</definedName>
    <definedName name="agng_5_5" hidden="1">{#N/A,#N/A,FALSE,"Aging Summary";#N/A,#N/A,FALSE,"Ratio Analysis";#N/A,#N/A,FALSE,"Test 120 Day Accts";#N/A,#N/A,FALSE,"Tickmarks"}</definedName>
    <definedName name="AGRESSO">#REF!</definedName>
    <definedName name="agsgaghgfj" hidden="1">{#N/A,#N/A,FALSE,"Pharm";#N/A,#N/A,FALSE,"WWCM"}</definedName>
    <definedName name="Agust" hidden="1">{#N/A,#N/A,FALSE,"0895";"LOWER PORTION",#N/A,FALSE,"0895"}</definedName>
    <definedName name="Agust_1" hidden="1">{#N/A,#N/A,FALSE,"0895";"LOWER PORTION",#N/A,FALSE,"0895"}</definedName>
    <definedName name="Agust_2" hidden="1">{#N/A,#N/A,FALSE,"0895";"LOWER PORTION",#N/A,FALSE,"0895"}</definedName>
    <definedName name="Agust_3" hidden="1">{#N/A,#N/A,FALSE,"0895";"LOWER PORTION",#N/A,FALSE,"0895"}</definedName>
    <definedName name="Agust_4" hidden="1">{#N/A,#N/A,FALSE,"0895";"LOWER PORTION",#N/A,FALSE,"0895"}</definedName>
    <definedName name="Agust_5" hidden="1">{#N/A,#N/A,FALSE,"0895";"LOWER PORTION",#N/A,FALSE,"0895"}</definedName>
    <definedName name="ah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ah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I" hidden="1">{"Monthly Detail",#N/A,FALSE,"Direct Ship Fcst"}</definedName>
    <definedName name="äi">!#REF!</definedName>
    <definedName name="Ajax" hidden="1">{#N/A,#N/A,TRUE,"Pro Forma";#N/A,#N/A,TRUE,"PF_Bal";#N/A,#N/A,TRUE,"PF_INC";#N/A,#N/A,TRUE,"CBE";#N/A,#N/A,TRUE,"SWK"}</definedName>
    <definedName name="Ajax_1" hidden="1">{#N/A,#N/A,TRUE,"Pro Forma";#N/A,#N/A,TRUE,"PF_Bal";#N/A,#N/A,TRUE,"PF_INC";#N/A,#N/A,TRUE,"CBE";#N/A,#N/A,TRUE,"SWK"}</definedName>
    <definedName name="ajdja" hidden="1">"c269"</definedName>
    <definedName name="ajw">#REF!</definedName>
    <definedName name="akdu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e" hidden="1">#REF!</definedName>
    <definedName name="akhds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ktivavj">#REF!</definedName>
    <definedName name="ak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shdk" hidden="1">{#N/A,#N/A,FALSE,"A";#N/A,#N/A,FALSE,"B"}</definedName>
    <definedName name="aktiva">#REF!</definedName>
    <definedName name="Aktiva_pl" hidden="1">{"Aktiva",#N/A,FALSE,"Uvod"}</definedName>
    <definedName name="aktiva1">#REF!</definedName>
    <definedName name="al" hidden="1">{#N/A,#N/A,FALSE,"Sensitivity"}</definedName>
    <definedName name="al_1" hidden="1">{#N/A,#N/A,FALSE,"Sensitivity"}</definedName>
    <definedName name="alb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an" hidden="1">{#N/A,#N/A,FALSE,"REPORT"}</definedName>
    <definedName name="alfredo" hidden="1">{#N/A,#N/A,FALSE,"CNS_ADJ";"Balance Consolidado",#N/A,FALSE,"BCEC_CNS";#N/A,#N/A,FALSE,"USGAAP_ADJ"}</definedName>
    <definedName name="Alignment" hidden="1">"a1"</definedName>
    <definedName name="alire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ll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LL_SECT">#REF!</definedName>
    <definedName name="ALL_SECTOR">#REF!</definedName>
    <definedName name="allocation" hidden="1">{#N/A,#N/A,FALSE,"Allocation"}</definedName>
    <definedName name="Allowances">!#REF!</definedName>
    <definedName name="ALN" hidden="1">#REF!</definedName>
    <definedName name="am" hidden="1">{"'A'!$A$1:$AH$71","'TOC'!$J$29"}</definedName>
    <definedName name="Amiens">#REF!</definedName>
    <definedName name="amit" hidden="1">{"Balance Sheet",#N/A,FALSE,"Balsheet";"Assets Schedule",#N/A,FALSE,"Balsheet";"Abstract",#N/A,FALSE,"Balsheet"}</definedName>
    <definedName name="ammmmmmmmm" hidden="1">{"'Eng (page2)'!$A$1:$D$52"}</definedName>
    <definedName name="AMORTIZATION" hidden="1">"AMORTIZATION"</definedName>
    <definedName name="AMS_Message">#REF!</definedName>
    <definedName name="amy" hidden="1">{"prt_wksht",#N/A,FALSE,"Sheet1"}</definedName>
    <definedName name="amy.mistake" hidden="1">{#N/A,#N/A,FALSE,"AD_Purchase";#N/A,#N/A,FALSE,"Credit";#N/A,#N/A,FALSE,"PF Acquisition";#N/A,#N/A,FALSE,"PF Offering"}</definedName>
    <definedName name="ana">!#REF!</definedName>
    <definedName name="anaana">!#REF!</definedName>
    <definedName name="Anaheim03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heim2007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LSIS">#REF!</definedName>
    <definedName name="analysis" hidden="1">{"OEE OAP",#N/A,FALSE,"oap";"OEE APAP",#N/A,FALSE,"apap";"OEE nitros",#N/A,FALSE,"nitros"}</definedName>
    <definedName name="Analyst">#REF!</definedName>
    <definedName name="Analyst_Email">#REF!</definedName>
    <definedName name="Analyst_Phone">#REF!</definedName>
    <definedName name="anam">#REF!</definedName>
    <definedName name="ando" hidden="1">{"'下期集計（10.27迄・速報値）'!$Q$16"}</definedName>
    <definedName name="andy" hidden="1">{#N/A,#N/A,FALSE,"REPORT"}</definedName>
    <definedName name="ANF">#REF!</definedName>
    <definedName name="anise" hidden="1">{"charmin",#N/A,FALSE,"FMAM II"}</definedName>
    <definedName name="anise2" hidden="1">{"charmin",#N/A,FALSE,"FMAM II"}</definedName>
    <definedName name="anisev" hidden="1">{"charmin",#N/A,FALSE,"FMAM II"}</definedName>
    <definedName name="anisey" hidden="1">{"charmin",#N/A,FALSE,"FMAM II"}</definedName>
    <definedName name="Anlageverm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NM" hidden="1">{"'comite'!$A$9:$G$44","'comite'!$A$1:$G$6"}</definedName>
    <definedName name="ann_rate">#REF!</definedName>
    <definedName name="Année">!#REF!</definedName>
    <definedName name="Annual_1" hidden="1">{"standalone1",#N/A,FALSE,"DCFBase";"standalone2",#N/A,FALSE,"DCFBase"}</definedName>
    <definedName name="Annual_1_1" hidden="1">{"standalone1",#N/A,FALSE,"DCFBase";"standalone2",#N/A,FALSE,"DCFBase"}</definedName>
    <definedName name="Annual_1_2" hidden="1">{"standalone1",#N/A,FALSE,"DCFBase";"standalone2",#N/A,FALSE,"DCFBase"}</definedName>
    <definedName name="Annual_1_3" hidden="1">{"standalone1",#N/A,FALSE,"DCFBase";"standalone2",#N/A,FALSE,"DCFBase"}</definedName>
    <definedName name="Annual_1_4" hidden="1">{"standalone1",#N/A,FALSE,"DCFBase";"standalone2",#N/A,FALSE,"DCFBase"}</definedName>
    <definedName name="Annual_1_5" hidden="1">{"standalone1",#N/A,FALSE,"DCFBase";"standalone2",#N/A,FALSE,"DCFBase"}</definedName>
    <definedName name="Annual_2" hidden="1">{"standalone1",#N/A,FALSE,"DCFBase";"standalone2",#N/A,FALSE,"DCFBase"}</definedName>
    <definedName name="Annual_2_1" hidden="1">{"standalone1",#N/A,FALSE,"DCFBase";"standalone2",#N/A,FALSE,"DCFBase"}</definedName>
    <definedName name="Annual_2_2" hidden="1">{"standalone1",#N/A,FALSE,"DCFBase";"standalone2",#N/A,FALSE,"DCFBase"}</definedName>
    <definedName name="Annual_2_3" hidden="1">{"standalone1",#N/A,FALSE,"DCFBase";"standalone2",#N/A,FALSE,"DCFBase"}</definedName>
    <definedName name="Annual_2_4" hidden="1">{"standalone1",#N/A,FALSE,"DCFBase";"standalone2",#N/A,FALSE,"DCFBase"}</definedName>
    <definedName name="Annual_2_5" hidden="1">{"standalone1",#N/A,FALSE,"DCFBase";"standalone2",#N/A,FALSE,"DCFBase"}</definedName>
    <definedName name="Annual_3" hidden="1">{"standalone1",#N/A,FALSE,"DCFBase";"standalone2",#N/A,FALSE,"DCFBase"}</definedName>
    <definedName name="Annual_3_1" hidden="1">{"standalone1",#N/A,FALSE,"DCFBase";"standalone2",#N/A,FALSE,"DCFBase"}</definedName>
    <definedName name="Annual_3_2" hidden="1">{"standalone1",#N/A,FALSE,"DCFBase";"standalone2",#N/A,FALSE,"DCFBase"}</definedName>
    <definedName name="Annual_3_3" hidden="1">{"standalone1",#N/A,FALSE,"DCFBase";"standalone2",#N/A,FALSE,"DCFBase"}</definedName>
    <definedName name="Annual_3_4" hidden="1">{"standalone1",#N/A,FALSE,"DCFBase";"standalone2",#N/A,FALSE,"DCFBase"}</definedName>
    <definedName name="Annual_3_5" hidden="1">{"standalone1",#N/A,FALSE,"DCFBase";"standalone2",#N/A,FALSE,"DCFBase"}</definedName>
    <definedName name="Annual_4" hidden="1">{"standalone1",#N/A,FALSE,"DCFBase";"standalone2",#N/A,FALSE,"DCFBase"}</definedName>
    <definedName name="Annual_4_1" hidden="1">{"standalone1",#N/A,FALSE,"DCFBase";"standalone2",#N/A,FALSE,"DCFBase"}</definedName>
    <definedName name="Annual_4_2" hidden="1">{"standalone1",#N/A,FALSE,"DCFBase";"standalone2",#N/A,FALSE,"DCFBase"}</definedName>
    <definedName name="Annual_4_3" hidden="1">{"standalone1",#N/A,FALSE,"DCFBase";"standalone2",#N/A,FALSE,"DCFBase"}</definedName>
    <definedName name="Annual_4_4" hidden="1">{"standalone1",#N/A,FALSE,"DCFBase";"standalone2",#N/A,FALSE,"DCFBase"}</definedName>
    <definedName name="Annual_4_5" hidden="1">{"standalone1",#N/A,FALSE,"DCFBase";"standalone2",#N/A,FALSE,"DCFBase"}</definedName>
    <definedName name="Annual_5" hidden="1">{"standalone1",#N/A,FALSE,"DCFBase";"standalone2",#N/A,FALSE,"DCFBase"}</definedName>
    <definedName name="Annual_5_1" hidden="1">{"standalone1",#N/A,FALSE,"DCFBase";"standalone2",#N/A,FALSE,"DCFBase"}</definedName>
    <definedName name="Annual_5_2" hidden="1">{"standalone1",#N/A,FALSE,"DCFBase";"standalone2",#N/A,FALSE,"DCFBase"}</definedName>
    <definedName name="Annual_5_3" hidden="1">{"standalone1",#N/A,FALSE,"DCFBase";"standalone2",#N/A,FALSE,"DCFBase"}</definedName>
    <definedName name="Annual_5_4" hidden="1">{"standalone1",#N/A,FALSE,"DCFBase";"standalone2",#N/A,FALSE,"DCFBase"}</definedName>
    <definedName name="Annual_5_5" hidden="1">{"standalone1",#N/A,FALSE,"DCFBase";"standalone2",#N/A,FALSE,"DCFBase"}</definedName>
    <definedName name="anscount" hidden="1">1</definedName>
    <definedName name="answer">FALSE</definedName>
    <definedName name="Anteil">4/3</definedName>
    <definedName name="anything" hidden="1">{#N/A,#N/A,FALSE,"Output";#N/A,#N/A,FALSE,"Cover Sheet";#N/A,#N/A,FALSE,"Current Mkt. Projections"}</definedName>
    <definedName name="aoe" hidden="1">{"'Model'!$A$1:$N$53"}</definedName>
    <definedName name="aoee" hidden="1">{"'Model'!$A$1:$N$53"}</definedName>
    <definedName name="aof" hidden="1">{"'SIVA Pricing Model'!$A$1:$F$39"}</definedName>
    <definedName name="aop">#REF!</definedName>
    <definedName name="AOP_Next_Year">#REF!</definedName>
    <definedName name="ä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P_2011">#REF!</definedName>
    <definedName name="AP_2012">#REF!</definedName>
    <definedName name="AP_2013">#REF!</definedName>
    <definedName name="AP_2014">#REF!</definedName>
    <definedName name="apimc">#REF!</definedName>
    <definedName name="app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e" hidden="1">#REF!</definedName>
    <definedName name="appendix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LICATION">#REF!</definedName>
    <definedName name="Application_1">!#REF!</definedName>
    <definedName name="Application_bdgt">!#REF!</definedName>
    <definedName name="approvla">#REF!</definedName>
    <definedName name="APPSUSERNAME1">#REF!</definedName>
    <definedName name="APPSUSERNAME2">#REF!</definedName>
    <definedName name="apr">#REF!</definedName>
    <definedName name="Apr00" hidden="1">{"Statement of Income",#N/A,TRUE,"Mar99";"Balance Sheet",#N/A,TRUE,"Mar99"}</definedName>
    <definedName name="Apr00TB" hidden="1">{"Statement of Income",#N/A,TRUE,"Mar99";"Balance Sheet",#N/A,TRUE,"Mar99"}</definedName>
    <definedName name="April">!#REF!</definedName>
    <definedName name="April2000" hidden="1">{#N/A,#N/A,FALSE,"JIM REPORT 1"}</definedName>
    <definedName name="april2001" hidden="1">{#N/A,#N/A,FALSE,"JIM REPORT 1"}</definedName>
    <definedName name="April2002">#REF!</definedName>
    <definedName name="April2005" hidden="1">{#N/A,#N/A,FALSE,"JIM REPORT 1"}</definedName>
    <definedName name="april2k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APWREFVCOUGAR" hidden="1">"'CVLT-US"</definedName>
    <definedName name="APWREFVNUAN" hidden="1">"'f4"</definedName>
    <definedName name="aq" hidden="1">{"'SYNTH FALLET'!$A$6:$L$22"}</definedName>
    <definedName name="AQE" hidden="1">{"'표지'!$B$5"}</definedName>
    <definedName name="aqqqq" hidden="1">{"'Sheet1'!$A$1:$H$36"}</definedName>
    <definedName name="aqw" hidden="1">#REF!</definedName>
    <definedName name="AQX" hidden="1">{#N/A,#N/A,FALSE,"Operations";#N/A,#N/A,FALSE,"Financials"}</definedName>
    <definedName name="AQX_1" hidden="1">{#N/A,#N/A,FALSE,"Operations";#N/A,#N/A,FALSE,"Financials"}</definedName>
    <definedName name="a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a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rbeitstabelle">#REF!</definedName>
    <definedName name="Archives21Bal">!#REF!</definedName>
    <definedName name="are" hidden="1">{#N/A,#N/A,FALSE,"Sheet1"}</definedName>
    <definedName name="arf" hidden="1">{#N/A,#N/A,FALSE,"JIM REPORT 1"}</definedName>
    <definedName name="argag">{"comps",#N/A,FALSE,"comps";"notes",#N/A,FALSE,"comps"}</definedName>
    <definedName name="argqe" hidden="1">{#N/A,#N/A,FALSE,"puboff";#N/A,#N/A,FALSE,"financials";#N/A,#N/A,FALSE,"valuation";#N/A,#N/A,FALSE,"split"}</definedName>
    <definedName name="arh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rinhal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PU" hidden="1">{"FCB_ALL",#N/A,FALSE,"FCB"}</definedName>
    <definedName name="array">"$"</definedName>
    <definedName name="arsdf" hidden="1">{#N/A,#N/A,FALSE,"Aging Summary";#N/A,#N/A,FALSE,"Ratio Analysis";#N/A,#N/A,FALSE,"Test 120 Day Accts";#N/A,#N/A,FALSE,"Tickmarks"}</definedName>
    <definedName name="arsdf_1" hidden="1">{#N/A,#N/A,FALSE,"Aging Summary";#N/A,#N/A,FALSE,"Ratio Analysis";#N/A,#N/A,FALSE,"Test 120 Day Accts";#N/A,#N/A,FALSE,"Tickmarks"}</definedName>
    <definedName name="arstjj" hidden="1">{"Full-model",#N/A,FALSE,"ProForma-ASPT"}</definedName>
    <definedName name="art" hidden="1">{"First Page",#N/A,FALSE,"Surfactants LBO";"Second Page",#N/A,FALSE,"Surfactants LBO"}</definedName>
    <definedName name="art_1" hidden="1">{"First Page",#N/A,FALSE,"Surfactants LBO";"Second Page",#N/A,FALSE,"Surfactants LBO"}</definedName>
    <definedName name="Artems" hidden="1">{"First Page",#N/A,FALSE,"Surfactants LBO";"Second Page",#N/A,FALSE,"Surfactants LBO"}</definedName>
    <definedName name="Artems_1" hidden="1">{"First Page",#N/A,FALSE,"Surfactants LBO";"Second Page",#N/A,FALSE,"Surfactants LBO"}</definedName>
    <definedName name="Artic" hidden="1">{"First Page",#N/A,FALSE,"Surfactants LBO";"Second Page",#N/A,FALSE,"Surfactants LBO"}</definedName>
    <definedName name="Artic_1" hidden="1">{"First Page",#N/A,FALSE,"Surfactants LBO";"Second Page",#N/A,FALSE,"Surfactants LBO"}</definedName>
    <definedName name="Artikel">!#REF!</definedName>
    <definedName name="ARTURO">#REF!</definedName>
    <definedName name="as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_1" hidden="1">{"comp1",#N/A,FALSE,"COMPS";"footnotes",#N/A,FALSE,"COMPS"}</definedName>
    <definedName name="as_2" hidden="1">{"FCB_ALL",#N/A,FALSE,"FCB"}</definedName>
    <definedName name="as_3" hidden="1">{"FCB_ALL",#N/A,FALSE,"FCB"}</definedName>
    <definedName name="As_of">#REF!</definedName>
    <definedName name="as_per">!#REF!</definedName>
    <definedName name="AS2DocOpenMode" hidden="1">"AS2DocumentEdit"</definedName>
    <definedName name="AS2DocOpenMode_1" hidden="1">"AS2DocumentEdit"</definedName>
    <definedName name="AS2HasNoAutoHeaderFooter" hidden="1">" "</definedName>
    <definedName name="AS2LinkLS" hidden="1">#REF!</definedName>
    <definedName name="AS2NamedRange" hidden="1">4</definedName>
    <definedName name="AS2ReportLS" hidden="1">1</definedName>
    <definedName name="AS2StaticLS">#REF!</definedName>
    <definedName name="AS2SyncStepLS" hidden="1">0</definedName>
    <definedName name="AS2TickmarkLS">#REF!</definedName>
    <definedName name="AS2VersionLS" hidden="1">300</definedName>
    <definedName name="asa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asadf" hidden="1">{#N/A,#N/A,FALSE,"Duran"}</definedName>
    <definedName name="asadsdadsa" localSheetId="9">IF(adaeddddddddddd=13,INDEX('Cashflow 2025'!aadadada,13),0)</definedName>
    <definedName name="asas" hidden="1">{#N/A,#N/A,FALSE,"Pharm";#N/A,#N/A,FALSE,"WWCM"}</definedName>
    <definedName name="asasa" hidden="1">{#N/A,#N/A,FALSE,"WkChange EM"}</definedName>
    <definedName name="asasaas" hidden="1">{#N/A,#N/A,FALSE,"Stores";#N/A,#N/A,FALSE,"InvCost"}</definedName>
    <definedName name="asasasa">#REF!</definedName>
    <definedName name="asasfd" hidden="1">{#N/A,#N/A,FALSE,"Aging Summary";#N/A,#N/A,FALSE,"Ratio Analysis";#N/A,#N/A,FALSE,"Test 120 Day Accts";#N/A,#N/A,FALSE,"Tickmarks"}</definedName>
    <definedName name="asasfdasfd" hidden="1">{"Balance Sheet",#N/A,FALSE,"Consolidated"}</definedName>
    <definedName name="asasfdasfdasfdafasdasdsd" hidden="1">{"Current V Prior, Current Month",#N/A,FALSE,"Current v Prior"}</definedName>
    <definedName name="asasfdasfdasfdasfd" hidden="1">{"Balance Sheet",#N/A,FALSE,"Consolidated"}</definedName>
    <definedName name="asasfdasfdasfdasfdasfd" hidden="1">{"Budget V Actual YTD",#N/A,FALSE,"Budget v Actual"}</definedName>
    <definedName name="asasfdasfdasfdasfdasfdasfd" hidden="1">{"Budget V Actual YTD",#N/A,FALSE,"Budget v Actual"}</definedName>
    <definedName name="asasfdfasd" hidden="1">{"Budget V Actual YTD",#N/A,FALSE,"Budget v Actual"}</definedName>
    <definedName name="asd" hidden="1">{#N/A,#N/A,FALSE,"DCF Summary";#N/A,#N/A,FALSE,"Casema";#N/A,#N/A,FALSE,"Casema NoTel";#N/A,#N/A,FALSE,"UK";#N/A,#N/A,FALSE,"RCF";#N/A,#N/A,FALSE,"Intercable CZ";#N/A,#N/A,FALSE,"Interkabel P"}</definedName>
    <definedName name="asda" hidden="1">{"Page1",#N/A,FALSE,"DILUT1";"Page2",#N/A,FALSE,"DILUT1";"Page3",#N/A,FALSE,"DILUT1"}</definedName>
    <definedName name="asdadasd" hidden="1">#REF!</definedName>
    <definedName name="asdas" hidden="1">{#N/A,#N/A,FALSE,"CNS_ADJ";"Balance Consolidado",#N/A,FALSE,"BCEC_CNS";#N/A,#N/A,FALSE,"USGAAP_ADJ"}</definedName>
    <definedName name="asdasdasd" hidden="1">#REF!</definedName>
    <definedName name="asdasdasda" hidden="1">{#N/A,#N/A,TRUE,"DCF Summary (2)";#N/A,#N/A,TRUE,"DCF Summary";#N/A,"Middle Case Drivers",TRUE,"DCF"}</definedName>
    <definedName name="asdasddasasdasdasd" hidden="1">{"Budget V Actual YTD",#N/A,FALSE,"Budget v Actual"}</definedName>
    <definedName name="asdasddfguer" hidden="1">#REF!</definedName>
    <definedName name="asdasfdasfdasfd" hidden="1">{"Budget V Actual YTD",#N/A,FALSE,"Budget v Actual"}</definedName>
    <definedName name="asdaw" hidden="1">{"FCB_ALL",#N/A,FALSE,"FCB"}</definedName>
    <definedName name="asde" hidden="1">0</definedName>
    <definedName name="asdez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ez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f">#REF!</definedName>
    <definedName name="asdf_1" hidden="1">{#N/A,#N/A,FALSE,"Calc";#N/A,#N/A,FALSE,"Sensitivity";#N/A,#N/A,FALSE,"LT Earn.Dil.";#N/A,#N/A,FALSE,"Dil. AVP"}</definedName>
    <definedName name="asdfa" hidden="1">{"SUMMARY",#N/A,FALSE,"Summary"}</definedName>
    <definedName name="asdfadg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sf">{"'Sheet1'!$A$1:$J$121"}</definedName>
    <definedName name="asdfafasdf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dfas" hidden="1">{"print 1.6",#N/A,FALSE,"Sheet1";"print 2.6",#N/A,FALSE,"Sheet1";"print 3.6",#N/A,FALSE,"Sheet1";"print 4.6",#N/A,FALSE,"Sheet1";"print 5.6",#N/A,FALSE,"Sheet1";"print 6.6",#N/A,FALSE,"Sheet1"}</definedName>
    <definedName name="asdfasaa" hidden="1">{"print 1.6",#N/A,FALSE,"Sheet1";"print 2.6",#N/A,FALSE,"Sheet1";"print 3.6",#N/A,FALSE,"Sheet1";"print 4.6",#N/A,FALSE,"Sheet1";"print 5.6",#N/A,FALSE,"Sheet1";"print 6.6",#N/A,FALSE,"Sheet1"}</definedName>
    <definedName name="asdfasd" hidden="1">{"IS",#N/A,FALSE,"IS";"RPTIS",#N/A,FALSE,"RPTIS";"STATS",#N/A,FALSE,"STATS";"CELL",#N/A,FALSE,"CELL";"BS",#N/A,FALSE,"BS"}</definedName>
    <definedName name="asdfasd_1" hidden="1">{"IS",#N/A,FALSE,"IS";"RPTIS",#N/A,FALSE,"RPTIS";"STATS",#N/A,FALSE,"STATS";"CELL",#N/A,FALSE,"CELL";"BS",#N/A,FALSE,"BS"}</definedName>
    <definedName name="asdfasd_1_1" hidden="1">{"IS",#N/A,FALSE,"IS";"RPTIS",#N/A,FALSE,"RPTIS";"STATS",#N/A,FALSE,"STATS";"CELL",#N/A,FALSE,"CELL";"BS",#N/A,FALSE,"BS"}</definedName>
    <definedName name="asdfasd_1_2" hidden="1">{"IS",#N/A,FALSE,"IS";"RPTIS",#N/A,FALSE,"RPTIS";"STATS",#N/A,FALSE,"STATS";"CELL",#N/A,FALSE,"CELL";"BS",#N/A,FALSE,"BS"}</definedName>
    <definedName name="asdfasd_1_3" hidden="1">{"IS",#N/A,FALSE,"IS";"RPTIS",#N/A,FALSE,"RPTIS";"STATS",#N/A,FALSE,"STATS";"CELL",#N/A,FALSE,"CELL";"BS",#N/A,FALSE,"BS"}</definedName>
    <definedName name="asdfasd_1_4" hidden="1">{"IS",#N/A,FALSE,"IS";"RPTIS",#N/A,FALSE,"RPTIS";"STATS",#N/A,FALSE,"STATS";"CELL",#N/A,FALSE,"CELL";"BS",#N/A,FALSE,"BS"}</definedName>
    <definedName name="asdfasd_1_5" hidden="1">{"IS",#N/A,FALSE,"IS";"RPTIS",#N/A,FALSE,"RPTIS";"STATS",#N/A,FALSE,"STATS";"CELL",#N/A,FALSE,"CELL";"BS",#N/A,FALSE,"BS"}</definedName>
    <definedName name="asdfasd_2" hidden="1">{"IS",#N/A,FALSE,"IS";"RPTIS",#N/A,FALSE,"RPTIS";"STATS",#N/A,FALSE,"STATS";"CELL",#N/A,FALSE,"CELL";"BS",#N/A,FALSE,"BS"}</definedName>
    <definedName name="asdfasd_2_1" hidden="1">{"IS",#N/A,FALSE,"IS";"RPTIS",#N/A,FALSE,"RPTIS";"STATS",#N/A,FALSE,"STATS";"CELL",#N/A,FALSE,"CELL";"BS",#N/A,FALSE,"BS"}</definedName>
    <definedName name="asdfasd_2_2" hidden="1">{"IS",#N/A,FALSE,"IS";"RPTIS",#N/A,FALSE,"RPTIS";"STATS",#N/A,FALSE,"STATS";"CELL",#N/A,FALSE,"CELL";"BS",#N/A,FALSE,"BS"}</definedName>
    <definedName name="asdfasd_2_3" hidden="1">{"IS",#N/A,FALSE,"IS";"RPTIS",#N/A,FALSE,"RPTIS";"STATS",#N/A,FALSE,"STATS";"CELL",#N/A,FALSE,"CELL";"BS",#N/A,FALSE,"BS"}</definedName>
    <definedName name="asdfasd_2_4" hidden="1">{"IS",#N/A,FALSE,"IS";"RPTIS",#N/A,FALSE,"RPTIS";"STATS",#N/A,FALSE,"STATS";"CELL",#N/A,FALSE,"CELL";"BS",#N/A,FALSE,"BS"}</definedName>
    <definedName name="asdfasd_2_5" hidden="1">{"IS",#N/A,FALSE,"IS";"RPTIS",#N/A,FALSE,"RPTIS";"STATS",#N/A,FALSE,"STATS";"CELL",#N/A,FALSE,"CELL";"BS",#N/A,FALSE,"BS"}</definedName>
    <definedName name="asdfasd_3" hidden="1">{"IS",#N/A,FALSE,"IS";"RPTIS",#N/A,FALSE,"RPTIS";"STATS",#N/A,FALSE,"STATS";"CELL",#N/A,FALSE,"CELL";"BS",#N/A,FALSE,"BS"}</definedName>
    <definedName name="asdfasd_3_1" hidden="1">{"IS",#N/A,FALSE,"IS";"RPTIS",#N/A,FALSE,"RPTIS";"STATS",#N/A,FALSE,"STATS";"CELL",#N/A,FALSE,"CELL";"BS",#N/A,FALSE,"BS"}</definedName>
    <definedName name="asdfasd_3_2" hidden="1">{"IS",#N/A,FALSE,"IS";"RPTIS",#N/A,FALSE,"RPTIS";"STATS",#N/A,FALSE,"STATS";"CELL",#N/A,FALSE,"CELL";"BS",#N/A,FALSE,"BS"}</definedName>
    <definedName name="asdfasd_3_3" hidden="1">{"IS",#N/A,FALSE,"IS";"RPTIS",#N/A,FALSE,"RPTIS";"STATS",#N/A,FALSE,"STATS";"CELL",#N/A,FALSE,"CELL";"BS",#N/A,FALSE,"BS"}</definedName>
    <definedName name="asdfasd_3_4" hidden="1">{"IS",#N/A,FALSE,"IS";"RPTIS",#N/A,FALSE,"RPTIS";"STATS",#N/A,FALSE,"STATS";"CELL",#N/A,FALSE,"CELL";"BS",#N/A,FALSE,"BS"}</definedName>
    <definedName name="asdfasd_3_5" hidden="1">{"IS",#N/A,FALSE,"IS";"RPTIS",#N/A,FALSE,"RPTIS";"STATS",#N/A,FALSE,"STATS";"CELL",#N/A,FALSE,"CELL";"BS",#N/A,FALSE,"BS"}</definedName>
    <definedName name="asdfasd_4" hidden="1">{"IS",#N/A,FALSE,"IS";"RPTIS",#N/A,FALSE,"RPTIS";"STATS",#N/A,FALSE,"STATS";"CELL",#N/A,FALSE,"CELL";"BS",#N/A,FALSE,"BS"}</definedName>
    <definedName name="asdfasd_4_1" hidden="1">{"IS",#N/A,FALSE,"IS";"RPTIS",#N/A,FALSE,"RPTIS";"STATS",#N/A,FALSE,"STATS";"CELL",#N/A,FALSE,"CELL";"BS",#N/A,FALSE,"BS"}</definedName>
    <definedName name="asdfasd_4_2" hidden="1">{"IS",#N/A,FALSE,"IS";"RPTIS",#N/A,FALSE,"RPTIS";"STATS",#N/A,FALSE,"STATS";"CELL",#N/A,FALSE,"CELL";"BS",#N/A,FALSE,"BS"}</definedName>
    <definedName name="asdfasd_4_3" hidden="1">{"IS",#N/A,FALSE,"IS";"RPTIS",#N/A,FALSE,"RPTIS";"STATS",#N/A,FALSE,"STATS";"CELL",#N/A,FALSE,"CELL";"BS",#N/A,FALSE,"BS"}</definedName>
    <definedName name="asdfasd_4_4" hidden="1">{"IS",#N/A,FALSE,"IS";"RPTIS",#N/A,FALSE,"RPTIS";"STATS",#N/A,FALSE,"STATS";"CELL",#N/A,FALSE,"CELL";"BS",#N/A,FALSE,"BS"}</definedName>
    <definedName name="asdfasd_4_5" hidden="1">{"IS",#N/A,FALSE,"IS";"RPTIS",#N/A,FALSE,"RPTIS";"STATS",#N/A,FALSE,"STATS";"CELL",#N/A,FALSE,"CELL";"BS",#N/A,FALSE,"BS"}</definedName>
    <definedName name="asdfasd_5" hidden="1">{"IS",#N/A,FALSE,"IS";"RPTIS",#N/A,FALSE,"RPTIS";"STATS",#N/A,FALSE,"STATS";"CELL",#N/A,FALSE,"CELL";"BS",#N/A,FALSE,"BS"}</definedName>
    <definedName name="asdfasd_5_1" hidden="1">{"IS",#N/A,FALSE,"IS";"RPTIS",#N/A,FALSE,"RPTIS";"STATS",#N/A,FALSE,"STATS";"CELL",#N/A,FALSE,"CELL";"BS",#N/A,FALSE,"BS"}</definedName>
    <definedName name="asdfasd_5_2" hidden="1">{"IS",#N/A,FALSE,"IS";"RPTIS",#N/A,FALSE,"RPTIS";"STATS",#N/A,FALSE,"STATS";"CELL",#N/A,FALSE,"CELL";"BS",#N/A,FALSE,"BS"}</definedName>
    <definedName name="asdfasd_5_3" hidden="1">{"IS",#N/A,FALSE,"IS";"RPTIS",#N/A,FALSE,"RPTIS";"STATS",#N/A,FALSE,"STATS";"CELL",#N/A,FALSE,"CELL";"BS",#N/A,FALSE,"BS"}</definedName>
    <definedName name="asdfasd_5_4" hidden="1">{"IS",#N/A,FALSE,"IS";"RPTIS",#N/A,FALSE,"RPTIS";"STATS",#N/A,FALSE,"STATS";"CELL",#N/A,FALSE,"CELL";"BS",#N/A,FALSE,"BS"}</definedName>
    <definedName name="asdfasd_5_5" hidden="1">{"IS",#N/A,FALSE,"IS";"RPTIS",#N/A,FALSE,"RPTIS";"STATS",#N/A,FALSE,"STATS";"CELL",#N/A,FALSE,"CELL";"BS",#N/A,FALSE,"BS"}</definedName>
    <definedName name="asdfasdf" hidden="1">{"rtn",#N/A,FALSE,"RTN";"tables",#N/A,FALSE,"RTN";"cf",#N/A,FALSE,"CF";"stats",#N/A,FALSE,"Stats";"prop",#N/A,FALSE,"Prop"}</definedName>
    <definedName name="asdfasdfa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asdfasdlf" hidden="1">#REF!</definedName>
    <definedName name="asdfasf">38939.6653819444</definedName>
    <definedName name="ASDFASFDSDF" hidden="1">{"Current V Prior, Current Month",#N/A,FALSE,"Current v Prior"}</definedName>
    <definedName name="asdfdd" hidden="1">{"mgmt forecast",#N/A,FALSE,"Mgmt Forecast";"dcf table",#N/A,FALSE,"Mgmt Forecast";"sensitivity",#N/A,FALSE,"Mgmt Forecast";"table inputs",#N/A,FALSE,"Mgmt Forecast";"calculations",#N/A,FALSE,"Mgmt Forecast"}</definedName>
    <definedName name="asdfdsa" hidden="1">{#N/A,#N/A,FALSE,"Duran"}</definedName>
    <definedName name="asdfdsf" hidden="1">{#N/A,#N/A,FALSE,"UK";#N/A,#N/A,FALSE,"BA";#N/A,#N/A,FALSE,"VZ"}</definedName>
    <definedName name="asdff" hidden="1">"c1591"</definedName>
    <definedName name="asdfg" hidden="1">{#N/A,#N/A,FALSE,"Pharm";#N/A,#N/A,FALSE,"WWCM"}</definedName>
    <definedName name="asdfjkl" hidden="1">{"bs",#N/A,FALSE,"SCF"}</definedName>
    <definedName name="asdfret">!#REF!</definedName>
    <definedName name="asdfsafsafas" hidden="1">{"'Act-Fcst Summary'!$A$1:$L$59","'Act-Fcst Summary'!$M$5:$N$5"}</definedName>
    <definedName name="asdfscdfsf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fsdfas" hidden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asdfsfeef" hidden="1">{#N/A,#N/A,FALSE,"WkChange EM"}</definedName>
    <definedName name="asdgahdfhth" hidden="1">{#N/A,#N/A,FALSE,"REPORT"}</definedName>
    <definedName name="asdgayery" hidden="1">{#N/A,#N/A,FALSE,"Pharm";#N/A,#N/A,FALSE,"WWCM"}</definedName>
    <definedName name="asdgfdytyet" hidden="1">{#N/A,#N/A,FALSE,"REPORT"}</definedName>
    <definedName name="asdgtryukuio" hidden="1">{#N/A,#N/A,FALSE,"REPORT"}</definedName>
    <definedName name="asdjgkl" hidden="1">{#N/A,#N/A,FALSE,"Pharm";#N/A,#N/A,FALSE,"WWCM"}</definedName>
    <definedName name="asdq">!#REF!</definedName>
    <definedName name="asdrses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saddsads" localSheetId="9">IF(adaeddddddddddd=14,INDEX('Cashflow 2025'!aadadada,14),0)</definedName>
    <definedName name="asdtf" hidden="1">{"'Standalone List Price Trends'!$A$1:$X$56"}</definedName>
    <definedName name="asdvafv" hidden="1">{#N/A,#N/A,FALSE,"Op_Stmt";#N/A,#N/A,FALSE,"Consol_Op_Stmt";#N/A,#N/A,FALSE,"rev_summ";#N/A,#N/A,FALSE,"Unit_Summ";#N/A,#N/A,FALSE,"EBIT_summ";#N/A,#N/A,FALSE,"RONA_NetAssets"}</definedName>
    <definedName name="asdvawef" hidden="1">{"charmin",#N/A,FALSE,"FMAM II"}</definedName>
    <definedName name="asdveawv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sdzfczv" hidden="1">#REF!</definedName>
    <definedName name="ASE" hidden="1">{#N/A,#N/A,FALSE,"초도품";#N/A,#N/A,FALSE,"초도품 (2)";#N/A,#N/A,FALSE,"초도품 (3)";#N/A,#N/A,FALSE,"초도품 (4)";#N/A,#N/A,FALSE,"초도품 (5)";#N/A,#N/A,FALSE,"초도품 (6)"}</definedName>
    <definedName name="ASEa" hidden="1">{#N/A,#N/A,FALSE,"초도품";#N/A,#N/A,FALSE,"초도품 (2)";#N/A,#N/A,FALSE,"초도품 (3)";#N/A,#N/A,FALSE,"초도품 (4)";#N/A,#N/A,FALSE,"초도품 (5)";#N/A,#N/A,FALSE,"초도품 (6)"}</definedName>
    <definedName name="ASEDTGrh" hidden="1">#REF!</definedName>
    <definedName name="aserf" hidden="1">{"Summary Schedule",#N/A,FALSE,"Sheet1";"Divisional Support",#N/A,FALSE,"Sheet2";"Corporate Support",#N/A,FALSE,"Sheet3"}</definedName>
    <definedName name="asf">!#REF!</definedName>
    <definedName name="asfa" hidden="1">{"Budget V Actual YTD",#N/A,FALSE,"Budget v Actual"}</definedName>
    <definedName name="asfasd" hidden="1">{"Current V Prior, Current Month",#N/A,FALSE,"Current v Prior"}</definedName>
    <definedName name="asfasdf" hidden="1">#REF!</definedName>
    <definedName name="asfasfasfdfasd" hidden="1">{"Budget V Actual YTD",#N/A,FALSE,"Budget v Actual"}</definedName>
    <definedName name="asfasfd" hidden="1">{"Budget V Actual YTD",#N/A,FALSE,"Budget v Actual"}</definedName>
    <definedName name="asfasfdasfdasfdasfd" hidden="1">{"Budget V Actual YTD",#N/A,FALSE,"Budget v Actual"}</definedName>
    <definedName name="asfdasasfdasdfasfd" hidden="1">{"Budget V Actual YTD",#N/A,FALSE,"Budget v Actual"}</definedName>
    <definedName name="asfdasdasfd" hidden="1">{"Budget V Actual YTD",#N/A,FALSE,"Budget v Actual"}</definedName>
    <definedName name="asfdasdasfdasfd" hidden="1">{"Current V Prior, Current Month",#N/A,FALSE,"Current v Prior"}</definedName>
    <definedName name="asfdasd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sfdasdfasdfasfd" hidden="1">{"Budget V Actual YTD",#N/A,FALSE,"Budget v Actual"}</definedName>
    <definedName name="asfdasdfdas" hidden="1">{"Balance Sheet",#N/A,FALSE,"Consolidated"}</definedName>
    <definedName name="asfdasfd" hidden="1">{"Current V Prior, Current Month",#N/A,FALSE,"Current v Prior"}</definedName>
    <definedName name="ASFDASFDASFDASFDASFD" hidden="1">{"Budget V Actual YTD",#N/A,FALSE,"Budget v Actual"}</definedName>
    <definedName name="asfdasfdasfdasfdffasasfdf" hidden="1">{"Budget V Actual YTD",#N/A,FALSE,"Budget v Actual"}</definedName>
    <definedName name="asfdasfdsfda" hidden="1">{"Balance Sheet",#N/A,FALSE,"Consolidated"}</definedName>
    <definedName name="asfdfasd" hidden="1">{"Current V Prior, Current Month",#N/A,FALSE,"Current v Prior"}</definedName>
    <definedName name="asfdfds" hidden="1">{"Current V Prior, Current Month",#N/A,FALSE,"Current v Prior"}</definedName>
    <definedName name="asfdgasas" hidden="1">{"Budget V Actual YTD",#N/A,FALSE,"Budget v Actual"}</definedName>
    <definedName name="asfdsfdawer" hidden="1">{"Current V Prior, Current Month",#N/A,FALSE,"Current v Prior"}</definedName>
    <definedName name="asffghujyki" hidden="1">{#N/A,#N/A,FALSE,"Pharm";#N/A,#N/A,FALSE,"WWCM"}</definedName>
    <definedName name="asfg" hidden="1">{#N/A,#N/A,FALSE,"Balance Sheet";#N/A,#N/A,FALSE,"Income Statement";#N/A,#N/A,FALSE,"Changes in Financial Position"}</definedName>
    <definedName name="asfsd">!#REF!</definedName>
    <definedName name="asfsdaasfd" hidden="1">{"Current V Prior, Current Month",#N/A,FALSE,"Current v Prior"}</definedName>
    <definedName name="asgasdasfdasfdasfd" hidden="1">{"Current V Prior, Current Month",#N/A,FALSE,"Current v Prior"}</definedName>
    <definedName name="asgasdfadsasfd" hidden="1">{"Budget V Actual YTD",#N/A,FALSE,"Budget v Actual"}</definedName>
    <definedName name="asgasfdfdasasfd" hidden="1">{"Budget V Actual YTD",#N/A,FALSE,"Budget v Actual"}</definedName>
    <definedName name="asggdasgasdg" hidden="1">{"'Standalone List Price Trends'!$A$1:$X$56"}</definedName>
    <definedName name="ASIA" hidden="1">{#N/A,#N/A,FALSE,"Est97";#N/A,#N/A,FALSE,"Plan98";#N/A,#N/A,FALSE,"Graphs";#N/A,#N/A,FALSE,"5Yr"}</definedName>
    <definedName name="askl" localSheetId="9">OFFSET(rngVol,0,2)</definedName>
    <definedName name="ASS" hidden="1">{#N/A,#N/A,FALSE,"을지 (4)";#N/A,#N/A,FALSE,"을지 (5)";#N/A,#N/A,FALSE,"을지 (6)"}</definedName>
    <definedName name="ASSa" hidden="1">{#N/A,#N/A,FALSE,"을지 (4)";#N/A,#N/A,FALSE,"을지 (5)";#N/A,#N/A,FALSE,"을지 (6)"}</definedName>
    <definedName name="assadsd" localSheetId="9">IF(adaeddddddddddd=12,INDEX('Cashflow 2025'!aadadada,12),0)</definedName>
    <definedName name="assafdasfdasfdasfdafsd" hidden="1">{"Budget V Actual YTD",#N/A,FALSE,"Budget v Actual"}</definedName>
    <definedName name="assdad">!#REF!</definedName>
    <definedName name="ASSET_TURNS" hidden="1">"ASSET_TURNS"</definedName>
    <definedName name="asspts" hidden="1">{#N/A,#N/A,FALSE,"Assumptions"}</definedName>
    <definedName name="asss" hidden="1">{"rtn",#N/A,FALSE,"RTN";"tables",#N/A,FALSE,"RTN";"cf",#N/A,FALSE,"CF";"stats",#N/A,FALSE,"Stats";"prop",#N/A,FALSE,"Prop"}</definedName>
    <definedName name="assssss" hidden="1">{"Summary Schedule",#N/A,FALSE,"Sheet1";"Divisional Support",#N/A,FALSE,"Sheet2";"Corporate Support",#N/A,FALSE,"Sheet3"}</definedName>
    <definedName name="Assumptions">#REF!</definedName>
    <definedName name="aswdada">!#REF!</definedName>
    <definedName name="aswdasdasdasd" hidden="1">{#N/A,#N/A,FALSE,"CNS_ADJ";"Balance Consolidado",#N/A,FALSE,"BCEC_CNS";#N/A,#N/A,FALSE,"USGAAP_ADJ"}</definedName>
    <definedName name="at" hidden="1">#REF!</definedName>
    <definedName name="ATSeXToEUR" localSheetId="9" hidden="1">1/EUREXTOATS</definedName>
    <definedName name="att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udit.test" hidden="1">{"FB Assumptions",#N/A,FALSE,"Asu";"FB Cashflow 1",#N/A,FALSE,"F&amp;B";"FB Cashflow 2",#N/A,FALSE,"F&amp;B"}</definedName>
    <definedName name="audit.test." hidden="1">{"Book Income",#N/A,FALSE,"B&amp;T";"Taxable Income",#N/A,FALSE,"B&amp;T"}</definedName>
    <definedName name="Audit_Recon" hidden="1">{"fdsup://directions/News HTML Viewer?action=OPEN&amp;on_error=off&amp;window=popup_no_button&amp;start_maximized=false&amp;creator=factset&amp;display_string=Click to view document&amp;width=640&amp;height=480&amp;address=ZQFNwiDmku6rD8XeJHel5%2BClsTh1%2BKQXZfkma2tpAQLiI8CyHvRjYyQDVL7t%2","FlfMpiTocNaw3Gpo8jIv6pGb2ENue6TMKIZPrs2228iDD%2FS879rurW4fhZH36nTEyl8j%2FJcd0ZhNwqu9MYltaV6nDlIUcUF2%2FoBeD4yU8zdaPJmMZgbGxOpsfCHY3s8J2LGk3sPgAzz3MjQvvOrEkaYDu03NUFj4FxpGksq3IjKjlNZJEQs8%2BBrc%2FAQTl%2F8yM7Od%2BoPj%2BkGyEsVVXRQInn3Dy4hc18keC6v%2FodsKUpIqg","81wmyzSUpR42%2FFYRsckFYW1L9MJttOEm7wi"}</definedName>
    <definedName name="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aug">#REF!</definedName>
    <definedName name="aug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new">#REF!</definedName>
    <definedName name="August" hidden="1">{"TOP PORTION",#N/A,FALSE,"0895"}</definedName>
    <definedName name="August_1" hidden="1">{"TOP PORTION",#N/A,FALSE,"0895"}</definedName>
    <definedName name="August_2" hidden="1">{"TOP PORTION",#N/A,FALSE,"0895"}</definedName>
    <definedName name="August_3" hidden="1">{"TOP PORTION",#N/A,FALSE,"0895"}</definedName>
    <definedName name="August_4" hidden="1">{"TOP PORTION",#N/A,FALSE,"0895"}</definedName>
    <definedName name="August_5" hidden="1">{"TOP PORTION",#N/A,FALSE,"0895"}</definedName>
    <definedName name="August2002">#REF!</definedName>
    <definedName name="augustfinal">#REF!</definedName>
    <definedName name="aus">#REF!</definedName>
    <definedName name="Ausbildungsmonat">#REF!</definedName>
    <definedName name="Austria">#REF!</definedName>
    <definedName name="Austria_HMX">#REF!</definedName>
    <definedName name="Author" hidden="1">"Kirill Lapin"</definedName>
    <definedName name="AUto1" hidden="1">{#N/A,#N/A,FALSE,"Sheet1"}</definedName>
    <definedName name="AUto2" hidden="1">{#N/A,#N/A,FALSE,"Sheet1"}</definedName>
    <definedName name="avdd" hidden="1">{#N/A,#N/A,FALSE,"Calc";#N/A,#N/A,FALSE,"Sensitivity";#N/A,#N/A,FALSE,"LT Earn.Dil.";#N/A,#N/A,FALSE,"Dil. AVP"}</definedName>
    <definedName name="avdd_1" hidden="1">{#N/A,#N/A,FALSE,"Calc";#N/A,#N/A,FALSE,"Sensitivity";#N/A,#N/A,FALSE,"LT Earn.Dil.";#N/A,#N/A,FALSE,"Dil. AVP"}</definedName>
    <definedName name="av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._cost_per_head">OFFSET(#REF!,0,#REF!,1,#REF!)</definedName>
    <definedName name="average_salary_per_head">OFFSET(#REF!,0,#REF!,1,#REF!)</definedName>
    <definedName name="average_salary_per_head_latest_budget">OFFSET(#REF!,0,#REF!,1,#REF!)</definedName>
    <definedName name="aw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awdfv" hidden="1">{"Full-model",#N/A,FALSE,"ProForma-ASPT"}</definedName>
    <definedName name="aWD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WE" hidden="1">{#N/A,#N/A,FALSE,"초도품";#N/A,#N/A,FALSE,"초도품 (2)";#N/A,#N/A,FALSE,"초도품 (3)";#N/A,#N/A,FALSE,"초도품 (4)";#N/A,#N/A,FALSE,"초도품 (5)";#N/A,#N/A,FALSE,"초도품 (6)"}</definedName>
    <definedName name="AWEa" hidden="1">{#N/A,#N/A,FALSE,"초도품";#N/A,#N/A,FALSE,"초도품 (2)";#N/A,#N/A,FALSE,"초도품 (3)";#N/A,#N/A,FALSE,"초도품 (4)";#N/A,#N/A,FALSE,"초도품 (5)";#N/A,#N/A,FALSE,"초도품 (6)"}</definedName>
    <definedName name="aweftg" hidden="1">{"Full-model",#N/A,FALSE,"ProForma-ASPT"}</definedName>
    <definedName name="awerg" hidden="1">{"Valuation",#N/A,FALSE,"ProForma-ASPT"}</definedName>
    <definedName name="aweroiu" hidden="1">{"'SIVA Pricing Model'!$A$1:$F$39"}</definedName>
    <definedName name="awert" hidden="1">{#N/A,#N/A,FALSE,"ORIX CSC"}</definedName>
    <definedName name="aweruio" hidden="1">{"bs",#N/A,FALSE,"SCF"}</definedName>
    <definedName name="awfwefw" localSheetId="9">IF(adaeddddddddddd=16,INDEX('Cashflow 2025'!aadadada,16),0)</definedName>
    <definedName name="AWRFQWESDAFASFD" hidden="1">{"Balance Sheet",#N/A,FALSE,"Consolidated"}</definedName>
    <definedName name="AX" hidden="1">{#N/A,#N/A,FALSE,"Pharm";#N/A,#N/A,FALSE,"WWCM"}</definedName>
    <definedName name="AXD" hidden="1">{#N/A,#N/A,FALSE,"초도품";#N/A,#N/A,FALSE,"초도품 (2)";#N/A,#N/A,FALSE,"초도품 (3)";#N/A,#N/A,FALSE,"초도품 (4)";#N/A,#N/A,FALSE,"초도품 (5)";#N/A,#N/A,FALSE,"초도품 (6)"}</definedName>
    <definedName name="AXDa" hidden="1">{#N/A,#N/A,FALSE,"초도품";#N/A,#N/A,FALSE,"초도품 (2)";#N/A,#N/A,FALSE,"초도품 (3)";#N/A,#N/A,FALSE,"초도품 (4)";#N/A,#N/A,FALSE,"초도품 (5)";#N/A,#N/A,FALSE,"초도품 (6)"}</definedName>
    <definedName name="ax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y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yman" hidden="1">{#N/A,#N/A,FALSE,"1";#N/A,#N/A,FALSE,"2";#N/A,#N/A,FALSE,"16 - 17";#N/A,#N/A,FALSE,"18 - 19";#N/A,#N/A,FALSE,"26";#N/A,#N/A,FALSE,"27";#N/A,#N/A,FALSE,"28"}</definedName>
    <definedName name="ayman1" hidden="1">{#N/A,#N/A,FALSE,"Pharm";#N/A,#N/A,FALSE,"WWCM"}</definedName>
    <definedName name="ayman2" hidden="1">{#N/A,#N/A,FALSE,"Pharm";#N/A,#N/A,FALSE,"WWCM"}</definedName>
    <definedName name="ayman7" hidden="1">{#N/A,#N/A,FALSE,"REPORT"}</definedName>
    <definedName name="ayman8" hidden="1">{#N/A,#N/A,FALSE,"REPORT"}</definedName>
    <definedName name="az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e" hidden="1">#REF!</definedName>
    <definedName name="azeazr" hidden="1">{#N/A,#N/A,FALSE,"Sales Graph";#N/A,#N/A,FALSE,"BUC Graph";#N/A,#N/A,FALSE,"P&amp;L - YTD"}</definedName>
    <definedName name="AZEEDFG" localSheetId="9" hidden="1">#REF!</definedName>
    <definedName name="AZEEDFG" hidden="1">[7]Tradesum!$F$13:$F$22</definedName>
    <definedName name="AZER" localSheetId="9" hidden="1">#REF!</definedName>
    <definedName name="AZER" hidden="1">[8]Tradesum!$B$13:$B$22</definedName>
    <definedName name="azerety" hidden="1">{#N/A,#N/A,FALSE,"Pharm";#N/A,#N/A,FALSE,"WWCM"}</definedName>
    <definedName name="azerty" localSheetId="9" hidden="1">{#N/A,#N/A,FALSE,"INPUTS";#N/A,#N/A,FALSE,"PROFORMA BSHEET";#N/A,#N/A,FALSE,"COMBINED";#N/A,#N/A,FALSE,"HIGH YIELD";#N/A,#N/A,FALSE,"COMB_GRAPHS"}</definedName>
    <definedName name="azerty" hidden="1">{#N/A,#N/A,FALSE,"INPUTS";#N/A,#N/A,FALSE,"PROFORMA BSHEET";#N/A,#N/A,FALSE,"COMBINED";#N/A,#N/A,FALSE,"HIGH YIELD";#N/A,#N/A,FALSE,"COMB_GRAPHS"}</definedName>
    <definedName name="azzre" localSheetId="9" hidden="1">#REF!</definedName>
    <definedName name="azzre" hidden="1">[7]Tradesum!$A$13:$A$22</definedName>
    <definedName name="b" hidden="1">{"mgmt forecast",#N/A,FALSE,"Mgmt Forecast";"dcf table",#N/A,FALSE,"Mgmt Forecast";"sensitivity",#N/A,FALSE,"Mgmt Forecast";"table inputs",#N/A,FALSE,"Mgmt Forecast";"calculations",#N/A,FALSE,"Mgmt Forecast"}</definedName>
    <definedName name="b.s" hidden="1">{"bs",#N/A,FALSE,"SCF"}</definedName>
    <definedName name="b_2" hidden="1">{#N/A,#N/A,FALSE,"Aging Summary";#N/A,#N/A,FALSE,"Ratio Analysis";#N/A,#N/A,FALSE,"Test 120 Day Accts";#N/A,#N/A,FALSE,"Tickmarks"}</definedName>
    <definedName name="b_3" hidden="1">{#N/A,#N/A,FALSE,"Aging Summary";#N/A,#N/A,FALSE,"Ratio Analysis";#N/A,#N/A,FALSE,"Test 120 Day Accts";#N/A,#N/A,FALSE,"Tickmarks"}</definedName>
    <definedName name="B1.1" hidden="1">#REF!</definedName>
    <definedName name="BAA">#REF!</definedName>
    <definedName name="bab">#REF!</definedName>
    <definedName name="baba" hidden="1">{"'Model'!$A$1:$N$53"}</definedName>
    <definedName name="BacklogEentit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ackup" hidden="1">{#N/A,#N/A,FALSE,"Line 1";#N/A,#N/A,FALSE,"Line 2";#N/A,#N/A,FALSE,"Line 3";#N/A,#N/A,FALSE,"Line 4";#N/A,#N/A,FALSE,"Line 5";#N/A,#N/A,FALSE,"Line 6";#N/A,#N/A,FALSE,"Line 7"}</definedName>
    <definedName name="backup1" hidden="1">{#N/A,#N/A,FALSE,"Line 1";#N/A,#N/A,FALSE,"Line 2";#N/A,#N/A,FALSE,"Line 3";#N/A,#N/A,FALSE,"Line 4";#N/A,#N/A,FALSE,"Line 5";#N/A,#N/A,FALSE,"Line 6";#N/A,#N/A,FALSE,"Line 7"}</definedName>
    <definedName name="backup3" hidden="1">{#N/A,#N/A,FALSE,"Line 1";#N/A,#N/A,FALSE,"Line 2";#N/A,#N/A,FALSE,"Line 3";#N/A,#N/A,FALSE,"Line 4";#N/A,#N/A,FALSE,"Line 5";#N/A,#N/A,FALSE,"Line 6";#N/A,#N/A,FALSE,"Line 7"}</definedName>
    <definedName name="backup4" hidden="1">{#N/A,#N/A,FALSE,"Line 1";#N/A,#N/A,FALSE,"Line 2";#N/A,#N/A,FALSE,"Line 3";#N/A,#N/A,FALSE,"Line 4";#N/A,#N/A,FALSE,"Line 5";#N/A,#N/A,FALSE,"Line 6";#N/A,#N/A,FALSE,"Line 7"}</definedName>
    <definedName name="bad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fb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Badge">#REF!</definedName>
    <definedName name="bah">#REF!</definedName>
    <definedName name="bak">#REF!</definedName>
    <definedName name="baker" hidden="1">{#N/A,#N/A,FALSE,"UK";#N/A,#N/A,FALSE,"BA";#N/A,#N/A,FALSE,"VZ"}</definedName>
    <definedName name="bal.sh" hidden="1">{"bs",#N/A,FALSE,"SCF"}</definedName>
    <definedName name="balance_type">1</definedName>
    <definedName name="BalNiv1">!#REF!</definedName>
    <definedName name="BalNiv2">!#REF!</definedName>
    <definedName name="BalNiv3">!#REF!</definedName>
    <definedName name="balufdh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AN">#REF!</definedName>
    <definedName name="band">#REF!</definedName>
    <definedName name="Bank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r" hidden="1">{"OM Visits",#N/A,TRUE,"Optimal";"OM Dollars per Hour",#N/A,TRUE,"Optimal";"OM Hours per Visit",#N/A,TRUE,"Optimal";"OM Dollars per Visit",#N/A,TRUE,"Optimal";"OM Total Visits",#N/A,TRUE,"Optimal";"OM PMPM",#N/A,TRUE,"Optimal"}</definedName>
    <definedName name="base">#REF!</definedName>
    <definedName name="Base_bud">#REF!</definedName>
    <definedName name="Base_Data_Input_Page">#REF!</definedName>
    <definedName name="Base_Data_Input_Page1">#REF!</definedName>
    <definedName name="Baseline" hidden="1">{"'Cost Centers'!$A$1:$P$373"}</definedName>
    <definedName name="basf">{"bs",#N/A,FALSE,"SCF"}</definedName>
    <definedName name="BASIC_EPS_EXCL" hidden="1">"BASIC_EPS_EXCL"</definedName>
    <definedName name="BASIC_EPS_INCL" hidden="1">"BASIC_EPS_INCL"</definedName>
    <definedName name="BASIC_NORMAL_EPS" hidden="1">"BASIC_NORMAL_EPS"</definedName>
    <definedName name="BASIC_WEIGHT" hidden="1">"BASIC_WEIGHT"</definedName>
    <definedName name="BasicSalaries">!#REF!</definedName>
    <definedName name="bb" hidden="1">{#N/A,#N/A,TRUE,"Main Issues";#N/A,#N/A,TRUE,"Income statement ($)"}</definedName>
    <definedName name="bb_1" hidden="1">{#N/A,#N/A,FALSE,"Sensitivity"}</definedName>
    <definedName name="bb_1_1" hidden="1">{#N/A,#N/A,FALSE,"Assessment";#N/A,#N/A,FALSE,"Staffing";#N/A,#N/A,FALSE,"Hires";#N/A,#N/A,FALSE,"Assumptions"}</definedName>
    <definedName name="bb_1_2" hidden="1">{#N/A,#N/A,FALSE,"Assessment";#N/A,#N/A,FALSE,"Staffing";#N/A,#N/A,FALSE,"Hires";#N/A,#N/A,FALSE,"Assumptions"}</definedName>
    <definedName name="bb_1_3" hidden="1">{#N/A,#N/A,FALSE,"Assessment";#N/A,#N/A,FALSE,"Staffing";#N/A,#N/A,FALSE,"Hires";#N/A,#N/A,FALSE,"Assumptions"}</definedName>
    <definedName name="bb_1_4" hidden="1">{#N/A,#N/A,FALSE,"Assessment";#N/A,#N/A,FALSE,"Staffing";#N/A,#N/A,FALSE,"Hires";#N/A,#N/A,FALSE,"Assumptions"}</definedName>
    <definedName name="bb_1_5" hidden="1">{#N/A,#N/A,FALSE,"Assessment";#N/A,#N/A,FALSE,"Staffing";#N/A,#N/A,FALSE,"Hires";#N/A,#N/A,FALSE,"Assumptions"}</definedName>
    <definedName name="bb_2" hidden="1">{#N/A,#N/A,FALSE,"Aging Summary";#N/A,#N/A,FALSE,"Ratio Analysis";#N/A,#N/A,FALSE,"Test 120 Day Accts";#N/A,#N/A,FALSE,"Tickmarks"}</definedName>
    <definedName name="bb_2_1" hidden="1">{#N/A,#N/A,FALSE,"Assessment";#N/A,#N/A,FALSE,"Staffing";#N/A,#N/A,FALSE,"Hires";#N/A,#N/A,FALSE,"Assumptions"}</definedName>
    <definedName name="bb_2_2" hidden="1">{#N/A,#N/A,FALSE,"Assessment";#N/A,#N/A,FALSE,"Staffing";#N/A,#N/A,FALSE,"Hires";#N/A,#N/A,FALSE,"Assumptions"}</definedName>
    <definedName name="bb_2_3" hidden="1">{#N/A,#N/A,FALSE,"Assessment";#N/A,#N/A,FALSE,"Staffing";#N/A,#N/A,FALSE,"Hires";#N/A,#N/A,FALSE,"Assumptions"}</definedName>
    <definedName name="bb_2_4" hidden="1">{#N/A,#N/A,FALSE,"Assessment";#N/A,#N/A,FALSE,"Staffing";#N/A,#N/A,FALSE,"Hires";#N/A,#N/A,FALSE,"Assumptions"}</definedName>
    <definedName name="bb_2_5" hidden="1">{#N/A,#N/A,FALSE,"Assessment";#N/A,#N/A,FALSE,"Staffing";#N/A,#N/A,FALSE,"Hires";#N/A,#N/A,FALSE,"Assumptions"}</definedName>
    <definedName name="bb_3" hidden="1">{#N/A,#N/A,FALSE,"Aging Summary";#N/A,#N/A,FALSE,"Ratio Analysis";#N/A,#N/A,FALSE,"Test 120 Day Accts";#N/A,#N/A,FALSE,"Tickmarks"}</definedName>
    <definedName name="bb_3_1" hidden="1">{#N/A,#N/A,FALSE,"Assessment";#N/A,#N/A,FALSE,"Staffing";#N/A,#N/A,FALSE,"Hires";#N/A,#N/A,FALSE,"Assumptions"}</definedName>
    <definedName name="bb_3_2" hidden="1">{#N/A,#N/A,FALSE,"Assessment";#N/A,#N/A,FALSE,"Staffing";#N/A,#N/A,FALSE,"Hires";#N/A,#N/A,FALSE,"Assumptions"}</definedName>
    <definedName name="bb_3_3" hidden="1">{#N/A,#N/A,FALSE,"Assessment";#N/A,#N/A,FALSE,"Staffing";#N/A,#N/A,FALSE,"Hires";#N/A,#N/A,FALSE,"Assumptions"}</definedName>
    <definedName name="bb_3_4" hidden="1">{#N/A,#N/A,FALSE,"Assessment";#N/A,#N/A,FALSE,"Staffing";#N/A,#N/A,FALSE,"Hires";#N/A,#N/A,FALSE,"Assumptions"}</definedName>
    <definedName name="bb_3_5" hidden="1">{#N/A,#N/A,FALSE,"Assessment";#N/A,#N/A,FALSE,"Staffing";#N/A,#N/A,FALSE,"Hires";#N/A,#N/A,FALSE,"Assumptions"}</definedName>
    <definedName name="bb_4" hidden="1">{#N/A,#N/A,FALSE,"Assessment";#N/A,#N/A,FALSE,"Staffing";#N/A,#N/A,FALSE,"Hires";#N/A,#N/A,FALSE,"Assumptions"}</definedName>
    <definedName name="bb_4_1" hidden="1">{#N/A,#N/A,FALSE,"Assessment";#N/A,#N/A,FALSE,"Staffing";#N/A,#N/A,FALSE,"Hires";#N/A,#N/A,FALSE,"Assumptions"}</definedName>
    <definedName name="bb_4_2" hidden="1">{#N/A,#N/A,FALSE,"Assessment";#N/A,#N/A,FALSE,"Staffing";#N/A,#N/A,FALSE,"Hires";#N/A,#N/A,FALSE,"Assumptions"}</definedName>
    <definedName name="bb_4_3" hidden="1">{#N/A,#N/A,FALSE,"Assessment";#N/A,#N/A,FALSE,"Staffing";#N/A,#N/A,FALSE,"Hires";#N/A,#N/A,FALSE,"Assumptions"}</definedName>
    <definedName name="bb_4_4" hidden="1">{#N/A,#N/A,FALSE,"Assessment";#N/A,#N/A,FALSE,"Staffing";#N/A,#N/A,FALSE,"Hires";#N/A,#N/A,FALSE,"Assumptions"}</definedName>
    <definedName name="bb_4_5" hidden="1">{#N/A,#N/A,FALSE,"Assessment";#N/A,#N/A,FALSE,"Staffing";#N/A,#N/A,FALSE,"Hires";#N/A,#N/A,FALSE,"Assumptions"}</definedName>
    <definedName name="bb_5" hidden="1">{#N/A,#N/A,FALSE,"Assessment";#N/A,#N/A,FALSE,"Staffing";#N/A,#N/A,FALSE,"Hires";#N/A,#N/A,FALSE,"Assumptions"}</definedName>
    <definedName name="bb_5_1" hidden="1">{#N/A,#N/A,FALSE,"Assessment";#N/A,#N/A,FALSE,"Staffing";#N/A,#N/A,FALSE,"Hires";#N/A,#N/A,FALSE,"Assumptions"}</definedName>
    <definedName name="bb_5_2" hidden="1">{#N/A,#N/A,FALSE,"Assessment";#N/A,#N/A,FALSE,"Staffing";#N/A,#N/A,FALSE,"Hires";#N/A,#N/A,FALSE,"Assumptions"}</definedName>
    <definedName name="bb_5_3" hidden="1">{#N/A,#N/A,FALSE,"Assessment";#N/A,#N/A,FALSE,"Staffing";#N/A,#N/A,FALSE,"Hires";#N/A,#N/A,FALSE,"Assumptions"}</definedName>
    <definedName name="bb_5_4" hidden="1">{#N/A,#N/A,FALSE,"Assessment";#N/A,#N/A,FALSE,"Staffing";#N/A,#N/A,FALSE,"Hires";#N/A,#N/A,FALSE,"Assumptions"}</definedName>
    <definedName name="bb_5_5" hidden="1">{#N/A,#N/A,FALSE,"Assessment";#N/A,#N/A,FALSE,"Staffing";#N/A,#N/A,FALSE,"Hires";#N/A,#N/A,FALSE,"Assumptions"}</definedName>
    <definedName name="BBB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BBB_1" hidden="1">{"Customer with Site Equipment",#N/A,FALSE,"BASIC"}</definedName>
    <definedName name="bbb_1_1" hidden="1">{"standalone1",#N/A,FALSE,"DCFBase";"standalone2",#N/A,FALSE,"DCFBase"}</definedName>
    <definedName name="bbb_1_2" hidden="1">{"standalone1",#N/A,FALSE,"DCFBase";"standalone2",#N/A,FALSE,"DCFBase"}</definedName>
    <definedName name="bbb_1_3" hidden="1">{"standalone1",#N/A,FALSE,"DCFBase";"standalone2",#N/A,FALSE,"DCFBase"}</definedName>
    <definedName name="bbb_1_4" hidden="1">{"standalone1",#N/A,FALSE,"DCFBase";"standalone2",#N/A,FALSE,"DCFBase"}</definedName>
    <definedName name="bbb_1_5" hidden="1">{"standalone1",#N/A,FALSE,"DCFBase";"standalone2",#N/A,FALSE,"DCFBase"}</definedName>
    <definedName name="bbb_2" hidden="1">{#N/A,#N/A,FALSE,"Aging Summary";#N/A,#N/A,FALSE,"Ratio Analysis";#N/A,#N/A,FALSE,"Test 120 Day Accts";#N/A,#N/A,FALSE,"Tickmarks"}</definedName>
    <definedName name="bbb_2_1" hidden="1">{"standalone1",#N/A,FALSE,"DCFBase";"standalone2",#N/A,FALSE,"DCFBase"}</definedName>
    <definedName name="bbb_2_2" hidden="1">{"standalone1",#N/A,FALSE,"DCFBase";"standalone2",#N/A,FALSE,"DCFBase"}</definedName>
    <definedName name="bbb_2_3" hidden="1">{"standalone1",#N/A,FALSE,"DCFBase";"standalone2",#N/A,FALSE,"DCFBase"}</definedName>
    <definedName name="bbb_2_4" hidden="1">{"standalone1",#N/A,FALSE,"DCFBase";"standalone2",#N/A,FALSE,"DCFBase"}</definedName>
    <definedName name="bbb_2_5" hidden="1">{"standalone1",#N/A,FALSE,"DCFBase";"standalone2",#N/A,FALSE,"DCFBase"}</definedName>
    <definedName name="bbb_3" hidden="1">{#N/A,#N/A,FALSE,"Aging Summary";#N/A,#N/A,FALSE,"Ratio Analysis";#N/A,#N/A,FALSE,"Test 120 Day Accts";#N/A,#N/A,FALSE,"Tickmarks"}</definedName>
    <definedName name="bbb_3_1" hidden="1">{"standalone1",#N/A,FALSE,"DCFBase";"standalone2",#N/A,FALSE,"DCFBase"}</definedName>
    <definedName name="bbb_3_2" hidden="1">{"standalone1",#N/A,FALSE,"DCFBase";"standalone2",#N/A,FALSE,"DCFBase"}</definedName>
    <definedName name="bbb_3_3" hidden="1">{"standalone1",#N/A,FALSE,"DCFBase";"standalone2",#N/A,FALSE,"DCFBase"}</definedName>
    <definedName name="bbb_3_4" hidden="1">{"standalone1",#N/A,FALSE,"DCFBase";"standalone2",#N/A,FALSE,"DCFBase"}</definedName>
    <definedName name="bbb_3_5" hidden="1">{"standalone1",#N/A,FALSE,"DCFBase";"standalone2",#N/A,FALSE,"DCFBase"}</definedName>
    <definedName name="bbb_4" hidden="1">{"standalone1",#N/A,FALSE,"DCFBase";"standalone2",#N/A,FALSE,"DCFBase"}</definedName>
    <definedName name="bbb_4_1" hidden="1">{"standalone1",#N/A,FALSE,"DCFBase";"standalone2",#N/A,FALSE,"DCFBase"}</definedName>
    <definedName name="bbb_4_2" hidden="1">{"standalone1",#N/A,FALSE,"DCFBase";"standalone2",#N/A,FALSE,"DCFBase"}</definedName>
    <definedName name="bbb_4_3" hidden="1">{"standalone1",#N/A,FALSE,"DCFBase";"standalone2",#N/A,FALSE,"DCFBase"}</definedName>
    <definedName name="bbb_4_4" hidden="1">{"standalone1",#N/A,FALSE,"DCFBase";"standalone2",#N/A,FALSE,"DCFBase"}</definedName>
    <definedName name="bbb_4_5" hidden="1">{"standalone1",#N/A,FALSE,"DCFBase";"standalone2",#N/A,FALSE,"DCFBase"}</definedName>
    <definedName name="bbb_5" hidden="1">{"standalone1",#N/A,FALSE,"DCFBase";"standalone2",#N/A,FALSE,"DCFBase"}</definedName>
    <definedName name="bbb_5_1" hidden="1">{"standalone1",#N/A,FALSE,"DCFBase";"standalone2",#N/A,FALSE,"DCFBase"}</definedName>
    <definedName name="bbb_5_2" hidden="1">{"standalone1",#N/A,FALSE,"DCFBase";"standalone2",#N/A,FALSE,"DCFBase"}</definedName>
    <definedName name="bbb_5_3" hidden="1">{"standalone1",#N/A,FALSE,"DCFBase";"standalone2",#N/A,FALSE,"DCFBase"}</definedName>
    <definedName name="bbb_5_4" hidden="1">{"standalone1",#N/A,FALSE,"DCFBase";"standalone2",#N/A,FALSE,"DCFBase"}</definedName>
    <definedName name="bbb_5_5" hidden="1">{"standalone1",#N/A,FALSE,"DCFBase";"standalone2",#N/A,FALSE,"DCFBase"}</definedName>
    <definedName name="bbbb" hidden="1">{"'Model'!$A$1:$N$53"}</definedName>
    <definedName name="bbbbb" hidden="1">{#N/A,#N/A,FALSE,"Assessment";#N/A,#N/A,FALSE,"Staffing";#N/A,#N/A,FALSE,"Hires";#N/A,#N/A,FALSE,"Assumptions"}</definedName>
    <definedName name="bbbbb_1" hidden="1">{#N/A,#N/A,FALSE,"Assessment";#N/A,#N/A,FALSE,"Staffing";#N/A,#N/A,FALSE,"Hires";#N/A,#N/A,FALSE,"Assumptions"}</definedName>
    <definedName name="bbbbb_1_1" hidden="1">{#N/A,#N/A,FALSE,"Assessment";#N/A,#N/A,FALSE,"Staffing";#N/A,#N/A,FALSE,"Hires";#N/A,#N/A,FALSE,"Assumptions"}</definedName>
    <definedName name="bbbbb_1_2" hidden="1">{#N/A,#N/A,FALSE,"Assessment";#N/A,#N/A,FALSE,"Staffing";#N/A,#N/A,FALSE,"Hires";#N/A,#N/A,FALSE,"Assumptions"}</definedName>
    <definedName name="bbbbb_1_3" hidden="1">{#N/A,#N/A,FALSE,"Assessment";#N/A,#N/A,FALSE,"Staffing";#N/A,#N/A,FALSE,"Hires";#N/A,#N/A,FALSE,"Assumptions"}</definedName>
    <definedName name="bbbbb_1_4" hidden="1">{#N/A,#N/A,FALSE,"Assessment";#N/A,#N/A,FALSE,"Staffing";#N/A,#N/A,FALSE,"Hires";#N/A,#N/A,FALSE,"Assumptions"}</definedName>
    <definedName name="bbbbb_1_5" hidden="1">{#N/A,#N/A,FALSE,"Assessment";#N/A,#N/A,FALSE,"Staffing";#N/A,#N/A,FALSE,"Hires";#N/A,#N/A,FALSE,"Assumptions"}</definedName>
    <definedName name="bbbbb_2" hidden="1">{#N/A,#N/A,FALSE,"Assessment";#N/A,#N/A,FALSE,"Staffing";#N/A,#N/A,FALSE,"Hires";#N/A,#N/A,FALSE,"Assumptions"}</definedName>
    <definedName name="bbbbb_2_1" hidden="1">{#N/A,#N/A,FALSE,"Assessment";#N/A,#N/A,FALSE,"Staffing";#N/A,#N/A,FALSE,"Hires";#N/A,#N/A,FALSE,"Assumptions"}</definedName>
    <definedName name="bbbbb_2_2" hidden="1">{#N/A,#N/A,FALSE,"Assessment";#N/A,#N/A,FALSE,"Staffing";#N/A,#N/A,FALSE,"Hires";#N/A,#N/A,FALSE,"Assumptions"}</definedName>
    <definedName name="bbbbb_2_3" hidden="1">{#N/A,#N/A,FALSE,"Assessment";#N/A,#N/A,FALSE,"Staffing";#N/A,#N/A,FALSE,"Hires";#N/A,#N/A,FALSE,"Assumptions"}</definedName>
    <definedName name="bbbbb_2_4" hidden="1">{#N/A,#N/A,FALSE,"Assessment";#N/A,#N/A,FALSE,"Staffing";#N/A,#N/A,FALSE,"Hires";#N/A,#N/A,FALSE,"Assumptions"}</definedName>
    <definedName name="bbbbb_2_5" hidden="1">{#N/A,#N/A,FALSE,"Assessment";#N/A,#N/A,FALSE,"Staffing";#N/A,#N/A,FALSE,"Hires";#N/A,#N/A,FALSE,"Assumptions"}</definedName>
    <definedName name="bbbbb_3" hidden="1">{#N/A,#N/A,FALSE,"Assessment";#N/A,#N/A,FALSE,"Staffing";#N/A,#N/A,FALSE,"Hires";#N/A,#N/A,FALSE,"Assumptions"}</definedName>
    <definedName name="bbbbb_3_1" hidden="1">{#N/A,#N/A,FALSE,"Assessment";#N/A,#N/A,FALSE,"Staffing";#N/A,#N/A,FALSE,"Hires";#N/A,#N/A,FALSE,"Assumptions"}</definedName>
    <definedName name="bbbbb_3_2" hidden="1">{#N/A,#N/A,FALSE,"Assessment";#N/A,#N/A,FALSE,"Staffing";#N/A,#N/A,FALSE,"Hires";#N/A,#N/A,FALSE,"Assumptions"}</definedName>
    <definedName name="bbbbb_3_3" hidden="1">{#N/A,#N/A,FALSE,"Assessment";#N/A,#N/A,FALSE,"Staffing";#N/A,#N/A,FALSE,"Hires";#N/A,#N/A,FALSE,"Assumptions"}</definedName>
    <definedName name="bbbbb_3_4" hidden="1">{#N/A,#N/A,FALSE,"Assessment";#N/A,#N/A,FALSE,"Staffing";#N/A,#N/A,FALSE,"Hires";#N/A,#N/A,FALSE,"Assumptions"}</definedName>
    <definedName name="bbbbb_3_5" hidden="1">{#N/A,#N/A,FALSE,"Assessment";#N/A,#N/A,FALSE,"Staffing";#N/A,#N/A,FALSE,"Hires";#N/A,#N/A,FALSE,"Assumptions"}</definedName>
    <definedName name="bbbbb_4" hidden="1">{#N/A,#N/A,FALSE,"Assessment";#N/A,#N/A,FALSE,"Staffing";#N/A,#N/A,FALSE,"Hires";#N/A,#N/A,FALSE,"Assumptions"}</definedName>
    <definedName name="bbbbb_4_1" hidden="1">{#N/A,#N/A,FALSE,"Assessment";#N/A,#N/A,FALSE,"Staffing";#N/A,#N/A,FALSE,"Hires";#N/A,#N/A,FALSE,"Assumptions"}</definedName>
    <definedName name="bbbbb_4_2" hidden="1">{#N/A,#N/A,FALSE,"Assessment";#N/A,#N/A,FALSE,"Staffing";#N/A,#N/A,FALSE,"Hires";#N/A,#N/A,FALSE,"Assumptions"}</definedName>
    <definedName name="bbbbb_4_3" hidden="1">{#N/A,#N/A,FALSE,"Assessment";#N/A,#N/A,FALSE,"Staffing";#N/A,#N/A,FALSE,"Hires";#N/A,#N/A,FALSE,"Assumptions"}</definedName>
    <definedName name="bbbbb_4_4" hidden="1">{#N/A,#N/A,FALSE,"Assessment";#N/A,#N/A,FALSE,"Staffing";#N/A,#N/A,FALSE,"Hires";#N/A,#N/A,FALSE,"Assumptions"}</definedName>
    <definedName name="bbbbb_4_5" hidden="1">{#N/A,#N/A,FALSE,"Assessment";#N/A,#N/A,FALSE,"Staffing";#N/A,#N/A,FALSE,"Hires";#N/A,#N/A,FALSE,"Assumptions"}</definedName>
    <definedName name="bbbbb_5" hidden="1">{#N/A,#N/A,FALSE,"Assessment";#N/A,#N/A,FALSE,"Staffing";#N/A,#N/A,FALSE,"Hires";#N/A,#N/A,FALSE,"Assumptions"}</definedName>
    <definedName name="bbbbb_5_1" hidden="1">{#N/A,#N/A,FALSE,"Assessment";#N/A,#N/A,FALSE,"Staffing";#N/A,#N/A,FALSE,"Hires";#N/A,#N/A,FALSE,"Assumptions"}</definedName>
    <definedName name="bbbbb_5_2" hidden="1">{#N/A,#N/A,FALSE,"Assessment";#N/A,#N/A,FALSE,"Staffing";#N/A,#N/A,FALSE,"Hires";#N/A,#N/A,FALSE,"Assumptions"}</definedName>
    <definedName name="bbbbb_5_3" hidden="1">{#N/A,#N/A,FALSE,"Assessment";#N/A,#N/A,FALSE,"Staffing";#N/A,#N/A,FALSE,"Hires";#N/A,#N/A,FALSE,"Assumptions"}</definedName>
    <definedName name="bbbbb_5_4" hidden="1">{#N/A,#N/A,FALSE,"Assessment";#N/A,#N/A,FALSE,"Staffing";#N/A,#N/A,FALSE,"Hires";#N/A,#N/A,FALSE,"Assumptions"}</definedName>
    <definedName name="bbbbb_5_5" hidden="1">{#N/A,#N/A,FALSE,"Assessment";#N/A,#N/A,FALSE,"Staffing";#N/A,#N/A,FALSE,"Hires";#N/A,#N/A,FALSE,"Assumptions"}</definedName>
    <definedName name="BBBBBB" hidden="1">{#N/A,#N/A,FALSE,"REPORT"}</definedName>
    <definedName name="BBBBBBBBB" hidden="1">{#N/A,#N/A,FALSE,"REPORT"}</definedName>
    <definedName name="bbbbbbbbbbbb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bbbbbbbbbbbbb" hidden="1">{#N/A,#N/A,FALSE,"Pharm";#N/A,#N/A,FALSE,"WWCM"}</definedName>
    <definedName name="BBD" hidden="1">{#N/A,#N/A,FALSE,"PRJCTED QTRLY QTY's"}</definedName>
    <definedName name="bbg" hidden="1">{#N/A,#N/A,FALSE,"JIM REPORT 1"}</definedName>
    <definedName name="bbt" hidden="1">{#N/A,#N/A,FALSE,"DI 2 YEAR MASTER SCHEDULE"}</definedName>
    <definedName name="b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BBY_Hand">!#REF!</definedName>
    <definedName name="BBY_Net">!#REF!</definedName>
    <definedName name="BBY_UPC">!#REF!</definedName>
    <definedName name="BBYCA_Net">!#REF!</definedName>
    <definedName name="BBYCA_UPC">!#REF!</definedName>
    <definedName name="BCAT">#REF!</definedName>
    <definedName name="bccv" hidden="1">{"NOPCAPEVA",#N/A,FALSE,"Nopat";"FCFCSTAR",#N/A,FALSE,"FCFVAL";"EVAVL",#N/A,FALSE,"EVAVAL";"LEASE",#N/A,FALSE,"OpLease"}</definedName>
    <definedName name="bcd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bcomps" hidden="1">{"fdsup://Directions/FAT Viewer?action=UPDATE&amp;creator=factset&amp;DOC_NAME=fat:reuters_annual_source_window.fat&amp;display_string=Audit&amp;DYN_ARGS=TRUE&amp;VAR:ID1=569878&amp;VAR:RCODE=NIBX&amp;VAR:SDATE=20071299&amp;VAR:FREQ=Y&amp;VAR:RELITEM=RF&amp;VAR:CURRENCY=&amp;VAR:CURRSOURCE=EXSHARE&amp;VA","R:NATFREQ=ANNUAL&amp;VAR:RFIELD=FINALIZED&amp;VAR:DB_TYPE=&amp;VAR:UNITS=M&amp;window=popup&amp;width=450&amp;height=300&amp;START_MAXIMIZED=FALSE"}</definedName>
    <definedName name="BCONCERN" hidden="1">FALSE</definedName>
    <definedName name="bcvxz" hidden="1">{"NOPCAPEVA",#N/A,FALSE,"Nopat";"FCFCSTAR",#N/A,FALSE,"FCFVAL";"EVAVL",#N/A,FALSE,"EVAVAL";"LEASE",#N/A,FALSE,"OpLease"}</definedName>
    <definedName name="bcz" hidden="1">{"AnnInc",#N/A,TRUE,"Inc";"QtrInc1",#N/A,TRUE,"Inc";"Balance",#N/A,TRUE,"Bal";"Cflow",#N/A,TRUE,"Cash"}</definedName>
    <definedName name="bd">#REF!</definedName>
    <definedName name="BDAT">#REF!</definedName>
    <definedName name="bdm_1" hidden="1">#REF!</definedName>
    <definedName name="bdm_2" hidden="1">#REF!</definedName>
    <definedName name="bdm_3" hidden="1">#REF!</definedName>
    <definedName name="BDNo">#REF!</definedName>
    <definedName name="bdxc" hidden="1">{"NOPCAPEVA",#N/A,FALSE,"Nopat";"FCFCSTAR",#N/A,FALSE,"FCFVAL";"EVAVL",#N/A,FALSE,"EVAVAL";"LEASE",#N/A,FALSE,"OpLease"}</definedName>
    <definedName name="beacua" hidden="1">{"Headcount Worksheet",#N/A,FALSE,"HEADCOUNT"}</definedName>
    <definedName name="Bear">#REF!</definedName>
    <definedName name="Bear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F">!#REF!</definedName>
    <definedName name="BEFeXToEUR" localSheetId="9" hidden="1">1/EUREXTOBEF</definedName>
    <definedName name="Belgium">#REF!</definedName>
    <definedName name="belnew" hidden="1">{"IS",#N/A,FALSE,"IS";"RPTIS",#N/A,FALSE,"RPTIS";"STATS",#N/A,FALSE,"STATS";"CELL",#N/A,FALSE,"CELL";"BS",#N/A,FALSE,"BS"}</definedName>
    <definedName name="belnew_1" hidden="1">{"IS",#N/A,FALSE,"IS";"RPTIS",#N/A,FALSE,"RPTIS";"STATS",#N/A,FALSE,"STATS";"CELL",#N/A,FALSE,"CELL";"BS",#N/A,FALSE,"BS"}</definedName>
    <definedName name="belnew_1_1" hidden="1">{"IS",#N/A,FALSE,"IS";"RPTIS",#N/A,FALSE,"RPTIS";"STATS",#N/A,FALSE,"STATS";"CELL",#N/A,FALSE,"CELL";"BS",#N/A,FALSE,"BS"}</definedName>
    <definedName name="belnew_1_2" hidden="1">{"IS",#N/A,FALSE,"IS";"RPTIS",#N/A,FALSE,"RPTIS";"STATS",#N/A,FALSE,"STATS";"CELL",#N/A,FALSE,"CELL";"BS",#N/A,FALSE,"BS"}</definedName>
    <definedName name="belnew_1_3" hidden="1">{"IS",#N/A,FALSE,"IS";"RPTIS",#N/A,FALSE,"RPTIS";"STATS",#N/A,FALSE,"STATS";"CELL",#N/A,FALSE,"CELL";"BS",#N/A,FALSE,"BS"}</definedName>
    <definedName name="belnew_1_4" hidden="1">{"IS",#N/A,FALSE,"IS";"RPTIS",#N/A,FALSE,"RPTIS";"STATS",#N/A,FALSE,"STATS";"CELL",#N/A,FALSE,"CELL";"BS",#N/A,FALSE,"BS"}</definedName>
    <definedName name="belnew_1_5" hidden="1">{"IS",#N/A,FALSE,"IS";"RPTIS",#N/A,FALSE,"RPTIS";"STATS",#N/A,FALSE,"STATS";"CELL",#N/A,FALSE,"CELL";"BS",#N/A,FALSE,"BS"}</definedName>
    <definedName name="belnew_2" hidden="1">{"IS",#N/A,FALSE,"IS";"RPTIS",#N/A,FALSE,"RPTIS";"STATS",#N/A,FALSE,"STATS";"CELL",#N/A,FALSE,"CELL";"BS",#N/A,FALSE,"BS"}</definedName>
    <definedName name="belnew_2_1" hidden="1">{"IS",#N/A,FALSE,"IS";"RPTIS",#N/A,FALSE,"RPTIS";"STATS",#N/A,FALSE,"STATS";"CELL",#N/A,FALSE,"CELL";"BS",#N/A,FALSE,"BS"}</definedName>
    <definedName name="belnew_2_2" hidden="1">{"IS",#N/A,FALSE,"IS";"RPTIS",#N/A,FALSE,"RPTIS";"STATS",#N/A,FALSE,"STATS";"CELL",#N/A,FALSE,"CELL";"BS",#N/A,FALSE,"BS"}</definedName>
    <definedName name="belnew_2_3" hidden="1">{"IS",#N/A,FALSE,"IS";"RPTIS",#N/A,FALSE,"RPTIS";"STATS",#N/A,FALSE,"STATS";"CELL",#N/A,FALSE,"CELL";"BS",#N/A,FALSE,"BS"}</definedName>
    <definedName name="belnew_2_4" hidden="1">{"IS",#N/A,FALSE,"IS";"RPTIS",#N/A,FALSE,"RPTIS";"STATS",#N/A,FALSE,"STATS";"CELL",#N/A,FALSE,"CELL";"BS",#N/A,FALSE,"BS"}</definedName>
    <definedName name="belnew_2_5" hidden="1">{"IS",#N/A,FALSE,"IS";"RPTIS",#N/A,FALSE,"RPTIS";"STATS",#N/A,FALSE,"STATS";"CELL",#N/A,FALSE,"CELL";"BS",#N/A,FALSE,"BS"}</definedName>
    <definedName name="belnew_3" hidden="1">{"IS",#N/A,FALSE,"IS";"RPTIS",#N/A,FALSE,"RPTIS";"STATS",#N/A,FALSE,"STATS";"CELL",#N/A,FALSE,"CELL";"BS",#N/A,FALSE,"BS"}</definedName>
    <definedName name="belnew_3_1" hidden="1">{"IS",#N/A,FALSE,"IS";"RPTIS",#N/A,FALSE,"RPTIS";"STATS",#N/A,FALSE,"STATS";"CELL",#N/A,FALSE,"CELL";"BS",#N/A,FALSE,"BS"}</definedName>
    <definedName name="belnew_3_2" hidden="1">{"IS",#N/A,FALSE,"IS";"RPTIS",#N/A,FALSE,"RPTIS";"STATS",#N/A,FALSE,"STATS";"CELL",#N/A,FALSE,"CELL";"BS",#N/A,FALSE,"BS"}</definedName>
    <definedName name="belnew_3_3" hidden="1">{"IS",#N/A,FALSE,"IS";"RPTIS",#N/A,FALSE,"RPTIS";"STATS",#N/A,FALSE,"STATS";"CELL",#N/A,FALSE,"CELL";"BS",#N/A,FALSE,"BS"}</definedName>
    <definedName name="belnew_3_4" hidden="1">{"IS",#N/A,FALSE,"IS";"RPTIS",#N/A,FALSE,"RPTIS";"STATS",#N/A,FALSE,"STATS";"CELL",#N/A,FALSE,"CELL";"BS",#N/A,FALSE,"BS"}</definedName>
    <definedName name="belnew_3_5" hidden="1">{"IS",#N/A,FALSE,"IS";"RPTIS",#N/A,FALSE,"RPTIS";"STATS",#N/A,FALSE,"STATS";"CELL",#N/A,FALSE,"CELL";"BS",#N/A,FALSE,"BS"}</definedName>
    <definedName name="belnew_4" hidden="1">{"IS",#N/A,FALSE,"IS";"RPTIS",#N/A,FALSE,"RPTIS";"STATS",#N/A,FALSE,"STATS";"CELL",#N/A,FALSE,"CELL";"BS",#N/A,FALSE,"BS"}</definedName>
    <definedName name="belnew_4_1" hidden="1">{"IS",#N/A,FALSE,"IS";"RPTIS",#N/A,FALSE,"RPTIS";"STATS",#N/A,FALSE,"STATS";"CELL",#N/A,FALSE,"CELL";"BS",#N/A,FALSE,"BS"}</definedName>
    <definedName name="belnew_4_2" hidden="1">{"IS",#N/A,FALSE,"IS";"RPTIS",#N/A,FALSE,"RPTIS";"STATS",#N/A,FALSE,"STATS";"CELL",#N/A,FALSE,"CELL";"BS",#N/A,FALSE,"BS"}</definedName>
    <definedName name="belnew_4_3" hidden="1">{"IS",#N/A,FALSE,"IS";"RPTIS",#N/A,FALSE,"RPTIS";"STATS",#N/A,FALSE,"STATS";"CELL",#N/A,FALSE,"CELL";"BS",#N/A,FALSE,"BS"}</definedName>
    <definedName name="belnew_4_4" hidden="1">{"IS",#N/A,FALSE,"IS";"RPTIS",#N/A,FALSE,"RPTIS";"STATS",#N/A,FALSE,"STATS";"CELL",#N/A,FALSE,"CELL";"BS",#N/A,FALSE,"BS"}</definedName>
    <definedName name="belnew_4_5" hidden="1">{"IS",#N/A,FALSE,"IS";"RPTIS",#N/A,FALSE,"RPTIS";"STATS",#N/A,FALSE,"STATS";"CELL",#N/A,FALSE,"CELL";"BS",#N/A,FALSE,"BS"}</definedName>
    <definedName name="belnew_5" hidden="1">{"IS",#N/A,FALSE,"IS";"RPTIS",#N/A,FALSE,"RPTIS";"STATS",#N/A,FALSE,"STATS";"CELL",#N/A,FALSE,"CELL";"BS",#N/A,FALSE,"BS"}</definedName>
    <definedName name="belnew_5_1" hidden="1">{"IS",#N/A,FALSE,"IS";"RPTIS",#N/A,FALSE,"RPTIS";"STATS",#N/A,FALSE,"STATS";"CELL",#N/A,FALSE,"CELL";"BS",#N/A,FALSE,"BS"}</definedName>
    <definedName name="belnew_5_2" hidden="1">{"IS",#N/A,FALSE,"IS";"RPTIS",#N/A,FALSE,"RPTIS";"STATS",#N/A,FALSE,"STATS";"CELL",#N/A,FALSE,"CELL";"BS",#N/A,FALSE,"BS"}</definedName>
    <definedName name="belnew_5_3" hidden="1">{"IS",#N/A,FALSE,"IS";"RPTIS",#N/A,FALSE,"RPTIS";"STATS",#N/A,FALSE,"STATS";"CELL",#N/A,FALSE,"CELL";"BS",#N/A,FALSE,"BS"}</definedName>
    <definedName name="belnew_5_4" hidden="1">{"IS",#N/A,FALSE,"IS";"RPTIS",#N/A,FALSE,"RPTIS";"STATS",#N/A,FALSE,"STATS";"CELL",#N/A,FALSE,"CELL";"BS",#N/A,FALSE,"BS"}</definedName>
    <definedName name="belnew_5_5" hidden="1">{"IS",#N/A,FALSE,"IS";"RPTIS",#N/A,FALSE,"RPTIS";"STATS",#N/A,FALSE,"STATS";"CELL",#N/A,FALSE,"CELL";"BS",#N/A,FALSE,"BS"}</definedName>
    <definedName name="Benefits_Realized">#REF!</definedName>
    <definedName name="Beratertag">#REF!</definedName>
    <definedName name="BERRY">#REF!</definedName>
    <definedName name="BETSIBSTVOtherCurrAssets">#REF!</definedName>
    <definedName name="BETSIBSTVOtherGAndA">#REF!</definedName>
    <definedName name="BETSIBSTVPrepayments">#REF!</definedName>
    <definedName name="BETSIBSTVReserves">#REF!</definedName>
    <definedName name="BETSIBSTVRevenue">#REF!</definedName>
    <definedName name="BETSIBSTVSalesStaff">#REF!</definedName>
    <definedName name="BETSIBSTVShareCapital">#REF!</definedName>
    <definedName name="BETSIBSTVTotalFixedAssets">#REF!</definedName>
    <definedName name="BETSICA">#REF!</definedName>
    <definedName name="BETSICapex">#REF!</definedName>
    <definedName name="BETSICapexCalc">#REF!</definedName>
    <definedName name="BETSICapexIn">#REF!</definedName>
    <definedName name="BETSICarCostIn">#REF!</definedName>
    <definedName name="BETSICars">#REF!</definedName>
    <definedName name="BETSICarsAccumDepn">#REF!</definedName>
    <definedName name="BETSICarsCapex">#REF!</definedName>
    <definedName name="BETSICarsCapexIn">#REF!</definedName>
    <definedName name="BETSICarsDepnCharge">#REF!</definedName>
    <definedName name="BETSICarsDepnRate">#REF!</definedName>
    <definedName name="BETSICarsNBV">#REF!</definedName>
    <definedName name="BETSICarsToDeprec">#REF!</definedName>
    <definedName name="BETSICarsUsefulLife">#REF!</definedName>
    <definedName name="BETSICash">#REF!</definedName>
    <definedName name="BETSICashAvailable">#REF!</definedName>
    <definedName name="BETSICashInterestRecd">#REF!</definedName>
    <definedName name="BETSICashTax">#REF!</definedName>
    <definedName name="BETSICashTaxesCalc">#REF!</definedName>
    <definedName name="BETSICEOCarCosts">#REF!</definedName>
    <definedName name="BETSICEOCarIn">#REF!</definedName>
    <definedName name="BETSICEOExpensesCosts">#REF!</definedName>
    <definedName name="BETSICEOFTEIn">#REF!</definedName>
    <definedName name="BETSICEOMonthlySalary">#REF!</definedName>
    <definedName name="BETSICEONewEmp">#REF!</definedName>
    <definedName name="BETSICEONHIPensionsCosts">#REF!</definedName>
    <definedName name="BETSICEORecruitmentCosts">#REF!</definedName>
    <definedName name="BETSICEOSalaryCosts">#REF!</definedName>
    <definedName name="BETSICEOSalaryIn">#REF!</definedName>
    <definedName name="BETSICEOSalBenCosts">#REF!</definedName>
    <definedName name="BETSICFOCarCosts">#REF!</definedName>
    <definedName name="BETSICFOCarIn">#REF!</definedName>
    <definedName name="BETSICFOExpensesCosts">#REF!</definedName>
    <definedName name="BETSICFOFTEIn">#REF!</definedName>
    <definedName name="BETSICFOMonthlySalary">#REF!</definedName>
    <definedName name="BETSICFONewEmp">#REF!</definedName>
    <definedName name="BETSICFONHIPensionsCosts">#REF!</definedName>
    <definedName name="BETSICFORecruitmentCosts">#REF!</definedName>
    <definedName name="BETSICFOSalaryCosts">#REF!</definedName>
    <definedName name="BETSICFOSalaryIn">#REF!</definedName>
    <definedName name="BETSICFOSalBenCosts">#REF!</definedName>
    <definedName name="BETSICL">#REF!</definedName>
    <definedName name="BETSIClosingCash">#REF!</definedName>
    <definedName name="BETSIClosingCashPrevious">#REF!</definedName>
    <definedName name="BETSIClosingCreditors">#REF!</definedName>
    <definedName name="BETSIClosingDebtors">#REF!</definedName>
    <definedName name="BETSIClosingDeferredIncome">#REF!</definedName>
    <definedName name="BETSIClosingOtherCurrentAssets">#REF!</definedName>
    <definedName name="BETSIClosingOtherCurrentLiabilities">#REF!</definedName>
    <definedName name="BETSIClosingPrepayments">#REF!</definedName>
    <definedName name="BETSIClosingTaxesPayable">#REF!</definedName>
    <definedName name="BETSICommDirCarCosts">#REF!</definedName>
    <definedName name="BETSICommDirCarIn">#REF!</definedName>
    <definedName name="BETSICommDirExpensesCosts">#REF!</definedName>
    <definedName name="BETSICommDirFTEIn">#REF!</definedName>
    <definedName name="BETSICommDirMonthlySalary">#REF!</definedName>
    <definedName name="BETSICommDirNewEmp">#REF!</definedName>
    <definedName name="BETSICommDirNHIPensionsCosts">#REF!</definedName>
    <definedName name="BETSICommDirRecruitmentCosts">#REF!</definedName>
    <definedName name="BETSICommDirSalaryCosts">#REF!</definedName>
    <definedName name="BETSICommDirSalaryIn">#REF!</definedName>
    <definedName name="BETSICommDirSalBenCosts">#REF!</definedName>
    <definedName name="BETSIConstructionCosts">#REF!</definedName>
    <definedName name="BETSIConstructionCostsIn">#REF!</definedName>
    <definedName name="BETSICorporateTax">#REF!</definedName>
    <definedName name="BETSICorporateTaxIn">#REF!</definedName>
    <definedName name="BETSICreditors">#REF!</definedName>
    <definedName name="BETSICreditorsMovement">#REF!</definedName>
    <definedName name="BETSICummCars">#REF!</definedName>
    <definedName name="BETSICummCarsToRemove">#REF!</definedName>
    <definedName name="BETSICummFA">#REF!</definedName>
    <definedName name="BETSICummFAToRemove">#REF!</definedName>
    <definedName name="BETSICummLand">#REF!</definedName>
    <definedName name="BETSICummOtherEquip">#REF!</definedName>
    <definedName name="BETSICummOtherEquipToRemove">#REF!</definedName>
    <definedName name="BETSICurrentLiabExcludingOD">#REF!</definedName>
    <definedName name="BETSIDebtorsMovement">#REF!</definedName>
    <definedName name="BETSIDebtServicePayments">#REF!</definedName>
    <definedName name="BETSIDeferredIncome">#REF!</definedName>
    <definedName name="BETSIDeferredIncomeMovement">#REF!</definedName>
    <definedName name="BETSIDepnCharge">#REF!</definedName>
    <definedName name="BETSIDepnRate">#REF!</definedName>
    <definedName name="BETSIDepnRateCarsIn">#REF!</definedName>
    <definedName name="BETSIDepnRateIn">#REF!</definedName>
    <definedName name="BETSIDepnRateOtherIn">#REF!</definedName>
    <definedName name="BETSIDepnRateRacing">#REF!</definedName>
    <definedName name="BETSIDepnRateRacingIn">#REF!</definedName>
    <definedName name="BETSIDepreciationCalc">#REF!</definedName>
    <definedName name="BETSIDirectCosts">#REF!</definedName>
    <definedName name="BETSIDividends">#REF!</definedName>
    <definedName name="BETSIDividendsCF">#REF!</definedName>
    <definedName name="BETSIDividendsIn">#REF!</definedName>
    <definedName name="BETSIDSCR">#REF!</definedName>
    <definedName name="BETSIEBIT">#REF!</definedName>
    <definedName name="BETSIEBITCalc">#REF!</definedName>
    <definedName name="BETSIEBITDA">#REF!</definedName>
    <definedName name="BETSIEBT">#REF!</definedName>
    <definedName name="BETSIEntityCreditors">#REF!</definedName>
    <definedName name="BETSIEquity">#REF!</definedName>
    <definedName name="BETSIEquityRaised">#REF!</definedName>
    <definedName name="BETSIEquityRaisedCalc">#REF!</definedName>
    <definedName name="BETSIEquityRaisedIn">#REF!</definedName>
    <definedName name="BETSIEquityRedeemed">#REF!</definedName>
    <definedName name="BETSIEquityRedeemedCalc">#REF!</definedName>
    <definedName name="BETSIEquityRedeemedIn">#REF!</definedName>
    <definedName name="BETSIExpensesIn">#REF!</definedName>
    <definedName name="BETSIFA">#REF!</definedName>
    <definedName name="BETSIFAToDeprec">#REF!</definedName>
    <definedName name="BETSIFirstMonthTaxPaid">#REF!</definedName>
    <definedName name="BETSIFirstMonthTaxPaidIn">#REF!</definedName>
    <definedName name="BETSIFixedAssets">#REF!</definedName>
    <definedName name="BETSIGAndAStaffCosts">#REF!</definedName>
    <definedName name="BETSIGATaxBenCosts">#REF!</definedName>
    <definedName name="BETSIGLRAccumulatedDepreciation">#REF!</definedName>
    <definedName name="BETSIGLRCapex">#REF!</definedName>
    <definedName name="BETSIGLRCreditors">#REF!</definedName>
    <definedName name="BETSIGLRDebtors">#REF!</definedName>
    <definedName name="BETSIGLRDeferredIncome">#REF!</definedName>
    <definedName name="BETSIGLRDepreciation">#REF!</definedName>
    <definedName name="BETSIGLRDirectCosts">#REF!</definedName>
    <definedName name="BETSIGLREquityRaised">#REF!</definedName>
    <definedName name="BETSIGLREquityRedeemed">#REF!</definedName>
    <definedName name="BETSIGLRGAndAStaff">#REF!</definedName>
    <definedName name="BETSIGLRGrossMargin">#REF!</definedName>
    <definedName name="BETSIGLRGrossMarginPercent">#REF!</definedName>
    <definedName name="BETSIGLRMarketing">#REF!</definedName>
    <definedName name="BETSIGLRMonthlyEquityRaised">#REF!</definedName>
    <definedName name="BETSIGLRMonthlyEquityRedeemed">#REF!</definedName>
    <definedName name="BETSIGLRNetBookValue">#REF!</definedName>
    <definedName name="BETSIGLROfficeCosts">#REF!</definedName>
    <definedName name="BETSIGLROtherCurrAssets">#REF!</definedName>
    <definedName name="BETSIGLROtherCurrentLiab">#REF!</definedName>
    <definedName name="BETSIGLROtherGAndA">#REF!</definedName>
    <definedName name="BETSIGLRPrepayments">#REF!</definedName>
    <definedName name="BETSIGLRReserves">#REF!</definedName>
    <definedName name="BETSIGLRRevenue">#REF!</definedName>
    <definedName name="BETSIGLRSalesStaff">#REF!</definedName>
    <definedName name="BETSIGLRShareCapital">#REF!</definedName>
    <definedName name="BETSIGLRTotalFixedAssets">#REF!</definedName>
    <definedName name="BETSIGrossMargin">#REF!</definedName>
    <definedName name="BETSIGrossMarginPercent">#REF!</definedName>
    <definedName name="BETSIHeadMktgCarCosts">#REF!</definedName>
    <definedName name="BETSIHeadMktgCarIn">#REF!</definedName>
    <definedName name="BETSIHeadMktgExpensesCosts">#REF!</definedName>
    <definedName name="BETSIHeadMktgFTEIn">#REF!</definedName>
    <definedName name="BETSIHeadMktgMonthlySalary">#REF!</definedName>
    <definedName name="BETSIHeadMktgNewEmp">#REF!</definedName>
    <definedName name="BETSIHeadMktgNHIPensionsCosts">#REF!</definedName>
    <definedName name="BETSIHeadMktgRecruitmentCosts">#REF!</definedName>
    <definedName name="BETSIHeadMktgSalaryCosts">#REF!</definedName>
    <definedName name="BETSIHeadMktgSalaryIn">#REF!</definedName>
    <definedName name="BETSIHeadMktgSalBenCosts">#REF!</definedName>
    <definedName name="BETSIHeadPRCarCosts">#REF!</definedName>
    <definedName name="BETSIHeadPRCarIn">#REF!</definedName>
    <definedName name="BETSIHeadPRExpensesCosts">#REF!</definedName>
    <definedName name="BETSIHeadPRFTEIn">#REF!</definedName>
    <definedName name="BETSIHeadPRMonthlySalary">#REF!</definedName>
    <definedName name="BETSIHeadPRNewEmp">#REF!</definedName>
    <definedName name="BETSIHeadPRNHIPensionsCosts">#REF!</definedName>
    <definedName name="BETSIHeadPRRecruitmentCosts">#REF!</definedName>
    <definedName name="BETSIHeadPRSalaryCosts">#REF!</definedName>
    <definedName name="BETSIHeadPRSalaryIn">#REF!</definedName>
    <definedName name="BETSIHeadPRSalBenCosts">#REF!</definedName>
    <definedName name="BETSIIndirectCostsCreditorCalc">#REF!</definedName>
    <definedName name="BETSIIndirectCreditorDays">#REF!</definedName>
    <definedName name="BETSIIndirectCreditorDaysIn">#REF!</definedName>
    <definedName name="BETSIIndirectCreditorsDaysDifference">#REF!</definedName>
    <definedName name="BETSIIndirectCreditorsFractionOfMonth">#REF!</definedName>
    <definedName name="BETSIIndirectCreditorsIncompleteMonth">#REF!</definedName>
    <definedName name="BETSIIndirectCreditorsPurchasesFraction">#REF!</definedName>
    <definedName name="BETSIIndirectCreditorsStartDate">#REF!</definedName>
    <definedName name="BETSIIndirectCredtiors">#REF!</definedName>
    <definedName name="BETSIInsurance">#REF!</definedName>
    <definedName name="BETSIInsuranceIn">#REF!</definedName>
    <definedName name="BETSIInterest">#REF!</definedName>
    <definedName name="BETSIInterestBankLoanIn">#REF!</definedName>
    <definedName name="BETSIInterestCalc">#REF!</definedName>
    <definedName name="BETSIInterestCashIn">#REF!</definedName>
    <definedName name="BETSIInterestMortgageIn">#REF!</definedName>
    <definedName name="BETSIInterestODIn">#REF!</definedName>
    <definedName name="BETSIInterestOnBankLoan">#REF!</definedName>
    <definedName name="BETSIInterestOnCash">#REF!</definedName>
    <definedName name="BETSIInterestOnMortgage">#REF!</definedName>
    <definedName name="BETSIInterestOnOD">#REF!</definedName>
    <definedName name="BETSIInterestOnOtherLoan">#REF!</definedName>
    <definedName name="BETSIInterestOtherLoanIn">#REF!</definedName>
    <definedName name="BETSIInterestRateBankLoan">#REF!</definedName>
    <definedName name="BETSIInterestRateCash">#REF!</definedName>
    <definedName name="BETSIInterestRateMortgage">#REF!</definedName>
    <definedName name="BETSIInterestRateOD">#REF!</definedName>
    <definedName name="BETSIInterestRateOtherLoan">#REF!</definedName>
    <definedName name="BETSILand">#REF!</definedName>
    <definedName name="BETSILandIn">#REF!</definedName>
    <definedName name="BETSILoan">#REF!</definedName>
    <definedName name="BETSILoanDrawdownsCalc">#REF!</definedName>
    <definedName name="BETSILoanFirstMonthInterestPaidIn">#REF!</definedName>
    <definedName name="BETSILoanInterestPayableMonthsIn">#REF!</definedName>
    <definedName name="BETSILoanRepaymentsCalc">#REF!</definedName>
    <definedName name="BETSIMarketing">#REF!</definedName>
    <definedName name="BETSIMarketingAndPRIn">#REF!</definedName>
    <definedName name="BETSIMarketingPR">#REF!</definedName>
    <definedName name="BETSIMediaRightsDebtors">#REF!</definedName>
    <definedName name="BETSIMonthlyBankLoanRate">#REF!</definedName>
    <definedName name="BETSIMonthlyInterestRateCash">#REF!</definedName>
    <definedName name="BETSIMonthlyInterestRateOD">#REF!</definedName>
    <definedName name="BETSIMonthlyMortgageRate">#REF!</definedName>
    <definedName name="BETSIMonthlyOtherLoanRate">#REF!</definedName>
    <definedName name="BETSIMortgageClosing">#REF!</definedName>
    <definedName name="BETSIMortgageDrawdowns">#REF!</definedName>
    <definedName name="BETSIMortgageDrawdownsIn">#REF!</definedName>
    <definedName name="BETSIMortgageFirstMonthInterestPaidIn">#REF!</definedName>
    <definedName name="BETSIMortgageInterestPaid">#REF!</definedName>
    <definedName name="BETSIMortgageInterestPayableMonthsIn">#REF!</definedName>
    <definedName name="BETSIMortgageRepayments">#REF!</definedName>
    <definedName name="BETSIMortgageRepaymentsIn">#REF!</definedName>
    <definedName name="BETSIMRAccumulatedDepreciation">#REF!</definedName>
    <definedName name="BETSIMRCapex">#REF!</definedName>
    <definedName name="BETSIMRCreditors">#REF!</definedName>
    <definedName name="BETSIMRDeferredIncome">#REF!</definedName>
    <definedName name="BETSIMRDepreciation">#REF!</definedName>
    <definedName name="BETSIMRDirectCosts">#REF!</definedName>
    <definedName name="BETSIMREquityRaised">#REF!</definedName>
    <definedName name="BETSIMREquityRedeemed">#REF!</definedName>
    <definedName name="BETSIMRGAndAStaff">#REF!</definedName>
    <definedName name="BETSIMRGrossMargin">#REF!</definedName>
    <definedName name="BETSIMRGrossMarginPercent">#REF!</definedName>
    <definedName name="BETSIMRMarketing">#REF!</definedName>
    <definedName name="BETSIMRMonthlyEquityRaised">#REF!</definedName>
    <definedName name="BETSIMRMonthlyEquityRedeemed">#REF!</definedName>
    <definedName name="BETSIMRNetBookValue">#REF!</definedName>
    <definedName name="BETSIMROfficeCosts">#REF!</definedName>
    <definedName name="BETSIMROtherCurrAssets">#REF!</definedName>
    <definedName name="BETSIMROtherCurrentLiab">#REF!</definedName>
    <definedName name="BETSIMROtherGAndA">#REF!</definedName>
    <definedName name="BETSIMRPrepayments">#REF!</definedName>
    <definedName name="BETSIMRReserves">#REF!</definedName>
    <definedName name="BETSIMRRevenue">#REF!</definedName>
    <definedName name="BETSIMRSalesStaff">#REF!</definedName>
    <definedName name="BETSIMRShareCapital">#REF!</definedName>
    <definedName name="BETSIMRTotalFixedAssets">#REF!</definedName>
    <definedName name="BETSINBV">#REF!</definedName>
    <definedName name="BETSINetAssets">#REF!</definedName>
    <definedName name="BETSINetAssetsExclCash">#REF!</definedName>
    <definedName name="BETSINetBookValue">#REF!</definedName>
    <definedName name="BETSINetCapexCalc">#REF!</definedName>
    <definedName name="BETSINetCashFlow">#REF!</definedName>
    <definedName name="BETSINetCurrentAssets">#REF!</definedName>
    <definedName name="BETSINetEquityCF">#REF!</definedName>
    <definedName name="BETSINetIncome">#REF!</definedName>
    <definedName name="BETSINetIncomeRE">#REF!</definedName>
    <definedName name="BETSINetLoanCF">#REF!</definedName>
    <definedName name="BETSINHIPensionIn">#REF!</definedName>
    <definedName name="BETSIOfficeCosts">#REF!</definedName>
    <definedName name="BETSIOfficeCostsIn">#REF!</definedName>
    <definedName name="BETSIOnlyFixedAssets">#REF!</definedName>
    <definedName name="BETSIOpCashPrevious">#REF!</definedName>
    <definedName name="BETSIOpeningBankLoanBalance">#REF!</definedName>
    <definedName name="BETSIOpeningCash">#REF!</definedName>
    <definedName name="BETSIOpeningCashIn">#REF!</definedName>
    <definedName name="BETSIOpeningCreditors">#REF!</definedName>
    <definedName name="BETSIOpeningDebtors">#REF!</definedName>
    <definedName name="BETSIOpeningDeferredIncome">#REF!</definedName>
    <definedName name="BETSIOpeningMortgageBalance">#REF!</definedName>
    <definedName name="BETSIOpeningOtherCurrentAssets">#REF!</definedName>
    <definedName name="BETSIOpeningOtherCurrentLiabilities">#REF!</definedName>
    <definedName name="BETSIOpeningOtherLoanBalance">#REF!</definedName>
    <definedName name="BETSIOpeningPrepayments">#REF!</definedName>
    <definedName name="BETSIOpeningShareCapital">#REF!</definedName>
    <definedName name="BETSIOpeningShareCapitalIn">#REF!</definedName>
    <definedName name="BETSIOpeningTaxesPayable">#REF!</definedName>
    <definedName name="BETSIOperatingCashFlow">#REF!</definedName>
    <definedName name="BETSIOtherCurrAssets">#REF!</definedName>
    <definedName name="BETSIOtherCurrentAssets">#REF!</definedName>
    <definedName name="BETSIOtherCurrentAssetsIn">#REF!</definedName>
    <definedName name="BETSIOtherCurrentAssetsMovement">#REF!</definedName>
    <definedName name="BETSIOtherCurrentLiab">#REF!</definedName>
    <definedName name="BETSIOtherCurrentLiabilities">#REF!</definedName>
    <definedName name="BETSIOtherCurrentLiabilitiesIn">#REF!</definedName>
    <definedName name="BETSIOtherCurrentLiabilitiesMovement">#REF!</definedName>
    <definedName name="BETSIOtherEquip">#REF!</definedName>
    <definedName name="BETSIOtherEquipAccumDepn">#REF!</definedName>
    <definedName name="BETSIOtherEquipCapex">#REF!</definedName>
    <definedName name="BETSIOtherEquipCapexIn">#REF!</definedName>
    <definedName name="BETSIOtherEquipDepnCharge">#REF!</definedName>
    <definedName name="BETSIOtherEquipDepnRate">#REF!</definedName>
    <definedName name="BETSIOtherEquipNBV">#REF!</definedName>
    <definedName name="BETSIOtherEquipToDeprec">#REF!</definedName>
    <definedName name="BETSIOtherEquipUsefulLife">#REF!</definedName>
    <definedName name="BETSIOtherFirstMonthInterestPaidIn">#REF!</definedName>
    <definedName name="BETSIOtherGAndA">#REF!</definedName>
    <definedName name="BETSIOtherGAndAIn">#REF!</definedName>
    <definedName name="BETSIOtherInterestPayableMonthsIn">#REF!</definedName>
    <definedName name="BETSIOtherLoanClosing">#REF!</definedName>
    <definedName name="BETSIOtherLoanDrawdowns">#REF!</definedName>
    <definedName name="BETSIOtherLoanDrawdownsIn">#REF!</definedName>
    <definedName name="BETSIOtherLoanInterestPaid">#REF!</definedName>
    <definedName name="BETSIOtherLoanRepayments">#REF!</definedName>
    <definedName name="BETSIOtherLoanRepaymentsIn">#REF!</definedName>
    <definedName name="BETSIOtherLongTermLiabilitiesIn">#REF!</definedName>
    <definedName name="BETSIOtherLTLiabilities">#REF!</definedName>
    <definedName name="BETSIOtherSales">#REF!</definedName>
    <definedName name="BETSIOtherSalesAndMarketing">#REF!</definedName>
    <definedName name="BETSIOtherSalesIn">#REF!</definedName>
    <definedName name="BETSIOverdraft">#REF!</definedName>
    <definedName name="BETSIOverdraftInterestPaid">#REF!</definedName>
    <definedName name="BETSIOverhead">#REF!</definedName>
    <definedName name="BETSIPLPeriodToM">#REF!</definedName>
    <definedName name="BETSIPrepayments">#REF!</definedName>
    <definedName name="BETSIPrepaymentsMovement">#REF!</definedName>
    <definedName name="BETSIPreviousMonthCash">#REF!</definedName>
    <definedName name="BETSIPreviousMonthOD">#REF!</definedName>
    <definedName name="BETSIProfessionalFees">#REF!</definedName>
    <definedName name="BETSIProfessionalFeesIn">#REF!</definedName>
    <definedName name="BETSIRacingAccumDepn">#REF!</definedName>
    <definedName name="BETSIRacingCapex">#REF!</definedName>
    <definedName name="BETSIRacingCapexIn">#REF!</definedName>
    <definedName name="BETSIRacingCummFA">#REF!</definedName>
    <definedName name="BETSIRacingCummFAToRemove">#REF!</definedName>
    <definedName name="BETSIRacingDepnCharge">#REF!</definedName>
    <definedName name="BETSIRacingFAToDeprec">#REF!</definedName>
    <definedName name="BETSIRacingFixedAssets">#REF!</definedName>
    <definedName name="BETSIRacingNBV">#REF!</definedName>
    <definedName name="BETSIRacingUsefulLife">#REF!</definedName>
    <definedName name="BETSIRecruitmentIn">#REF!</definedName>
    <definedName name="BETSIReserves">#REF!</definedName>
    <definedName name="BETSIReservesIn">#REF!</definedName>
    <definedName name="BETSIRetainedEarnings">#REF!</definedName>
    <definedName name="BETSIRetainedProfit">#REF!</definedName>
    <definedName name="BETSIRevenue">#REF!</definedName>
    <definedName name="BETSISalesAndMarketing">#REF!</definedName>
    <definedName name="BETSISalesAndMarketingStaff">#REF!</definedName>
    <definedName name="BETSISalesMktgTaxBenCosts">#REF!</definedName>
    <definedName name="BETSIShareCapital">#REF!</definedName>
    <definedName name="BETSIStaffGAndA">#REF!</definedName>
    <definedName name="BETSIStaffSalesMktg">#REF!</definedName>
    <definedName name="BETSITax">#REF!</definedName>
    <definedName name="BETSITaxation">#REF!</definedName>
    <definedName name="BETSITaxCharge">#REF!</definedName>
    <definedName name="BETSITaxesPayable">#REF!</definedName>
    <definedName name="BETSITaxPaidMask">#REF!</definedName>
    <definedName name="BETSITaxPayableDaysIn">#REF!</definedName>
    <definedName name="BETSITaxPayableMonths">#REF!</definedName>
    <definedName name="BETSITaxPayableMonthsIn">#REF!</definedName>
    <definedName name="BETSITotalAssetsLessCurrentLiab">#REF!</definedName>
    <definedName name="BETSITotalCapex">#REF!</definedName>
    <definedName name="BETSITotalCurrAssetsExclCash">#REF!</definedName>
    <definedName name="BETSITotalCurrentAssets">#REF!</definedName>
    <definedName name="BETSITotalCurrentLiabilities">#REF!</definedName>
    <definedName name="BETSITotalDebtors">#REF!</definedName>
    <definedName name="BETSITotalDepnCharge">#REF!</definedName>
    <definedName name="BETSITotalFixedAssets">#REF!</definedName>
    <definedName name="BETSITotalGACosts">#REF!</definedName>
    <definedName name="BETSITotalIndirectCosts">#REF!</definedName>
    <definedName name="BETSITotalNetIncomeForCheck">#REF!</definedName>
    <definedName name="BETSITotalOfficeCosts">#REF!</definedName>
    <definedName name="BETSITotalOtherGAndA">#REF!</definedName>
    <definedName name="BETSITotalReserves">#REF!</definedName>
    <definedName name="BETSITotalShareCapital">#REF!</definedName>
    <definedName name="BETSIUsefulLife">#REF!</definedName>
    <definedName name="BETSIUtilitiesAndGrounds">#REF!</definedName>
    <definedName name="BETSIUtilitiesAndGroundsIn">#REF!</definedName>
    <definedName name="beua" hidden="1">{"'Model'!$A$1:$N$53"}</definedName>
    <definedName name="Bewertungsebene">#REF!</definedName>
    <definedName name="BEx01BT1S2E2HDB4ZCF8RAQMXWD6" hidden="1">#REF!</definedName>
    <definedName name="BEx020DU7SRFRMT148DBX59ZKLFC" hidden="1">#REF!</definedName>
    <definedName name="BEx02JPO8TIKEDBUX3GW4JWXC0TG" hidden="1">#REF!</definedName>
    <definedName name="BEx1EYEE6I1MXPFX36JSY482TBDB" hidden="1">#REF!</definedName>
    <definedName name="BEx1HDB7DRH91YG2BMTMTXJ8N5QD" hidden="1">#REF!</definedName>
    <definedName name="BEx1M1W4LU38MYJ86H1YDB82GEQN" hidden="1">#REF!</definedName>
    <definedName name="BEx1RH5DN4SIFANQADBNKTY5LFSF" hidden="1">#REF!</definedName>
    <definedName name="BEx1RJ8VIUTTZE40EJK4DBEKZUDR" hidden="1">#REF!</definedName>
    <definedName name="BEx1WXG9DA8SCVBQDEI5UGDBR1QY" hidden="1">#REF!</definedName>
    <definedName name="BEx3H1D2ZDBV028KVDBRTI7A5EUX" hidden="1">#REF!</definedName>
    <definedName name="BEx3HMSEFOP6DBM4R97XA6B7NFG6" hidden="1">#REF!</definedName>
    <definedName name="BEx3P4TM5VQMWDBR0PE0HEKESGIZ" hidden="1">#REF!</definedName>
    <definedName name="BEx3T6MHU7DBISJ2K2C0D4UINTTM" hidden="1">#REF!</definedName>
    <definedName name="BEx3V6EJO8BG91O9M5DVBLNPDBKG" hidden="1">#REF!</definedName>
    <definedName name="BEx57GALEEVY3YKNYPXDB58N0HQ2" hidden="1">#REF!</definedName>
    <definedName name="BEx5A474VEPZCH3YQOTDBL3B4CRK" hidden="1">#REF!</definedName>
    <definedName name="BEx5CP3WU1AC7C1GDBPBCWQ698DH" hidden="1">#REF!</definedName>
    <definedName name="BEx5DBVR1L7QD71F0C31IH98RLD0" hidden="1">#REF!</definedName>
    <definedName name="BEx78ZXF84DQOT0MZJHMJKQHGDBS" hidden="1">#REF!</definedName>
    <definedName name="BEx79YOUHTDD16ZGGUBH3JDBW1VZ" hidden="1">#REF!</definedName>
    <definedName name="BEx7AZUSIX02ONR2PW9GPJ84MDB3" hidden="1">#REF!</definedName>
    <definedName name="BEx7B11YDBMRZG7EYCKJUO3H1Y6F" hidden="1">#REF!</definedName>
    <definedName name="BEx7B2UOEDBCZK66CFJM8TWFA6ZO" hidden="1">#REF!</definedName>
    <definedName name="BEx91OTVH9ZDBC3QTORU8RZX4EOC" hidden="1">#REF!</definedName>
    <definedName name="BEx93TJUX3U0FJDBG6DDSNQ91R5J" hidden="1">#REF!</definedName>
    <definedName name="BEx9533VKHBNFEZPDGHTDBPBZARL" hidden="1">#REF!</definedName>
    <definedName name="BEx95W6BDB6256NUMCB5KBSU0PS7" hidden="1">#REF!</definedName>
    <definedName name="BEx96J9412CZC031D1EFIOD1WDB4" hidden="1">#REF!</definedName>
    <definedName name="BEx97I0K0SHDBMXFUXXY4YHYDHLO" hidden="1">#REF!</definedName>
    <definedName name="BEx9ARY7F2Q2JQT63RW0CEZQ1WDB" hidden="1">#REF!</definedName>
    <definedName name="BEx9BLBKU0SFDBP974WF1MUCC3I0" hidden="1">#REF!</definedName>
    <definedName name="BEx9D1BC9FT19KY0INAABNDBAMR1" hidden="1">#REF!</definedName>
    <definedName name="BEx9DBCWW65ZV3KKXVGVF2QLH85P" hidden="1">#REF!</definedName>
    <definedName name="BEx9DHCPDBKHK1VUVAVV29H073DI" hidden="1">#REF!</definedName>
    <definedName name="BEx9I3ZF2BP0WIJ7M6AJEMTGDBMM" hidden="1">#REF!</definedName>
    <definedName name="BExAYPQ2ZP0T239FFZS7ILDBNSR3" hidden="1">#REF!</definedName>
    <definedName name="BExAZFNADOK1MBN3DY21DBSI2J9V" hidden="1">#REF!</definedName>
    <definedName name="BExB245G3ZVEMGCFBJPZBDB9AV3C" hidden="1">#REF!</definedName>
    <definedName name="BExB2ZRN5W2CMVAHBAE4YCA7FDBJ" hidden="1">#REF!</definedName>
    <definedName name="BExB88A01GZYWPDB9A83DNX1J115" hidden="1">#REF!</definedName>
    <definedName name="BExB9M6DB7DM575APJH021RLI65K" hidden="1">#REF!</definedName>
    <definedName name="BExBATS6QTKFZ3S66DBSAAJJ1257" hidden="1">#REF!</definedName>
    <definedName name="BExBCW9DB0GNTJ09Y2P86ENN203T" hidden="1">#REF!</definedName>
    <definedName name="BExBDB8VDS9ZQKYXDI88UTDEKG72" hidden="1">#REF!</definedName>
    <definedName name="BExBDBZQIUEBSJ7YDCIP1MCLPYMT" hidden="1">#REF!</definedName>
    <definedName name="BExBDBZQLTX3OGFYGULQFK5WEZU5" hidden="1">#REF!</definedName>
    <definedName name="BExBDXKM7BZ3MSNJF71DBPMO7Q6G" hidden="1">#REF!</definedName>
    <definedName name="BExD241DBY85NWD8AC1MCY1VF349" hidden="1">#REF!</definedName>
    <definedName name="BExD2H7X6YYXLI7HCXDBX2CJ70BU" hidden="1">#REF!</definedName>
    <definedName name="BExD3F368X5S25MWSUNIV57RDB57" hidden="1">#REF!</definedName>
    <definedName name="BExD4JJSS3QDBLABCJCHD45SRNPI" hidden="1">#REF!</definedName>
    <definedName name="BExD7VQ8Q2RLEQHYV7GEDBU9MQHO" hidden="1">#REF!</definedName>
    <definedName name="BExDB09JQD9H6UH1WQ6RWFZA4PM6" hidden="1">#REF!</definedName>
    <definedName name="BExDB1RH039XK7XYUDTKJLW84SDY" hidden="1">#REF!</definedName>
    <definedName name="BExDB39GNDHCPPB7U2PZQO5TJ1OI" hidden="1">#REF!</definedName>
    <definedName name="BExDB8CV7KHKJDCLWLNV8PU0O6PY" hidden="1">#REF!</definedName>
    <definedName name="BExDBDR1XR0FV0CYUCB2OJ7CJCZU" hidden="1">#REF!</definedName>
    <definedName name="BExDBECNFJKO0HIOIKTWDCSWP755" hidden="1">#REF!</definedName>
    <definedName name="BExDBF919XSH6LXMVP6E6BVQ2952" hidden="1">#REF!</definedName>
    <definedName name="BExDBI8WRY61SHXKAT4UFXLB15E8" hidden="1">#REF!</definedName>
    <definedName name="BExDBLJLEAQYUQMNH3BY2LKQ2UFE" hidden="1">#REF!</definedName>
    <definedName name="BExDBR8KB3UXP6OBDJBWPIABK3BG" hidden="1">#REF!</definedName>
    <definedName name="BExDBR8LQYEG3SG9XVTQY251N8MX" hidden="1">#REF!</definedName>
    <definedName name="BExDBZBW3EHQF6J0XXIT3ZMXPL8C" hidden="1">#REF!</definedName>
    <definedName name="BExET1UNXHCZOENFIKJXFDBCQH30" hidden="1">#REF!</definedName>
    <definedName name="BExEWIZ464KFSTDBX9AG39UNPAIH" hidden="1">#REF!</definedName>
    <definedName name="BExEWPVA5Q0HY7KSIODBLTH9ZNV9" hidden="1">#REF!</definedName>
    <definedName name="BExEY067KMBNYP9WMRGOH8ITDBLD" hidden="1">#REF!</definedName>
    <definedName name="BExF200VK438ANZMJEAPZ2RQDB8U" hidden="1">#REF!</definedName>
    <definedName name="BExF2DYO1WQ7GMXSTAQRDBW1NSFG" hidden="1">#REF!</definedName>
    <definedName name="BExF3B8C17OU6ZLI0PDBXE0TQ6LC" hidden="1">#REF!</definedName>
    <definedName name="BExF54PN8K26RQ1NDBCKGAVYIG7P" hidden="1">#REF!</definedName>
    <definedName name="BExF7HOE7JNTZJ7ZS11MG3DY2YDB" hidden="1">#REF!</definedName>
    <definedName name="BExF7HZ7IHZD2NCZDBRH8FDOQ6OA" hidden="1">#REF!</definedName>
    <definedName name="BExGLPEH6L28RDBDR7EBZWSXDFIV" hidden="1">#REF!</definedName>
    <definedName name="BExGNSS0CKRPKHO25R3TDBEL2NHX" hidden="1">#REF!</definedName>
    <definedName name="BExGODAZKJ9EXMQZNQR5YDBSS525" hidden="1">#REF!</definedName>
    <definedName name="BExGRHZROC86IFGNDBDWZNBH5Q2V" hidden="1">#REF!</definedName>
    <definedName name="BExGS09Y00R295FQF4OCD3UZVDBE" localSheetId="9" hidden="1">#REF! #REF!</definedName>
    <definedName name="BExGTP41CX48OME8K1DBP2ZULJK4" hidden="1">#REF!</definedName>
    <definedName name="BExGU6HTKLRZO8UOI3DTAM5RFDBA" hidden="1">#REF!</definedName>
    <definedName name="BExGXIIVJXPN1JYDBDI58F47E6RQ" hidden="1">#REF!</definedName>
    <definedName name="BExGXWRGBK3D6PNVVEF8LI1VDBY3" hidden="1">#REF!</definedName>
    <definedName name="BExH0DBPI3AJ3EDS65K0YVF9BNJJ" hidden="1">#REF!</definedName>
    <definedName name="BExH1FDTQXR9QQ31WDB7OPXU7MPT" hidden="1">#REF!</definedName>
    <definedName name="BExH3HUZ5Y6FNADPEXE0V3FDBML8" hidden="1">#REF!</definedName>
    <definedName name="BExII97OVEULJDVQLXCBTDBLX9PM" hidden="1">#REF!</definedName>
    <definedName name="BExIJWUOJCVVRC7YRQNDBDHKE0A9" hidden="1">#REF!</definedName>
    <definedName name="BExIM9DBUB7ZGF4B20FVUO9QGOX2" hidden="1">#REF!</definedName>
    <definedName name="BExINVT50DNQFXWZEBLEC0HIJDBS" hidden="1">#REF!</definedName>
    <definedName name="BExIR8FQETPTQYW37DBVDWG3J4JW" hidden="1">#REF!</definedName>
    <definedName name="BExIWB3SY3WRIVIOF988DNNODBOA" hidden="1">#REF!</definedName>
    <definedName name="BExIWOW49EJ3X18HSPDBTHQFQ4KT" hidden="1">#REF!</definedName>
    <definedName name="BExIWUL4DB7S5X3FRMUQSM26UAXS" hidden="1">#REF!</definedName>
    <definedName name="BExIX34PM5DBTRHRQWP6PL6WIX88" hidden="1">#REF!</definedName>
    <definedName name="BExIXDBJUFTD626A0BUTFIZM9NFO" hidden="1">#REF!</definedName>
    <definedName name="BExKE7QTI60PZJDB6TF7R2QY04E5" hidden="1">#REF!</definedName>
    <definedName name="BExKFHLNMGY3E0XNZP3DBT5KNEFO" hidden="1">#REF!</definedName>
    <definedName name="BExKKRGLNQW6XKUBL402KQVDBPRJ" hidden="1">#REF!</definedName>
    <definedName name="BExKQJGAAWNM3NT19E9I0CQDBTU0" hidden="1">#REF!</definedName>
    <definedName name="BExMCFSQFSEMPY5IXDIRKZDASDBR" hidden="1">#REF!</definedName>
    <definedName name="BExMGTL8Y9I1NLV0PQORH2LHDBEP" hidden="1">#REF!</definedName>
    <definedName name="BExMH9RUS4HLDBEI1OLY18OAZXWA" hidden="1">#REF!</definedName>
    <definedName name="BExMKN01TWUCEGTVCMVXRJ7DBT0D" hidden="1">#REF!</definedName>
    <definedName name="BExMLLRH36G2QWLMJAVGGIA2LDBH" hidden="1">#REF!</definedName>
    <definedName name="BExMLST487IVLJDBZ4YT5PPK0U4Y" hidden="1">#REF!</definedName>
    <definedName name="BExMOEGTAQDBIVVRFSOMFN3HO5T9" hidden="1">#REF!</definedName>
    <definedName name="BExMQNOM5JUIN6IS3SRLL2LHDBK1" hidden="1">#REF!</definedName>
    <definedName name="BExMRRUG0LZHKDGZ7DBN4S92IKUD" hidden="1">#REF!</definedName>
    <definedName name="BExO80ZSWHDB7BJBYAKNPFD3GAL1" hidden="1">#REF!</definedName>
    <definedName name="BExO8UTAGQWDBQZEEF4HUNMLQCVU" hidden="1">#REF!</definedName>
    <definedName name="BExOCMFCVRTUND31KEQ6DBDUMAGR" hidden="1">#REF!</definedName>
    <definedName name="BExOIOGGI2EE2DDBY1BKMVH4317A" hidden="1">#REF!</definedName>
    <definedName name="BExOJTILQC0G6CO4JFAY0Q68KDBB" hidden="1">#REF!</definedName>
    <definedName name="BExOJV60PBZNURZBDBMK81G9JPCY" hidden="1">#REF!</definedName>
    <definedName name="BExOK75GG1DBW5542V3ALXTIGK5J" hidden="1">#REF!</definedName>
    <definedName name="BExOKBSSDBM3UK7D6NLJD3F162PU" hidden="1">#REF!</definedName>
    <definedName name="BExOL5X2MRYE7F7SKNGLUR5DBUJZ" hidden="1">#REF!</definedName>
    <definedName name="BExQ8ZCEDBOBJA3D9LDP5TU2WYGR" hidden="1">#REF!</definedName>
    <definedName name="BExQAOXM88GSZLFS1THDB8WBSKBK" hidden="1">#REF!</definedName>
    <definedName name="BExQDB6VCHN8PNX8EA6JNIEQ2JC2" hidden="1">#REF!</definedName>
    <definedName name="BExQDBC6HIVB6UIIA9C659W0VVGF" hidden="1">#REF!</definedName>
    <definedName name="BExQFC0M9KKFMQKPLPEO2RQDB7MM" hidden="1">#REF!</definedName>
    <definedName name="BExQGOPT7EHZ5LRBXXZ0YZJDB6S7" hidden="1">#REF!</definedName>
    <definedName name="BExQIEGC2FUVORBX948LB95B50DB" hidden="1">#REF!</definedName>
    <definedName name="BExQIJUK1US5O4DBXWRKQ2M79NYW" hidden="1">#REF!</definedName>
    <definedName name="BExS02PDU3RIYDBR02EV6VUXEVN6" hidden="1">#REF!</definedName>
    <definedName name="BExS2RIBMZPBDB3W6PKRNHUM06WI" hidden="1">#REF!</definedName>
    <definedName name="BExS6WRDBF3ST86ZOBBUL3GTCR11" hidden="1">#REF!</definedName>
    <definedName name="BExS7AZU077BKP3658G8GQDBZAUJ" hidden="1">#REF!</definedName>
    <definedName name="BExSBB5BB2NTOBYTX7MDBWRM5SBC" localSheetId="9" hidden="1">#REF! #REF!</definedName>
    <definedName name="BExSEU2NAPK739Y1FOUDBSRK53HO" hidden="1">#REF!</definedName>
    <definedName name="BExTUSQCFFYZCDNHWHADBC2E1ZP1" hidden="1">#REF!</definedName>
    <definedName name="BExU4O0W6YE4AGTTZZ7DBJ9BWUAX" hidden="1">#REF!</definedName>
    <definedName name="BExU8FN01TWULO5R3WYXEDB6KVZA" hidden="1">#REF!</definedName>
    <definedName name="BExU92PSD7KA61XHPFWZRVYY4FDB" hidden="1">#REF!</definedName>
    <definedName name="BExUAQI85GOPD0203MP2DBKXKD3K" hidden="1">#REF!</definedName>
    <definedName name="BExUC623BDYEODBN0N4DO6PJQ7NU" hidden="1">#REF!</definedName>
    <definedName name="BExUDBEUJH9IACZDBL1VAUWPG0QW" hidden="1">#REF!</definedName>
    <definedName name="BExVW62FEKP4U6UKJHYVKYDBNCWA" hidden="1">#REF!</definedName>
    <definedName name="BExVX3XN2DRJKL8EDBIG58RYQ36R" hidden="1">#REF!</definedName>
    <definedName name="BExW3XU6PMQDBTUJAQX5DPZQD87O" hidden="1">#REF!</definedName>
    <definedName name="BExW7MLT8E3E3LOO5SVRDBIY78GX" hidden="1">#REF!</definedName>
    <definedName name="BExXXBM521DL8R4ZX7NZ3DBCUOR5" hidden="1">#REF!</definedName>
    <definedName name="BExXY0HPEDBLCSZO2SFDVRC2X6C9" hidden="1">#REF!</definedName>
    <definedName name="BExXZJHDBFIC942GA5S0Y2QSPFRC" hidden="1">#REF!</definedName>
    <definedName name="BExY45DBS8RK7QTJ0BG9WWURUMGS" hidden="1">#REF!</definedName>
    <definedName name="BExY64EAODGM8FBDBL2J0WT1HYXD" hidden="1">#REF!</definedName>
    <definedName name="BExZNE9BJ973904F7NPMA2YUM3DB" hidden="1">#REF!</definedName>
    <definedName name="BExZNWE0E6Z3APAOPDB4GVWQQZGZ" hidden="1">#REF!</definedName>
    <definedName name="BExZP0PAKLODBDB0QGC0LHCM4G1E" hidden="1">#REF!</definedName>
    <definedName name="BExZP1035B7ET3MDDBO0IFJIGYIG" hidden="1">#REF!</definedName>
    <definedName name="BExZQOHKCGF3IXQI23C1WBGDB2ZX" hidden="1">#REF!</definedName>
    <definedName name="BExZW28UUDB78UQVQS732GNZVYSM" hidden="1">#REF!</definedName>
    <definedName name="bf" hidden="1">{"'Leading KPI'!$A$1:$P$33","'Leading KPI'!$A$1:$P$33"}</definedName>
    <definedName name="bfc" hidden="1">{"NOPCAPEVA",#N/A,FALSE,"Nopat";"FCFCSTAR",#N/A,FALSE,"FCFVAL";"EVAVL",#N/A,FALSE,"EVAVAL";"LEASE",#N/A,FALSE,"OpLease"}</definedName>
    <definedName name="bfd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fds" hidden="1">{"NOPCAPEVA",#N/A,FALSE,"Nopat";"FCFCSTAR",#N/A,FALSE,"FCFVAL";"EVAVL",#N/A,FALSE,"EVAVAL";"LEASE",#N/A,FALSE,"OpLease"}</definedName>
    <definedName name="bfdz" hidden="1">{"NOPCAPEVA",#N/A,FALSE,"Nopat";"FCFCSTAR",#N/A,FALSE,"FCFVAL";"EVAVL",#N/A,FALSE,"EVAVAL";"LEASE",#N/A,FALSE,"OpLease"}</definedName>
    <definedName name="bfszd" hidden="1">{"NOPCAPEVA",#N/A,FALSE,"Nopat";"FCFCSTAR",#N/A,FALSE,"FCFVAL";"EVAVL",#N/A,FALSE,"EVAVAL";"LEASE",#N/A,FALSE,"OpLease"}</definedName>
    <definedName name="bfx" hidden="1">{"AnnInc",#N/A,TRUE,"Inc";"QtrInc1",#N/A,TRUE,"Inc";"Balance",#N/A,TRUE,"Bal";"Cflow",#N/A,TRUE,"Cash"}</definedName>
    <definedName name="bfzx" hidden="1">{"AnnInc",#N/A,TRUE,"Inc";"QtrInc1",#N/A,TRUE,"Inc";"Balance",#N/A,TRUE,"Bal";"Cflow",#N/A,TRUE,"Cash"}</definedName>
    <definedName name="bg" hidden="1">#REF!</definedName>
    <definedName name="BG_BU" hidden="1">#REF!</definedName>
    <definedName name="BG_Del" hidden="1">15</definedName>
    <definedName name="BG_Ins" hidden="1">4</definedName>
    <definedName name="BG_Mod" hidden="1">6</definedName>
    <definedName name="BGF">#REF!</definedName>
    <definedName name="bgfr" hidden="1">{"Geographic P1",#N/A,FALSE,"Division &amp; Geog"}</definedName>
    <definedName name="bgh" hidden="1">{"histincome",#N/A,FALSE,"hyfins";"closing balance",#N/A,FALSE,"hyfins"}</definedName>
    <definedName name="BGHHJ" hidden="1">{#N/A,#N/A,FALSE,"Calc";#N/A,#N/A,FALSE,"Sensitivity";#N/A,#N/A,FALSE,"LT Earn.Dil.";#N/A,#N/A,FALSE,"Dil. AVP"}</definedName>
    <definedName name="BGHHJ_1" hidden="1">{#N/A,#N/A,FALSE,"Calc";#N/A,#N/A,FALSE,"Sensitivity";#N/A,#N/A,FALSE,"LT Earn.Dil.";#N/A,#N/A,FALSE,"Dil. AVP"}</definedName>
    <definedName name="bh" hidden="1">{"MONTHPLAN",#N/A,FALSE,"DETAIL REPORT";"MONTHPRIOR",#N/A,FALSE,"DETAIL REPORT";"YTDPLAN",#N/A,FALSE,"DETAIL REPORT";"YTDPRIOR",#N/A,FALSE,"DETAIL REPORT"}</definedName>
    <definedName name="BHUVAN" hidden="1">{"'subnets'!$A$1:$F$20"}</definedName>
    <definedName name="bidon" hidden="1">{"COST",#N/A,FALSE,"SYNTHESE";"MARGIN",#N/A,FALSE,"SYNTHESE";"LOT_COM",#N/A,FALSE,"SYNTHESE"}</definedName>
    <definedName name="bidon_1" hidden="1">{"COST",#N/A,FALSE,"SYNTHESE";"MARGIN",#N/A,FALSE,"SYNTHESE";"LOT_COM",#N/A,FALSE,"SYNTHESE"}</definedName>
    <definedName name="bilan4" hidden="1">{"K Bilanz o. Kommentar",#N/A,FALSE,"Kaufhof"}</definedName>
    <definedName name="bilan5" hidden="1">{"K Bilanz o. Kommentar",#N/A,FALSE,"Kaufhof"}</definedName>
    <definedName name="bilanzeid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bilanzen" hidden="1">{"K Bilanz o. Kommentar",#N/A,FALSE,"Kaufhof"}</definedName>
    <definedName name="bill" hidden="1">{"PAGE 1",#N/A,FALSE,"WEST_OT"}</definedName>
    <definedName name="bill1" hidden="1">{"PAGE 1",#N/A,FALSE,"WEST_OT"}</definedName>
    <definedName name="bill2" hidden="1">{"PAGE 1",#N/A,FALSE,"WEST_OT"}</definedName>
    <definedName name="bill3" hidden="1">{"PAGE 1",#N/A,FALSE,"WEST_OT"}</definedName>
    <definedName name="billrev2" hidden="1">{"PAGE 1",#N/A,FALSE,"WEST_OT"}</definedName>
    <definedName name="bilol" hidden="1">{#N/A,#N/A,FALSE,"VALSUM";#N/A,#N/A,FALSE,"MKT.COMPS";#N/A,#N/A,FALSE,"ACQ.MULT.";#N/A,#N/A,FALSE,"DCF - LBO"}</definedName>
    <definedName name="binini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bite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kTLA">#REF!</definedName>
    <definedName name="BkTLA1">#REF!</definedName>
    <definedName name="BkTLA2">#REF!</definedName>
    <definedName name="BkTLB">#REF!</definedName>
    <definedName name="BkTLB1">#REF!</definedName>
    <definedName name="BkTLB2">#REF!</definedName>
    <definedName name="BL3_Dollar">!#REF!</definedName>
    <definedName name="BL3_Euro">!#REF!</definedName>
    <definedName name="blah" hidden="1">{"bs combined",#N/A,FALSE,"Consol BS";"PL Combined",#N/A,FALSE,"CONSOL PL";"CF COMBINED",#N/A,FALSE,"CONSOL CF"}</definedName>
    <definedName name="BLANK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 hidden="1">#REF!</definedName>
    <definedName name="BLANK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ock_K_1">#REF!</definedName>
    <definedName name="Block_K_2">#REF!</definedName>
    <definedName name="Block_K_3">#REF!</definedName>
    <definedName name="Block_K_4">#REF!</definedName>
    <definedName name="Block_K_5">#REF!</definedName>
    <definedName name="Block_K_6">#REF!</definedName>
    <definedName name="Block_K_7">#REF!</definedName>
    <definedName name="Block1">#REF!</definedName>
    <definedName name="Block2">#REF!</definedName>
    <definedName name="Block3">#REF!</definedName>
    <definedName name="Block4">#REF!</definedName>
    <definedName name="Block5">#REF!</definedName>
    <definedName name="Block6">#REF!</definedName>
    <definedName name="Block7">#REF!</definedName>
    <definedName name="Blööd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BLPB1" hidden="1">#REF!</definedName>
    <definedName name="BLPB10" hidden="1">#REF!</definedName>
    <definedName name="BLPB100" hidden="1">#REF!</definedName>
    <definedName name="BLPB101" hidden="1">#REF!</definedName>
    <definedName name="BLPB102" hidden="1">#REF!</definedName>
    <definedName name="BLPB103" hidden="1">#REF!</definedName>
    <definedName name="BLPB104" hidden="1">#REF!</definedName>
    <definedName name="BLPB105" hidden="1">#REF!</definedName>
    <definedName name="BLPB106" hidden="1">#REF!</definedName>
    <definedName name="BLPB107" hidden="1">#REF!</definedName>
    <definedName name="BLPB11" hidden="1">#REF!</definedName>
    <definedName name="BLPB12" hidden="1">#REF!</definedName>
    <definedName name="BLPB13" hidden="1">#REF!</definedName>
    <definedName name="BLPB14" hidden="1">#REF!</definedName>
    <definedName name="BLPB15" hidden="1">#REF!</definedName>
    <definedName name="BLPB16" hidden="1">#REF!</definedName>
    <definedName name="BLPB17" hidden="1">#REF!</definedName>
    <definedName name="BLPB18" hidden="1">#REF!</definedName>
    <definedName name="BLPB19" hidden="1">#REF!</definedName>
    <definedName name="BLPB2" hidden="1">#REF!</definedName>
    <definedName name="BLPB20" hidden="1">#REF!</definedName>
    <definedName name="BLPB21" hidden="1">#REF!</definedName>
    <definedName name="BLPB22" hidden="1">#REF!</definedName>
    <definedName name="BLPB23" hidden="1">#REF!</definedName>
    <definedName name="BLPB24" hidden="1">#REF!</definedName>
    <definedName name="BLPB25" hidden="1">#REF!</definedName>
    <definedName name="BLPB26" hidden="1">#REF!</definedName>
    <definedName name="BLPB27" hidden="1">#REF!</definedName>
    <definedName name="BLPB28" hidden="1">#REF!</definedName>
    <definedName name="BLPB29" hidden="1">#REF!</definedName>
    <definedName name="BLPB3" hidden="1">#REF!</definedName>
    <definedName name="BLPB30" hidden="1">#REF!</definedName>
    <definedName name="BLPB31" hidden="1">#REF!</definedName>
    <definedName name="BLPB32" hidden="1">#REF!</definedName>
    <definedName name="BLPB33" hidden="1">#REF!</definedName>
    <definedName name="BLPB34" hidden="1">#REF!</definedName>
    <definedName name="BLPB35" hidden="1">#REF!</definedName>
    <definedName name="BLPB36" hidden="1">#REF!</definedName>
    <definedName name="BLPB37" hidden="1">#REF!</definedName>
    <definedName name="BLPB38" hidden="1">#REF!</definedName>
    <definedName name="BLPB39" hidden="1">#REF!</definedName>
    <definedName name="BLPB4" hidden="1">#REF!</definedName>
    <definedName name="BLPB40" hidden="1">#REF!</definedName>
    <definedName name="BLPB41" hidden="1">#REF!</definedName>
    <definedName name="BLPB42" hidden="1">#REF!</definedName>
    <definedName name="BLPB43" hidden="1">#REF!</definedName>
    <definedName name="BLPB44" hidden="1">#REF!</definedName>
    <definedName name="BLPB45" hidden="1">#REF!</definedName>
    <definedName name="BLPB46" hidden="1">#REF!</definedName>
    <definedName name="BLPB47" hidden="1">#REF!</definedName>
    <definedName name="BLPB48" hidden="1">#REF!</definedName>
    <definedName name="BLPB49" hidden="1">#REF!</definedName>
    <definedName name="BLPB5" hidden="1">#REF!</definedName>
    <definedName name="BLPB50" hidden="1">#REF!</definedName>
    <definedName name="BLPB51" hidden="1">#REF!</definedName>
    <definedName name="BLPB52" hidden="1">#REF!</definedName>
    <definedName name="BLPB53" hidden="1">#REF!</definedName>
    <definedName name="BLPB54" hidden="1">#REF!</definedName>
    <definedName name="BLPB55" hidden="1">#REF!</definedName>
    <definedName name="BLPB56" hidden="1">#REF!</definedName>
    <definedName name="BLPB57" hidden="1">#REF!</definedName>
    <definedName name="BLPB58" hidden="1">#REF!</definedName>
    <definedName name="BLPB59" hidden="1">#REF!</definedName>
    <definedName name="BLPB6" hidden="1">#REF!</definedName>
    <definedName name="BLPB60" hidden="1">#REF!</definedName>
    <definedName name="BLPB61" hidden="1">#REF!</definedName>
    <definedName name="BLPB62" hidden="1">#REF!</definedName>
    <definedName name="BLPB63" hidden="1">#REF!</definedName>
    <definedName name="BLPB64" hidden="1">#REF!</definedName>
    <definedName name="BLPB65" hidden="1">#REF!</definedName>
    <definedName name="BLPB66" hidden="1">#REF!</definedName>
    <definedName name="BLPB67" hidden="1">#REF!</definedName>
    <definedName name="BLPB68" hidden="1">#REF!</definedName>
    <definedName name="BLPB69" hidden="1">#REF!</definedName>
    <definedName name="BLPB7" hidden="1">#REF!</definedName>
    <definedName name="BLPB70" hidden="1">#REF!</definedName>
    <definedName name="BLPB71" hidden="1">#REF!</definedName>
    <definedName name="BLPB72" hidden="1">#REF!</definedName>
    <definedName name="BLPB73" hidden="1">#REF!</definedName>
    <definedName name="BLPB74" hidden="1">#REF!</definedName>
    <definedName name="BLPB75" hidden="1">#REF!</definedName>
    <definedName name="BLPB76" hidden="1">#REF!</definedName>
    <definedName name="BLPB77" hidden="1">#REF!</definedName>
    <definedName name="BLPB78" hidden="1">#REF!</definedName>
    <definedName name="BLPB79" hidden="1">#REF!</definedName>
    <definedName name="BLPB8" hidden="1">#REF!</definedName>
    <definedName name="BLPB80" hidden="1">#REF!</definedName>
    <definedName name="BLPB81" hidden="1">#REF!</definedName>
    <definedName name="BLPB82" hidden="1">#REF!</definedName>
    <definedName name="BLPB83" hidden="1">#REF!</definedName>
    <definedName name="BLPB84" hidden="1">#REF!</definedName>
    <definedName name="BLPB85" hidden="1">#REF!</definedName>
    <definedName name="BLPB86" hidden="1">#REF!</definedName>
    <definedName name="BLPB87" hidden="1">#REF!</definedName>
    <definedName name="BLPB88" hidden="1">#REF!</definedName>
    <definedName name="BLPB89" hidden="1">#REF!</definedName>
    <definedName name="BLPB9" hidden="1">#REF!</definedName>
    <definedName name="BLPB90" hidden="1">#REF!</definedName>
    <definedName name="BLPB91" hidden="1">#REF!</definedName>
    <definedName name="BLPB92" hidden="1">#REF!</definedName>
    <definedName name="BLPB93" hidden="1">#REF!</definedName>
    <definedName name="BLPB94" hidden="1">#REF!</definedName>
    <definedName name="BLPB95" hidden="1">#REF!</definedName>
    <definedName name="BLPB96" hidden="1">#REF!</definedName>
    <definedName name="BLPB97" hidden="1">#REF!</definedName>
    <definedName name="BLPB98" hidden="1">#REF!</definedName>
    <definedName name="BLPB99" hidden="1">#REF!</definedName>
    <definedName name="BLPH" hidden="1">#REF!</definedName>
    <definedName name="BLPH_2" hidden="1">#REF!</definedName>
    <definedName name="BLPH1" localSheetId="9" hidden="1">#REF!</definedName>
    <definedName name="BLPH1" hidden="1">#REF!</definedName>
    <definedName name="BLPH10" hidden="1">#REF!</definedName>
    <definedName name="BLPH100" hidden="1">#REF!</definedName>
    <definedName name="BLPH1000001" hidden="1">#REF!</definedName>
    <definedName name="BLPH1000003" hidden="1">#REF!</definedName>
    <definedName name="BLPH101" hidden="1">#REF!</definedName>
    <definedName name="BLPH102" hidden="1">#REF!</definedName>
    <definedName name="BLPH103" hidden="1">#REF!</definedName>
    <definedName name="BLPH104" hidden="1">#REF!</definedName>
    <definedName name="BLPH105" hidden="1">#REF!</definedName>
    <definedName name="BLPH106" hidden="1">#REF!</definedName>
    <definedName name="BLPH107" hidden="1">#REF!</definedName>
    <definedName name="BLPH108" hidden="1">#REF!</definedName>
    <definedName name="BLPH109" hidden="1">#REF!</definedName>
    <definedName name="BLPH11" hidden="1">#REF!</definedName>
    <definedName name="BLPH110" hidden="1">#REF!</definedName>
    <definedName name="BLPH111" hidden="1">#REF!</definedName>
    <definedName name="BLPH112" hidden="1">#REF!</definedName>
    <definedName name="BLPH113" hidden="1">#REF!</definedName>
    <definedName name="BLPH114" hidden="1">#REF!</definedName>
    <definedName name="BLPH115" hidden="1">#REF!</definedName>
    <definedName name="BLPH116" hidden="1">#REF!</definedName>
    <definedName name="BLPH117" hidden="1">#REF!</definedName>
    <definedName name="BLPH118" hidden="1">#REF!</definedName>
    <definedName name="BLPH119" hidden="1">#REF!</definedName>
    <definedName name="BLPH12" hidden="1">#REF!</definedName>
    <definedName name="BLPH120" hidden="1">#REF!</definedName>
    <definedName name="BLPH121" hidden="1">#REF!</definedName>
    <definedName name="BLPH122" hidden="1">#REF!</definedName>
    <definedName name="BLPH123" hidden="1">#REF!</definedName>
    <definedName name="BLPH124" hidden="1">#REF!</definedName>
    <definedName name="BLPH125" hidden="1">#REF!</definedName>
    <definedName name="BLPH126" hidden="1">#REF!</definedName>
    <definedName name="BLPH127" hidden="1">#REF!</definedName>
    <definedName name="BLPH128" hidden="1">#REF!</definedName>
    <definedName name="BLPH129" hidden="1">#REF!</definedName>
    <definedName name="BLPH13" hidden="1">#REF!</definedName>
    <definedName name="BLPH130" hidden="1">#REF!</definedName>
    <definedName name="BLPH131" hidden="1">#REF!</definedName>
    <definedName name="BLPH132" hidden="1">#REF!</definedName>
    <definedName name="BLPH133" hidden="1">#REF!</definedName>
    <definedName name="BLPH134" hidden="1">#REF!</definedName>
    <definedName name="BLPH135" hidden="1">#REF!</definedName>
    <definedName name="BLPH136" hidden="1">#REF!</definedName>
    <definedName name="BLPH137" hidden="1">#REF!</definedName>
    <definedName name="BLPH138" hidden="1">#REF!</definedName>
    <definedName name="BLPH139" hidden="1">#REF!</definedName>
    <definedName name="BLPH14" hidden="1">#REF!</definedName>
    <definedName name="BLPH140" hidden="1">#REF!</definedName>
    <definedName name="BLPH141" hidden="1">#REF!</definedName>
    <definedName name="BLPH142" hidden="1">#REF!</definedName>
    <definedName name="BLPH143" hidden="1">#REF!</definedName>
    <definedName name="BLPH144" hidden="1">#REF!</definedName>
    <definedName name="BLPH145" hidden="1">#REF!</definedName>
    <definedName name="BLPH146" hidden="1">#REF!</definedName>
    <definedName name="BLPH147" hidden="1">#REF!</definedName>
    <definedName name="BLPH148" hidden="1">#REF!</definedName>
    <definedName name="BLPH149" hidden="1">#REF!</definedName>
    <definedName name="BLPH15" hidden="1">#REF!</definedName>
    <definedName name="BLPH150" hidden="1">#REF!</definedName>
    <definedName name="BLPH151" hidden="1">#REF!</definedName>
    <definedName name="BLPH152" hidden="1">#REF!</definedName>
    <definedName name="BLPH153" hidden="1">#REF!</definedName>
    <definedName name="BLPH154" hidden="1">#REF!</definedName>
    <definedName name="BLPH155" hidden="1">#REF!</definedName>
    <definedName name="BLPH156" hidden="1">#REF!</definedName>
    <definedName name="BLPH157" hidden="1">#REF!</definedName>
    <definedName name="BLPH158" hidden="1">#REF!</definedName>
    <definedName name="BLPH159" hidden="1">#REF!</definedName>
    <definedName name="BLPH16" hidden="1">#REF!</definedName>
    <definedName name="BLPH160" hidden="1">#REF!</definedName>
    <definedName name="BLPH161" hidden="1">#REF!</definedName>
    <definedName name="BLPH162" hidden="1">#REF!</definedName>
    <definedName name="BLPH163" hidden="1">#REF!</definedName>
    <definedName name="BLPH164" hidden="1">#REF!</definedName>
    <definedName name="BLPH165" hidden="1">#REF!</definedName>
    <definedName name="BLPH166" hidden="1">#REF!</definedName>
    <definedName name="BLPH167" hidden="1">#REF!</definedName>
    <definedName name="BLPH168" hidden="1">#REF!</definedName>
    <definedName name="BLPH169" hidden="1">#REF!</definedName>
    <definedName name="BLPH17" hidden="1">#REF!</definedName>
    <definedName name="BLPH170" hidden="1">#REF!</definedName>
    <definedName name="BLPH171" hidden="1">#REF!</definedName>
    <definedName name="BLPH172" hidden="1">#REF!</definedName>
    <definedName name="BLPH173" hidden="1">#REF!</definedName>
    <definedName name="BLPH174" hidden="1">#REF!</definedName>
    <definedName name="BLPH175" hidden="1">#REF!</definedName>
    <definedName name="BLPH176" hidden="1">#REF!</definedName>
    <definedName name="BLPH177" hidden="1">#REF!</definedName>
    <definedName name="BLPH178" hidden="1">#REF!</definedName>
    <definedName name="BLPH179" hidden="1">#REF!</definedName>
    <definedName name="BLPH18" hidden="1">#REF!</definedName>
    <definedName name="BLPH180" hidden="1">#REF!</definedName>
    <definedName name="BLPH181" hidden="1">#REF!</definedName>
    <definedName name="BLPH182" hidden="1">#REF!</definedName>
    <definedName name="BLPH183" hidden="1">#REF!</definedName>
    <definedName name="BLPH184" hidden="1">#REF!</definedName>
    <definedName name="BLPH185" hidden="1">#REF!</definedName>
    <definedName name="BLPH186" hidden="1">#REF!</definedName>
    <definedName name="BLPH187" hidden="1">#REF!</definedName>
    <definedName name="BLPH188" hidden="1">#REF!</definedName>
    <definedName name="BLPH189" hidden="1">#REF!</definedName>
    <definedName name="BLPH19" hidden="1">#REF!</definedName>
    <definedName name="BLPH190" hidden="1">#REF!</definedName>
    <definedName name="BLPH191" hidden="1">#REF!</definedName>
    <definedName name="BLPH192" hidden="1">#REF!</definedName>
    <definedName name="BLPH193" hidden="1">#REF!</definedName>
    <definedName name="BLPH194" hidden="1">#REF!</definedName>
    <definedName name="BLPH195" hidden="1">#REF!</definedName>
    <definedName name="BLPH196" hidden="1">#REF!</definedName>
    <definedName name="BLPH197" hidden="1">#REF!</definedName>
    <definedName name="BLPH198" hidden="1">#REF!</definedName>
    <definedName name="BLPH199" hidden="1">#REF!</definedName>
    <definedName name="BLPH2" localSheetId="9" hidden="1">#REF!</definedName>
    <definedName name="BLPH2" hidden="1">#REF!</definedName>
    <definedName name="BLPH20" hidden="1">#REF!</definedName>
    <definedName name="BLPH200" hidden="1">#REF!</definedName>
    <definedName name="BLPH201" hidden="1">#REF!</definedName>
    <definedName name="BLPH202" hidden="1">#REF!</definedName>
    <definedName name="BLPH203" hidden="1">#REF!</definedName>
    <definedName name="BLPH204" hidden="1">#REF!</definedName>
    <definedName name="BLPH205" hidden="1">#REF!</definedName>
    <definedName name="BLPH206" hidden="1">#REF!</definedName>
    <definedName name="BLPH207" hidden="1">#REF!</definedName>
    <definedName name="BLPH208" hidden="1">#REF!</definedName>
    <definedName name="BLPH209" hidden="1">#REF!</definedName>
    <definedName name="BLPH21" hidden="1">#REF!</definedName>
    <definedName name="BLPH210" hidden="1">#REF!</definedName>
    <definedName name="BLPH211" hidden="1">#REF!</definedName>
    <definedName name="BLPH212" hidden="1">#REF!</definedName>
    <definedName name="BLPH213" hidden="1">#REF!</definedName>
    <definedName name="BLPH214" hidden="1">#REF!</definedName>
    <definedName name="BLPH215" hidden="1">#REF!</definedName>
    <definedName name="BLPH216" hidden="1">#REF!</definedName>
    <definedName name="BLPH217" hidden="1">#REF!</definedName>
    <definedName name="BLPH218" hidden="1">#REF!</definedName>
    <definedName name="BLPH219" hidden="1">#REF!</definedName>
    <definedName name="BLPH22" hidden="1">#REF!</definedName>
    <definedName name="BLPH220" hidden="1">#REF!</definedName>
    <definedName name="BLPH221" hidden="1">#REF!</definedName>
    <definedName name="BLPH222" hidden="1">#REF!</definedName>
    <definedName name="BLPH223" hidden="1">#REF!</definedName>
    <definedName name="BLPH224" hidden="1">#REF!</definedName>
    <definedName name="BLPH225" hidden="1">#REF!</definedName>
    <definedName name="BLPH226" hidden="1">#REF!</definedName>
    <definedName name="BLPH227" hidden="1">#REF!</definedName>
    <definedName name="BLPH228" hidden="1">#REF!</definedName>
    <definedName name="BLPH229" hidden="1">#REF!</definedName>
    <definedName name="BLPH23" hidden="1">#REF!</definedName>
    <definedName name="BLPH230" hidden="1">#REF!</definedName>
    <definedName name="BLPH231" hidden="1">#REF!</definedName>
    <definedName name="BLPH232" hidden="1">#REF!</definedName>
    <definedName name="BLPH233" hidden="1">#REF!</definedName>
    <definedName name="BLPH234" hidden="1">#REF!</definedName>
    <definedName name="BLPH235" hidden="1">#REF!</definedName>
    <definedName name="BLPH236" hidden="1">#REF!</definedName>
    <definedName name="BLPH237" hidden="1">#REF!</definedName>
    <definedName name="BLPH238" hidden="1">#REF!</definedName>
    <definedName name="BLPH239" hidden="1">#REF!</definedName>
    <definedName name="BLPH24" hidden="1">#REF!</definedName>
    <definedName name="BLPH240" hidden="1">#REF!</definedName>
    <definedName name="BLPH241" hidden="1">#REF!</definedName>
    <definedName name="BLPH242" hidden="1">#REF!</definedName>
    <definedName name="BLPH243" hidden="1">#REF!</definedName>
    <definedName name="BLPH244" hidden="1">#REF!</definedName>
    <definedName name="BLPH245" hidden="1">#REF!</definedName>
    <definedName name="BLPH246" hidden="1">#REF!</definedName>
    <definedName name="BLPH247" hidden="1">#REF!</definedName>
    <definedName name="BLPH248" hidden="1">#REF!</definedName>
    <definedName name="BLPH249" hidden="1">#REF!</definedName>
    <definedName name="BLPH25" hidden="1">#REF!</definedName>
    <definedName name="BLPH250" hidden="1">#REF!</definedName>
    <definedName name="BLPH251" hidden="1">#REF!</definedName>
    <definedName name="BLPH252" hidden="1">#REF!</definedName>
    <definedName name="BLPH253" hidden="1">#REF!</definedName>
    <definedName name="BLPH254" hidden="1">#REF!</definedName>
    <definedName name="BLPH255" hidden="1">#REF!</definedName>
    <definedName name="BLPH256" hidden="1">#REF!</definedName>
    <definedName name="BLPH257" hidden="1">#REF!</definedName>
    <definedName name="BLPH258" hidden="1">#REF!</definedName>
    <definedName name="BLPH259" hidden="1">#REF!</definedName>
    <definedName name="BLPH26" hidden="1">#REF!</definedName>
    <definedName name="BLPH260" hidden="1">#REF!</definedName>
    <definedName name="BLPH261" hidden="1">#REF!</definedName>
    <definedName name="BLPH262" hidden="1">#REF!</definedName>
    <definedName name="BLPH263" hidden="1">#REF!</definedName>
    <definedName name="BLPH264" hidden="1">#REF!</definedName>
    <definedName name="BLPH265" hidden="1">#REF!</definedName>
    <definedName name="BLPH266" hidden="1">#REF!</definedName>
    <definedName name="BLPH267" hidden="1">#REF!</definedName>
    <definedName name="BLPH268" hidden="1">#REF!</definedName>
    <definedName name="BLPH269" hidden="1">#REF!</definedName>
    <definedName name="BLPH27" hidden="1">#REF!</definedName>
    <definedName name="BLPH270" hidden="1">#REF!</definedName>
    <definedName name="BLPH271" hidden="1">#REF!</definedName>
    <definedName name="BLPH272" hidden="1">#REF!</definedName>
    <definedName name="BLPH273" hidden="1">#REF!</definedName>
    <definedName name="BLPH274" hidden="1">#REF!</definedName>
    <definedName name="BLPH275" hidden="1">#REF!</definedName>
    <definedName name="BLPH276" hidden="1">#REF!</definedName>
    <definedName name="BLPH277" hidden="1">#REF!</definedName>
    <definedName name="BLPH278" hidden="1">#REF!</definedName>
    <definedName name="BLPH279" hidden="1">#REF!</definedName>
    <definedName name="BLPH28" hidden="1">#REF!</definedName>
    <definedName name="BLPH280" hidden="1">#REF!</definedName>
    <definedName name="BLPH281" hidden="1">#REF!</definedName>
    <definedName name="BLPH282" hidden="1">#REF!</definedName>
    <definedName name="BLPH283" hidden="1">#REF!</definedName>
    <definedName name="BLPH284" hidden="1">#REF!</definedName>
    <definedName name="BLPH285" hidden="1">#REF!</definedName>
    <definedName name="BLPH286" hidden="1">#REF!</definedName>
    <definedName name="BLPH287" hidden="1">#REF!</definedName>
    <definedName name="BLPH288" hidden="1">#REF!</definedName>
    <definedName name="BLPH289" hidden="1">#REF!</definedName>
    <definedName name="BLPH29" hidden="1">#REF!</definedName>
    <definedName name="BLPH290" hidden="1">#REF!</definedName>
    <definedName name="BLPH291" hidden="1">#REF!</definedName>
    <definedName name="BLPH292" hidden="1">#REF!</definedName>
    <definedName name="BLPH293" hidden="1">#REF!</definedName>
    <definedName name="BLPH294" hidden="1">#REF!</definedName>
    <definedName name="BLPH295" hidden="1">#REF!</definedName>
    <definedName name="BLPH296" hidden="1">#REF!</definedName>
    <definedName name="BLPH297" hidden="1">#REF!</definedName>
    <definedName name="BLPH298" hidden="1">#REF!</definedName>
    <definedName name="BLPH299" hidden="1">#REF!</definedName>
    <definedName name="BLPH3" hidden="1">#REF!</definedName>
    <definedName name="BLPH30" hidden="1">#REF!</definedName>
    <definedName name="BLPH300" hidden="1">#REF!</definedName>
    <definedName name="BLPH301" hidden="1">#REF!</definedName>
    <definedName name="BLPH302" hidden="1">#REF!</definedName>
    <definedName name="BLPH303" hidden="1">#REF!</definedName>
    <definedName name="BLPH304" hidden="1">#REF!</definedName>
    <definedName name="BLPH305" hidden="1">#REF!</definedName>
    <definedName name="BLPH306" hidden="1">#REF!</definedName>
    <definedName name="BLPH307" hidden="1">#REF!</definedName>
    <definedName name="BLPH308" hidden="1">#REF!</definedName>
    <definedName name="BLPH309" hidden="1">#REF!</definedName>
    <definedName name="BLPH31" hidden="1">#REF!</definedName>
    <definedName name="BLPH310" hidden="1">#REF!</definedName>
    <definedName name="BLPH311" hidden="1">#REF!</definedName>
    <definedName name="BLPH312" hidden="1">#REF!</definedName>
    <definedName name="BLPH313" hidden="1">#REF!</definedName>
    <definedName name="BLPH314" hidden="1">#REF!</definedName>
    <definedName name="BLPH315" hidden="1">#REF!</definedName>
    <definedName name="BLPH316" hidden="1">#REF!</definedName>
    <definedName name="BLPH317" hidden="1">#REF!</definedName>
    <definedName name="BLPH318" hidden="1">#REF!</definedName>
    <definedName name="BLPH319" hidden="1">#REF!</definedName>
    <definedName name="BLPH32" hidden="1">#REF!</definedName>
    <definedName name="BLPH320" hidden="1">#REF!</definedName>
    <definedName name="BLPH321" hidden="1">#REF!</definedName>
    <definedName name="BLPH322" hidden="1">#REF!</definedName>
    <definedName name="BLPH323" hidden="1">#REF!</definedName>
    <definedName name="BLPH324" hidden="1">#REF!</definedName>
    <definedName name="BLPH325" hidden="1">#REF!</definedName>
    <definedName name="BLPH326" hidden="1">#REF!</definedName>
    <definedName name="BLPH327" hidden="1">#REF!</definedName>
    <definedName name="BLPH328" hidden="1">#REF!</definedName>
    <definedName name="BLPH329" hidden="1">#REF!</definedName>
    <definedName name="BLPH33" hidden="1">#REF!</definedName>
    <definedName name="BLPH330" hidden="1">#REF!</definedName>
    <definedName name="BLPH331" hidden="1">#REF!</definedName>
    <definedName name="BLPH332" hidden="1">#REF!</definedName>
    <definedName name="BLPH333" hidden="1">#REF!</definedName>
    <definedName name="BLPH334" hidden="1">#REF!</definedName>
    <definedName name="BLPH335" hidden="1">#REF!</definedName>
    <definedName name="BLPH336" hidden="1">#REF!</definedName>
    <definedName name="BLPH337" hidden="1">#REF!</definedName>
    <definedName name="BLPH338" hidden="1">#REF!</definedName>
    <definedName name="BLPH339" hidden="1">#REF!</definedName>
    <definedName name="BLPH34" hidden="1">#REF!</definedName>
    <definedName name="BLPH340" hidden="1">#REF!</definedName>
    <definedName name="BLPH341" hidden="1">#REF!</definedName>
    <definedName name="BLPH342" hidden="1">#REF!</definedName>
    <definedName name="BLPH343" hidden="1">#REF!</definedName>
    <definedName name="BLPH344" hidden="1">#REF!</definedName>
    <definedName name="BLPH345" hidden="1">#REF!</definedName>
    <definedName name="BLPH346" hidden="1">#REF!</definedName>
    <definedName name="BLPH347" hidden="1">#REF!</definedName>
    <definedName name="BLPH348" hidden="1">#REF!</definedName>
    <definedName name="BLPH349" hidden="1">#REF!</definedName>
    <definedName name="BLPH35" hidden="1">#REF!</definedName>
    <definedName name="BLPH350" hidden="1">#REF!</definedName>
    <definedName name="BLPH351" hidden="1">#REF!</definedName>
    <definedName name="BLPH352" hidden="1">#REF!</definedName>
    <definedName name="BLPH353" hidden="1">#REF!</definedName>
    <definedName name="BLPH354" hidden="1">#REF!</definedName>
    <definedName name="BLPH355" hidden="1">#REF!</definedName>
    <definedName name="BLPH356" hidden="1">#REF!</definedName>
    <definedName name="BLPH357" hidden="1">#REF!</definedName>
    <definedName name="BLPH358" hidden="1">#REF!</definedName>
    <definedName name="BLPH359" hidden="1">#REF!</definedName>
    <definedName name="BLPH36" hidden="1">#REF!</definedName>
    <definedName name="BLPH360" hidden="1">#REF!</definedName>
    <definedName name="BLPH361" hidden="1">#REF!</definedName>
    <definedName name="BLPH362" hidden="1">#REF!</definedName>
    <definedName name="BLPH363" hidden="1">#REF!</definedName>
    <definedName name="BLPH364" hidden="1">#REF!</definedName>
    <definedName name="BLPH365" hidden="1">#REF!</definedName>
    <definedName name="BLPH366" hidden="1">#REF!</definedName>
    <definedName name="BLPH367" hidden="1">#REF!</definedName>
    <definedName name="BLPH368" hidden="1">#REF!</definedName>
    <definedName name="BLPH369" hidden="1">#REF!</definedName>
    <definedName name="BLPH37" hidden="1">#REF!</definedName>
    <definedName name="BLPH370" hidden="1">#REF!</definedName>
    <definedName name="BLPH371" hidden="1">#REF!</definedName>
    <definedName name="BLPH372" hidden="1">#REF!</definedName>
    <definedName name="BLPH373" hidden="1">#REF!</definedName>
    <definedName name="BLPH374" hidden="1">#REF!</definedName>
    <definedName name="BLPH375" hidden="1">#REF!</definedName>
    <definedName name="BLPH376" hidden="1">#REF!</definedName>
    <definedName name="BLPH377" hidden="1">#REF!</definedName>
    <definedName name="BLPH378" hidden="1">#REF!</definedName>
    <definedName name="BLPH379" hidden="1">#REF!</definedName>
    <definedName name="BLPH38" hidden="1">#REF!</definedName>
    <definedName name="BLPH380" hidden="1">#REF!</definedName>
    <definedName name="BLPH381" hidden="1">#REF!</definedName>
    <definedName name="BLPH382" hidden="1">#REF!</definedName>
    <definedName name="BLPH383" hidden="1">#REF!</definedName>
    <definedName name="BLPH384" hidden="1">#REF!</definedName>
    <definedName name="BLPH385" hidden="1">#REF!</definedName>
    <definedName name="BLPH386" hidden="1">#REF!</definedName>
    <definedName name="BLPH387" hidden="1">#REF!</definedName>
    <definedName name="BLPH388" hidden="1">#REF!</definedName>
    <definedName name="BLPH389" hidden="1">#REF!</definedName>
    <definedName name="BLPH39" hidden="1">#REF!</definedName>
    <definedName name="BLPH390" hidden="1">#REF!</definedName>
    <definedName name="BLPH391" hidden="1">#REF!</definedName>
    <definedName name="BLPH392" hidden="1">#REF!</definedName>
    <definedName name="BLPH393" hidden="1">#REF!</definedName>
    <definedName name="BLPH394" hidden="1">#REF!</definedName>
    <definedName name="BLPH395" hidden="1">#REF!</definedName>
    <definedName name="BLPH396" hidden="1">#REF!</definedName>
    <definedName name="BLPH397" hidden="1">#REF!</definedName>
    <definedName name="BLPH398" hidden="1">#REF!</definedName>
    <definedName name="BLPH399" hidden="1">#REF!</definedName>
    <definedName name="BLPH4" hidden="1">#REF!</definedName>
    <definedName name="BLPH40" hidden="1">#REF!</definedName>
    <definedName name="BLPH400" hidden="1">#REF!</definedName>
    <definedName name="BLPH401" hidden="1">#REF!</definedName>
    <definedName name="BLPH402" hidden="1">#REF!</definedName>
    <definedName name="BLPH403" hidden="1">#REF!</definedName>
    <definedName name="BLPH404" hidden="1">#REF!</definedName>
    <definedName name="BLPH405" hidden="1">#REF!</definedName>
    <definedName name="BLPH406" hidden="1">#REF!</definedName>
    <definedName name="BLPH407" hidden="1">#REF!</definedName>
    <definedName name="BLPH408" hidden="1">#REF!</definedName>
    <definedName name="BLPH409" hidden="1">#REF!</definedName>
    <definedName name="BLPH41" hidden="1">#REF!</definedName>
    <definedName name="BLPH410" hidden="1">#REF!</definedName>
    <definedName name="BLPH411" hidden="1">#REF!</definedName>
    <definedName name="BLPH412" hidden="1">#REF!</definedName>
    <definedName name="BLPH413" hidden="1">#REF!</definedName>
    <definedName name="BLPH414" hidden="1">#REF!</definedName>
    <definedName name="BLPH415" hidden="1">#REF!</definedName>
    <definedName name="BLPH416" hidden="1">#REF!</definedName>
    <definedName name="BLPH417" hidden="1">#REF!</definedName>
    <definedName name="BLPH418" hidden="1">#REF!</definedName>
    <definedName name="BLPH419" hidden="1">#REF!</definedName>
    <definedName name="BLPH42" hidden="1">#REF!</definedName>
    <definedName name="BLPH420" hidden="1">#REF!</definedName>
    <definedName name="BLPH421" hidden="1">#REF!</definedName>
    <definedName name="BLPH422" hidden="1">#REF!</definedName>
    <definedName name="BLPH423" hidden="1">#REF!</definedName>
    <definedName name="BLPH424" hidden="1">#REF!</definedName>
    <definedName name="BLPH425" hidden="1">#REF!</definedName>
    <definedName name="BLPH426" hidden="1">#REF!</definedName>
    <definedName name="BLPH427" hidden="1">#REF!</definedName>
    <definedName name="BLPH428" hidden="1">#REF!</definedName>
    <definedName name="BLPH429" hidden="1">#REF!</definedName>
    <definedName name="BLPH43" hidden="1">#REF!</definedName>
    <definedName name="BLPH430" hidden="1">#REF!</definedName>
    <definedName name="BLPH431" hidden="1">#REF!</definedName>
    <definedName name="BLPH432" hidden="1">#REF!</definedName>
    <definedName name="BLPH433" hidden="1">#REF!</definedName>
    <definedName name="BLPH434" hidden="1">#REF!</definedName>
    <definedName name="BLPH435" hidden="1">#REF!</definedName>
    <definedName name="BLPH436" hidden="1">#REF!</definedName>
    <definedName name="BLPH437" hidden="1">#REF!</definedName>
    <definedName name="BLPH44" hidden="1">#REF!</definedName>
    <definedName name="BLPH45" hidden="1">#REF!</definedName>
    <definedName name="BLPH46" hidden="1">#REF!</definedName>
    <definedName name="BLPH47" hidden="1">#REF!</definedName>
    <definedName name="BLPH48" hidden="1">#REF!</definedName>
    <definedName name="BLPH49" hidden="1">#REF!</definedName>
    <definedName name="BLPH5" hidden="1">#REF!</definedName>
    <definedName name="BLPH50" hidden="1">#REF!</definedName>
    <definedName name="BLPH51" hidden="1">#REF!</definedName>
    <definedName name="BLPH52" hidden="1">#REF!</definedName>
    <definedName name="BLPH53" hidden="1">#REF!</definedName>
    <definedName name="BLPH54" hidden="1">#REF!</definedName>
    <definedName name="BLPH55" hidden="1">#REF!</definedName>
    <definedName name="BLPH56" hidden="1">#REF!</definedName>
    <definedName name="BLPH57" hidden="1">#REF!</definedName>
    <definedName name="BLPH58" hidden="1">#REF!</definedName>
    <definedName name="BLPH59" hidden="1">#REF!</definedName>
    <definedName name="BLPH6" hidden="1">#REF!</definedName>
    <definedName name="BLPH60" hidden="1">#REF!</definedName>
    <definedName name="BLPH61" hidden="1">#REF!</definedName>
    <definedName name="BLPH62" hidden="1">#REF!</definedName>
    <definedName name="BLPH63" hidden="1">#REF!</definedName>
    <definedName name="BLPH64" hidden="1">#REF!</definedName>
    <definedName name="BLPH65" hidden="1">#REF!</definedName>
    <definedName name="BLPH66" hidden="1">#REF!</definedName>
    <definedName name="BLPH67" hidden="1">#REF!</definedName>
    <definedName name="BLPH68" hidden="1">#REF!</definedName>
    <definedName name="BLPH69" hidden="1">#REF!</definedName>
    <definedName name="BLPH7" hidden="1">#REF!</definedName>
    <definedName name="BLPH70" hidden="1">#REF!</definedName>
    <definedName name="BLPH71" hidden="1">#REF!</definedName>
    <definedName name="BLPH72" hidden="1">#REF!</definedName>
    <definedName name="BLPH73" hidden="1">#REF!</definedName>
    <definedName name="BLPH74" hidden="1">#REF!</definedName>
    <definedName name="BLPH75" hidden="1">#REF!</definedName>
    <definedName name="BLPH76" hidden="1">#REF!</definedName>
    <definedName name="BLPH77" hidden="1">#REF!</definedName>
    <definedName name="BLPH78" hidden="1">#REF!</definedName>
    <definedName name="BLPH79" hidden="1">#REF!</definedName>
    <definedName name="BLPH8" hidden="1">#REF!</definedName>
    <definedName name="BLPH80" hidden="1">#REF!</definedName>
    <definedName name="BLPH81" hidden="1">#REF!</definedName>
    <definedName name="BLPH82" hidden="1">#REF!</definedName>
    <definedName name="BLPH83" hidden="1">#REF!</definedName>
    <definedName name="BLPH84" hidden="1">#REF!</definedName>
    <definedName name="BLPH85" hidden="1">#REF!</definedName>
    <definedName name="BLPH86" hidden="1">#REF!</definedName>
    <definedName name="BLPH860" hidden="1">#REF!</definedName>
    <definedName name="BLPH862" hidden="1">#REF!</definedName>
    <definedName name="BLPH87" hidden="1">#REF!</definedName>
    <definedName name="BLPH88" hidden="1">#REF!</definedName>
    <definedName name="BLPH89" hidden="1">#REF!</definedName>
    <definedName name="BLPH9" hidden="1">#REF!</definedName>
    <definedName name="BLPH90" hidden="1">#REF!</definedName>
    <definedName name="BLPH91" hidden="1">#REF!</definedName>
    <definedName name="BLPH92" hidden="1">#REF!</definedName>
    <definedName name="BLPH93" hidden="1">#REF!</definedName>
    <definedName name="BLPH94" hidden="1">#REF!</definedName>
    <definedName name="BLPH95" hidden="1">#REF!</definedName>
    <definedName name="BLPH96" hidden="1">#REF!</definedName>
    <definedName name="BLPH97" hidden="1">#REF!</definedName>
    <definedName name="BLPH98" hidden="1">#REF!</definedName>
    <definedName name="BLPH99" hidden="1">#REF!</definedName>
    <definedName name="blsm" hidden="1">{#N/A,#N/A,FALSE,"UTIL Monthly Inc ";#N/A,#N/A,FALSE,"Capital";#N/A,#N/A,FALSE,"UTIL REVENUE";#N/A,#N/A,FALSE,"RM REVENUE";#N/A,#N/A,FALSE,"Manpower";#N/A,#N/A,FALSE,"SI - UTIL";#N/A,#N/A,FALSE,"Sales - Utili"}</definedName>
    <definedName name="blue" hidden="1">{"SUMMARY",#N/A,FALSE,"Summary"}</definedName>
    <definedName name="bm" hidden="1">{"'ID(2)'!$E$1:$N$4"}</definedName>
    <definedName name="BMGHIndex" hidden="1">"O"</definedName>
    <definedName name="bn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nAAA" hidden="1">{"Budget V Actual YTD",#N/A,FALSE,"Budget v Actual"}</definedName>
    <definedName name="bnam">#REF!</definedName>
    <definedName name="bnbnb">!#REF!</definedName>
    <definedName name="BNCVHDO" hidden="1">{"'Demand Units'!$X$11:$AD$45"}</definedName>
    <definedName name="BNE_MESSAGES_HIDDEN" hidden="1">#REF!</definedName>
    <definedName name="BNFJRFKJ" hidden="1">{"'Demand Units'!$X$11:$AD$45"}</definedName>
    <definedName name="bng">!#REF!</definedName>
    <definedName name="BNGHFKFD" hidden="1">{"'Demand Units'!$X$11:$AD$45"}</definedName>
    <definedName name="bnkj" hidden="1">{#N/A,#N/A,FALSE,"output";#N/A,#N/A,FALSE,"contrib";#N/A,#N/A,FALSE,"profile";#N/A,#N/A,FALSE,"comps"}</definedName>
    <definedName name="bnkj_1" hidden="1">{#N/A,#N/A,FALSE,"output";#N/A,#N/A,FALSE,"contrib";#N/A,#N/A,FALSE,"profile";#N/A,#N/A,FALSE,"comps"}</definedName>
    <definedName name="bnm" hidden="1">{#N/A,#N/A,FALSE,"REPORT"}</definedName>
    <definedName name="bnmbm" hidden="1">{#N/A,#N/A,TRUE,"Main Issues";#N/A,#N/A,TRUE,"Income statement ($)"}</definedName>
    <definedName name="bnn" hidden="1">{#N/A,#N/A,FALSE,"INPUTS";#N/A,#N/A,FALSE,"PROFORMA BSHEET";#N/A,#N/A,FALSE,"COMBINED";#N/A,#N/A,FALSE,"ACQUIROR";#N/A,#N/A,FALSE,"TARGET 1";#N/A,#N/A,FALSE,"TARGET 2";#N/A,#N/A,FALSE,"HIGH YIELD";#N/A,#N/A,FALSE,"OVERFUND"}</definedName>
    <definedName name="bnnn" hidden="1">{"mgmt forecast",#N/A,FALSE,"Mgmt Forecast";"dcf table",#N/A,FALSE,"Mgmt Forecast";"sensitivity",#N/A,FALSE,"Mgmt Forecast";"table inputs",#N/A,FALSE,"Mgmt Forecast";"calculations",#N/A,FALSE,"Mgmt Forecast"}</definedName>
    <definedName name="bnnn_1" hidden="1">{"consolidated",#N/A,FALSE,"Sheet1";"cms",#N/A,FALSE,"Sheet1";"fse",#N/A,FALSE,"Sheet1"}</definedName>
    <definedName name="bob">#REF!</definedName>
    <definedName name="bob_old">#REF!</definedName>
    <definedName name="BOD_BS" hidden="1">{"'debtors'!$A$1:$I$305","'debtors'!$A$1:$J$285"}</definedName>
    <definedName name="bogus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mtg" hidden="1">{"cy_97",#N/A,FALSE,"FCHARGE";"cy_98",#N/A,FALSE,"FCHARGE"}</definedName>
    <definedName name="BOOK_VALUE" hidden="1">"BOOK_VALUE"</definedName>
    <definedName name="Book1" hidden="1">{#N/A,#N/A,TRUE,"WKLY PACK";#N/A,#N/A,TRUE,"YC &amp; SPICED";#N/A,#N/A,TRUE,"YF PEACH";#N/A,#N/A,TRUE,"PEARS &amp; CHERRIES";#N/A,#N/A,TRUE,"COTS &amp; COCKTAIL";#N/A,#N/A,TRUE,"FRUIT CUPS"}</definedName>
    <definedName name="Booked" hidden="1">#REF!</definedName>
    <definedName name="bopnre" hidden="1">{"'PRORATE GOALS '!$A$1:$O$25"}</definedName>
    <definedName name="BOTTOM">!#REF!</definedName>
    <definedName name="bouw" hidden="1">39364.6068865741</definedName>
    <definedName name="BPC_MTH" hidden="1">#REF!</definedName>
    <definedName name="bpp" hidden="1">{#N/A,#N/A,TRUE,"DCF Summary (2)";#N/A,#N/A,TRUE,"DCF Summary";#N/A,"Middle Case Drivers",TRUE,"DCF"}</definedName>
    <definedName name="brad.Long._.Report" hidden="1">{#N/A,#N/A,TRUE,"Cover";#N/A,#N/A,TRUE,"Header (ld)";#N/A,#N/A,TRUE,"T&amp;O By Region";#N/A,#N/A,TRUE,"Region Charts ";#N/A,#N/A,TRUE,"T&amp;O London";#N/A,#N/A,TRUE,"AD Report";#N/A,#N/A,TRUE,"Var by OU"}</definedName>
    <definedName name="BreakIn">#REF!</definedName>
    <definedName name="BRI">#REF!</definedName>
    <definedName name="Bridge" hidden="1">{"'Highlights'!$A$1:$M$123"}</definedName>
    <definedName name="Bridge_mo" hidden="1">{#N/A,#N/A,FALSE,"Model";#N/A,#N/A,FALSE,"Gen Pts &amp; Rts 2000";#N/A,#N/A,FALSE,"AcqsAss";#N/A,#N/A,FALSE,"Acqs &amp; De Novos"}</definedName>
    <definedName name="bridge_month" hidden="1">{#N/A,#N/A,FALSE,"Model";#N/A,#N/A,FALSE,"Gen Pts &amp; Rts 2000";#N/A,#N/A,FALSE,"AcqsAss";#N/A,#N/A,FALSE,"Acqs &amp; De Novos"}</definedName>
    <definedName name="bridge_qtr" hidden="1">{#N/A,#N/A,FALSE,"Model";#N/A,#N/A,FALSE,"Gen Pts &amp; Rts 2000";#N/A,#N/A,FALSE,"AcqsAss";#N/A,#N/A,FALSE,"Acqs &amp; De Novos"}</definedName>
    <definedName name="bridger_qtr" hidden="1">{#N/A,#N/A,FALSE,"Model";#N/A,#N/A,FALSE,"Gen Pts &amp; Rts 2000";#N/A,#N/A,FALSE,"AcqsAss";#N/A,#N/A,FALSE,"Acqs &amp; De Novos"}</definedName>
    <definedName name="BROW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uce" hidden="1">{#N/A,#N/A,FALSE,"F96AOP3";#N/A,#N/A,FALSE,"summary"}</definedName>
    <definedName name="bs">#REF!</definedName>
    <definedName name="bs_a">#REF!</definedName>
    <definedName name="BS_T">#REF!</definedName>
    <definedName name="BS1a" hidden="1">{"standalone1",#N/A,FALSE,"DCFBase";"standalone2",#N/A,FALSE,"DCFBase"}</definedName>
    <definedName name="BS1a_1" hidden="1">{"standalone1",#N/A,FALSE,"DCFBase";"standalone2",#N/A,FALSE,"DCFBase"}</definedName>
    <definedName name="BS1a_1_1" hidden="1">{"standalone1",#N/A,FALSE,"DCFBase";"standalone2",#N/A,FALSE,"DCFBase"}</definedName>
    <definedName name="BS1a_1_2" hidden="1">{"standalone1",#N/A,FALSE,"DCFBase";"standalone2",#N/A,FALSE,"DCFBase"}</definedName>
    <definedName name="BS1a_1_3" hidden="1">{"standalone1",#N/A,FALSE,"DCFBase";"standalone2",#N/A,FALSE,"DCFBase"}</definedName>
    <definedName name="BS1a_1_4" hidden="1">{"standalone1",#N/A,FALSE,"DCFBase";"standalone2",#N/A,FALSE,"DCFBase"}</definedName>
    <definedName name="BS1a_1_5" hidden="1">{"standalone1",#N/A,FALSE,"DCFBase";"standalone2",#N/A,FALSE,"DCFBase"}</definedName>
    <definedName name="BS1a_2" hidden="1">{"standalone1",#N/A,FALSE,"DCFBase";"standalone2",#N/A,FALSE,"DCFBase"}</definedName>
    <definedName name="BS1a_2_1" hidden="1">{"standalone1",#N/A,FALSE,"DCFBase";"standalone2",#N/A,FALSE,"DCFBase"}</definedName>
    <definedName name="BS1a_2_2" hidden="1">{"standalone1",#N/A,FALSE,"DCFBase";"standalone2",#N/A,FALSE,"DCFBase"}</definedName>
    <definedName name="BS1a_2_3" hidden="1">{"standalone1",#N/A,FALSE,"DCFBase";"standalone2",#N/A,FALSE,"DCFBase"}</definedName>
    <definedName name="BS1a_2_4" hidden="1">{"standalone1",#N/A,FALSE,"DCFBase";"standalone2",#N/A,FALSE,"DCFBase"}</definedName>
    <definedName name="BS1a_2_5" hidden="1">{"standalone1",#N/A,FALSE,"DCFBase";"standalone2",#N/A,FALSE,"DCFBase"}</definedName>
    <definedName name="BS1a_3" hidden="1">{"standalone1",#N/A,FALSE,"DCFBase";"standalone2",#N/A,FALSE,"DCFBase"}</definedName>
    <definedName name="BS1a_3_1" hidden="1">{"standalone1",#N/A,FALSE,"DCFBase";"standalone2",#N/A,FALSE,"DCFBase"}</definedName>
    <definedName name="BS1a_3_2" hidden="1">{"standalone1",#N/A,FALSE,"DCFBase";"standalone2",#N/A,FALSE,"DCFBase"}</definedName>
    <definedName name="BS1a_3_3" hidden="1">{"standalone1",#N/A,FALSE,"DCFBase";"standalone2",#N/A,FALSE,"DCFBase"}</definedName>
    <definedName name="BS1a_3_4" hidden="1">{"standalone1",#N/A,FALSE,"DCFBase";"standalone2",#N/A,FALSE,"DCFBase"}</definedName>
    <definedName name="BS1a_3_5" hidden="1">{"standalone1",#N/A,FALSE,"DCFBase";"standalone2",#N/A,FALSE,"DCFBase"}</definedName>
    <definedName name="BS1a_4" hidden="1">{"standalone1",#N/A,FALSE,"DCFBase";"standalone2",#N/A,FALSE,"DCFBase"}</definedName>
    <definedName name="BS1a_4_1" hidden="1">{"standalone1",#N/A,FALSE,"DCFBase";"standalone2",#N/A,FALSE,"DCFBase"}</definedName>
    <definedName name="BS1a_4_2" hidden="1">{"standalone1",#N/A,FALSE,"DCFBase";"standalone2",#N/A,FALSE,"DCFBase"}</definedName>
    <definedName name="BS1a_4_3" hidden="1">{"standalone1",#N/A,FALSE,"DCFBase";"standalone2",#N/A,FALSE,"DCFBase"}</definedName>
    <definedName name="BS1a_4_4" hidden="1">{"standalone1",#N/A,FALSE,"DCFBase";"standalone2",#N/A,FALSE,"DCFBase"}</definedName>
    <definedName name="BS1a_4_5" hidden="1">{"standalone1",#N/A,FALSE,"DCFBase";"standalone2",#N/A,FALSE,"DCFBase"}</definedName>
    <definedName name="BS1a_5" hidden="1">{"standalone1",#N/A,FALSE,"DCFBase";"standalone2",#N/A,FALSE,"DCFBase"}</definedName>
    <definedName name="BS1a_5_1" hidden="1">{"standalone1",#N/A,FALSE,"DCFBase";"standalone2",#N/A,FALSE,"DCFBase"}</definedName>
    <definedName name="BS1a_5_2" hidden="1">{"standalone1",#N/A,FALSE,"DCFBase";"standalone2",#N/A,FALSE,"DCFBase"}</definedName>
    <definedName name="BS1a_5_3" hidden="1">{"standalone1",#N/A,FALSE,"DCFBase";"standalone2",#N/A,FALSE,"DCFBase"}</definedName>
    <definedName name="BS1a_5_4" hidden="1">{"standalone1",#N/A,FALSE,"DCFBase";"standalone2",#N/A,FALSE,"DCFBase"}</definedName>
    <definedName name="BS1a_5_5" hidden="1">{"standalone1",#N/A,FALSE,"DCFBase";"standalone2",#N/A,FALSE,"DCFBase"}</definedName>
    <definedName name="bs1new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bs2new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BSarea1">#REF!</definedName>
    <definedName name="BSarea2">#REF!</definedName>
    <definedName name="BSarea3">#REF!</definedName>
    <definedName name="Bscrptold" hidden="1">{#N/A,#N/A,FALSE,"Valuation";#N/A,#N/A,FALSE,"Inputs";#N/A,#N/A,FALSE,"Financial Statements";#N/A,#N/A,FALSE,"MLP Impact";#N/A,#N/A,FALSE,"Revenues"}</definedName>
    <definedName name="bsdate">#REF!</definedName>
    <definedName name="BSDEC02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Bsheet">#REF!</definedName>
    <definedName name="BSIWhichPageSetup" hidden="1">1</definedName>
    <definedName name="BSIWhichPageSetup_0" hidden="1">"0þ"</definedName>
    <definedName name="bskdfj" hidden="1">{"bs",#N/A,FALSE,"SCF"}</definedName>
    <definedName name="bsk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sl" hidden="1">{"bs",#N/A,FALSE,"SCF"}</definedName>
    <definedName name="bsnew">#REF!</definedName>
    <definedName name="bss" hidden="1">{"bs",#N/A,FALSE,"SCF"}</definedName>
    <definedName name="bst" hidden="1">{"bs",#N/A,FALSE,"SCF"}</definedName>
    <definedName name="bsth" hidden="1">{"bs",#N/A,FALSE,"SCF"}</definedName>
    <definedName name="BSTVAcctsStaffAllocIn">#REF!</definedName>
    <definedName name="BSTVAcctsStaffCarCosts">#REF!</definedName>
    <definedName name="BSTVAcctsStaffCarIn">#REF!</definedName>
    <definedName name="BSTVAcctsStaffExpensesCosts">#REF!</definedName>
    <definedName name="BSTVAcctsStaffFTEIn">#REF!</definedName>
    <definedName name="BSTVAcctsStaffMonthlySalary">#REF!</definedName>
    <definedName name="BSTVAcctsStaffNewEmp">#REF!</definedName>
    <definedName name="BSTVAcctsStaffNHIPensionCosts">#REF!</definedName>
    <definedName name="BSTVAcctsStaffRecruitmentCosts">#REF!</definedName>
    <definedName name="BSTVAcctsStaffSalaryCosts">#REF!</definedName>
    <definedName name="BSTVAcctsStaffSalaryIn">#REF!</definedName>
    <definedName name="BSTVAcctsStaffSalBenCosts">#REF!</definedName>
    <definedName name="BSTVAccumulatedDepreciation">#REF!</definedName>
    <definedName name="BSTVActualPmtsAfternoon">#REF!</definedName>
    <definedName name="BSTVActualPmtsAnteEarly">#REF!</definedName>
    <definedName name="BSTVActualPmtsComplete">#REF!</definedName>
    <definedName name="BSTVActualPmtsGreatLeighs">#REF!</definedName>
    <definedName name="BSTVActualPmtsMorningGrey">#REF!</definedName>
    <definedName name="BSTVActualPmtsMorningServ">#REF!</definedName>
    <definedName name="BSTVActualPmtsPictures49">#REF!</definedName>
    <definedName name="BSTVActualPmtsSportsText">#REF!</definedName>
    <definedName name="BSTVActualPmtsTextData59">#REF!</definedName>
    <definedName name="BSTVAdditionalFixedAssets">#REF!</definedName>
    <definedName name="BSTVAdditionalFixedAssetsIn">#REF!</definedName>
    <definedName name="BSTVAdminAllocIn">#REF!</definedName>
    <definedName name="BSTVAdminCarCosts">#REF!</definedName>
    <definedName name="BSTVAdminCarIn">#REF!</definedName>
    <definedName name="BSTVAdminExpensesCosts">#REF!</definedName>
    <definedName name="BSTVAdminFTEIn">#REF!</definedName>
    <definedName name="BSTVAdminMonthlySalary">#REF!</definedName>
    <definedName name="BSTVAdminNewEmp">#REF!</definedName>
    <definedName name="BSTVAdminNHIPensionCosts">#REF!</definedName>
    <definedName name="BSTVAdminRecruitmentCosts">#REF!</definedName>
    <definedName name="BSTVAdminSalaryCosts">#REF!</definedName>
    <definedName name="BSTVAdminSalaryIn">#REF!</definedName>
    <definedName name="BSTVAdminSalBenCosts">#REF!</definedName>
    <definedName name="BSTVAdvertisingDebtors">#REF!</definedName>
    <definedName name="BSTVAdvertStartDateIn">#REF!</definedName>
    <definedName name="BSTVAdvertStartDateMask">#REF!</definedName>
    <definedName name="BSTVAdvertTurnover">#REF!</definedName>
    <definedName name="BSTVAuditCheckBS">#REF!</definedName>
    <definedName name="BSTVAuditCheckCF">#REF!</definedName>
    <definedName name="BSTVBalancingItem">#REF!</definedName>
    <definedName name="BSTVBasicCreditorDays">#REF!</definedName>
    <definedName name="BSTVBasicCreditorDaysIn">#REF!</definedName>
    <definedName name="BSTVBasicCreditorsDaysDifference">#REF!</definedName>
    <definedName name="BSTVBasicCreditorsFractionOfMonth">#REF!</definedName>
    <definedName name="BSTVBasicCreditorsIncompleteMonth">#REF!</definedName>
    <definedName name="BSTVBasicCreditorsPurchasesFraction">#REF!</definedName>
    <definedName name="BSTVBasicCreditorsStartDate">#REF!</definedName>
    <definedName name="BSTVBasicCredtiors">#REF!</definedName>
    <definedName name="BSTVCancelledPmtsAfternoon">#REF!</definedName>
    <definedName name="BSTVCancelledPmtsAnteEarly">#REF!</definedName>
    <definedName name="BSTVCancelledPmtsComplete">#REF!</definedName>
    <definedName name="BSTVCancelledPmtsGreatLeighs">#REF!</definedName>
    <definedName name="BSTVCancelledPmtsMorningGrey">#REF!</definedName>
    <definedName name="BSTVCancelledPmtsMorningServ">#REF!</definedName>
    <definedName name="BSTVCancelledPmtsPictures49">#REF!</definedName>
    <definedName name="BSTVCancelledPmtsSportsText">#REF!</definedName>
    <definedName name="BSTVCancelledPmtsTextData59">#REF!</definedName>
    <definedName name="BSTVCancelSubsMonthAfternoonIn">#REF!</definedName>
    <definedName name="BSTVCancelSubsMonthAnteEarlyIn">#REF!</definedName>
    <definedName name="BSTVCancelSubsMonthCompleteIn">#REF!</definedName>
    <definedName name="BSTVCancelSubsMonthGreatLeighsIn">#REF!</definedName>
    <definedName name="BSTVCancelSubsMonthMorningGreyIn">#REF!</definedName>
    <definedName name="BSTVCancelSubsMonthMorningServIn">#REF!</definedName>
    <definedName name="BSTVCancelSubsMonthPictures49In">#REF!</definedName>
    <definedName name="BSTVCancelSubsMonthSportsTextIn">#REF!</definedName>
    <definedName name="BSTVCancelSubsMonthTextData59In">#REF!</definedName>
    <definedName name="BSTVCapexCalc">#REF!</definedName>
    <definedName name="BSTVCash">#REF!</definedName>
    <definedName name="BSTVClosingCash">#REF!</definedName>
    <definedName name="BSTVClosingCreditors">#REF!</definedName>
    <definedName name="BSTVClosingDebtors">#REF!</definedName>
    <definedName name="BSTVClosingDeferredIncome">#REF!</definedName>
    <definedName name="BSTVClosingOtherCurrentAssets">#REF!</definedName>
    <definedName name="BSTVClosingOtherCurrentLiabilities">#REF!</definedName>
    <definedName name="BSTVClosingPrepayments">#REF!</definedName>
    <definedName name="BSTVCommercialDirAllocIn">#REF!</definedName>
    <definedName name="BSTVCommercialDirCarCosts">#REF!</definedName>
    <definedName name="BSTVCommercialDirCarIn">#REF!</definedName>
    <definedName name="BSTVCommercialDirExpensesCosts">#REF!</definedName>
    <definedName name="BSTVCommercialDirFTEIn">#REF!</definedName>
    <definedName name="BSTVCommercialDirMonthlySalary">#REF!</definedName>
    <definedName name="BSTVCommercialDirNewEmp">#REF!</definedName>
    <definedName name="BSTVCommercialDirNHIPensionCosts">#REF!</definedName>
    <definedName name="BSTVCommercialDirRecruitmentCosts">#REF!</definedName>
    <definedName name="BSTVCommercialDirSalaryCosts">#REF!</definedName>
    <definedName name="BSTVCommercialDirSalaryIn">#REF!</definedName>
    <definedName name="BSTVCommercialDirSalBenCosts">#REF!</definedName>
    <definedName name="BSTVComputerAllocIn">#REF!</definedName>
    <definedName name="BSTVComputerCarCosts">#REF!</definedName>
    <definedName name="BSTVComputerCarIn">#REF!</definedName>
    <definedName name="BSTVComputerExpensesCosts">#REF!</definedName>
    <definedName name="BSTVComputerFTEIn">#REF!</definedName>
    <definedName name="BSTVComputerMonthlySalary">#REF!</definedName>
    <definedName name="BSTVComputerNewEmp">#REF!</definedName>
    <definedName name="BSTVComputerNHIPensionCosts">#REF!</definedName>
    <definedName name="BSTVComputerRecruitmentCosts">#REF!</definedName>
    <definedName name="BSTVComputerSalaryCosts">#REF!</definedName>
    <definedName name="BSTVComputerSalaryIn">#REF!</definedName>
    <definedName name="BSTVComputerSalBenCosts">#REF!</definedName>
    <definedName name="BSTVContentCostsAfternoonIn">#REF!</definedName>
    <definedName name="BSTVContentCostsAnteEarlyIn">#REF!</definedName>
    <definedName name="BSTVContentCostsCompleteIn">#REF!</definedName>
    <definedName name="BSTVContentCostsGreatLeighsIn">#REF!</definedName>
    <definedName name="BSTVContentCostsMorningGreyIn">#REF!</definedName>
    <definedName name="BSTVContentCostsMorningServIn">#REF!</definedName>
    <definedName name="BSTVContentCostsPictures49In">#REF!</definedName>
    <definedName name="BSTVContentCostsSportsTextIn">#REF!</definedName>
    <definedName name="BSTVContentCostsTextData59In">#REF!</definedName>
    <definedName name="BSTVCreditors">#REF!</definedName>
    <definedName name="BSTVCreditorsMovement">#REF!</definedName>
    <definedName name="BSTVCumulativeFixedAssetsAdditions">#REF!</definedName>
    <definedName name="BSTVCumulativeInstalls">#REF!</definedName>
    <definedName name="BSTVCumulativeRemovals">#REF!</definedName>
    <definedName name="BSTVCumulativeSubAfternoon">#REF!</definedName>
    <definedName name="BSTVCumulativeSubAnteEarly">#REF!</definedName>
    <definedName name="BSTVCumulativeSubComplete">#REF!</definedName>
    <definedName name="BSTVCumulativeSubGreatLeighs">#REF!</definedName>
    <definedName name="BSTVCumulativeSubMorningGrey">#REF!</definedName>
    <definedName name="BSTVCumulativeSubMorningServ">#REF!</definedName>
    <definedName name="BSTVCumulativeSubPictures49">#REF!</definedName>
    <definedName name="BSTVCumulativeSubSportsText">#REF!</definedName>
    <definedName name="BSTVCumulativeSubTextData59">#REF!</definedName>
    <definedName name="BSTVCurrentLiabExcludingOD">#REF!</definedName>
    <definedName name="BSTVDebtorDays">#REF!</definedName>
    <definedName name="BSTVDebtorDaysDifference">#REF!</definedName>
    <definedName name="BSTVDebtorDaysIn">#REF!</definedName>
    <definedName name="BSTVDebtorFractionMonth">#REF!</definedName>
    <definedName name="BSTVDebtorsIncompleteMonth">#REF!</definedName>
    <definedName name="BSTVDebtorsMovement">#REF!</definedName>
    <definedName name="BSTVDebtorStartDate">#REF!</definedName>
    <definedName name="BSTVDebtorsTurnoverFraction">#REF!</definedName>
    <definedName name="BSTVDeferredIncome">#REF!</definedName>
    <definedName name="BSTVDeferredIncomeMovement">#REF!</definedName>
    <definedName name="BSTVDepreciation">#REF!</definedName>
    <definedName name="BSTVDepreciationCalc">#REF!</definedName>
    <definedName name="BSTVDepreciationRateIn">#REF!</definedName>
    <definedName name="BSTVDiffBtwnRevAndPmts">#REF!</definedName>
    <definedName name="BSTVDrawdownsCalc">#REF!</definedName>
    <definedName name="BSTVEBIT">#REF!</definedName>
    <definedName name="BSTVEBITCalc">#REF!</definedName>
    <definedName name="BSTVEBITDA">#REF!</definedName>
    <definedName name="BSTVEditorialAllocIn">#REF!</definedName>
    <definedName name="BSTVEditorialCarCosts">#REF!</definedName>
    <definedName name="BSTVEditorialCarIn">#REF!</definedName>
    <definedName name="BSTVEditorialExpensesCosts">#REF!</definedName>
    <definedName name="BSTVEditorialFTEIn">#REF!</definedName>
    <definedName name="BSTVEditorialMonthlySalary">#REF!</definedName>
    <definedName name="BSTVEditorialNewEmp">#REF!</definedName>
    <definedName name="BSTVEditorialNHIPensionCosts">#REF!</definedName>
    <definedName name="BSTVEditorialRecruitmentCosts">#REF!</definedName>
    <definedName name="BSTVEditorialSalaryCosts">#REF!</definedName>
    <definedName name="BSTVEditorialSalaryIn">#REF!</definedName>
    <definedName name="BSTVEditorialSalBenCosts">#REF!</definedName>
    <definedName name="BSTVEquity">#REF!</definedName>
    <definedName name="BSTVEquityDividendsPaid">#REF!</definedName>
    <definedName name="BSTVEquityRaised">#REF!</definedName>
    <definedName name="BSTVEquityRaisedCalc">#REF!</definedName>
    <definedName name="BSTVEquityRaisedIn">#REF!</definedName>
    <definedName name="BSTVEquityRedeemed">#REF!</definedName>
    <definedName name="BSTVEquityRedeemedCalc">#REF!</definedName>
    <definedName name="BSTVEquityRedeemedIn">#REF!</definedName>
    <definedName name="BSTVFinControllerAllocIn">#REF!</definedName>
    <definedName name="BSTVFinControllerCarCosts">#REF!</definedName>
    <definedName name="BSTVFinControllerCarIn">#REF!</definedName>
    <definedName name="BSTVFinControllerExpensesCosts">#REF!</definedName>
    <definedName name="BSTVFinControllerFTEIn">#REF!</definedName>
    <definedName name="BSTVFinControllerMonthlySalary">#REF!</definedName>
    <definedName name="BSTVFinControllerNewEmp">#REF!</definedName>
    <definedName name="BSTVFinControllerNHIPensionCosts">#REF!</definedName>
    <definedName name="BSTVFinControllerRecruitmentCosts">#REF!</definedName>
    <definedName name="BSTVFinControllerSalaryCosts">#REF!</definedName>
    <definedName name="BSTVFinControllerSalaryIn">#REF!</definedName>
    <definedName name="BSTVFinControllerSalBenCosts">#REF!</definedName>
    <definedName name="BSTVFirstMonthMaskAfternoon">#REF!</definedName>
    <definedName name="BSTVFirstMonthMaskAnteEarly">#REF!</definedName>
    <definedName name="BSTVFirstMonthMaskComplete">#REF!</definedName>
    <definedName name="BSTVFirstMonthMaskGreatLeighs">#REF!</definedName>
    <definedName name="BSTVFirstMonthMaskMorningGrey">#REF!</definedName>
    <definedName name="BSTVFirstMonthMaskMorningServ">#REF!</definedName>
    <definedName name="BSTVFirstMonthMaskPictures49">#REF!</definedName>
    <definedName name="BSTVFirstMonthMaskSportsText">#REF!</definedName>
    <definedName name="BSTVFirstMonthMaskTextData59">#REF!</definedName>
    <definedName name="BSTVFixedAssetsToDepreciate">#REF!</definedName>
    <definedName name="BSTVFixedAssetsToRemove">#REF!</definedName>
    <definedName name="BSTVFixedAssetsUsefulLife">#REF!</definedName>
    <definedName name="BSTVGLRContentCreditorCosts">#REF!</definedName>
    <definedName name="BSTVGLRCreditorDays">#REF!</definedName>
    <definedName name="BSTVGLRCreditorDaysIn">#REF!</definedName>
    <definedName name="BSTVGLRCreditors">#REF!</definedName>
    <definedName name="BSTVGLRCreditorsDaysDifference">#REF!</definedName>
    <definedName name="BSTVGLRCreditorsFractionOfMonth">#REF!</definedName>
    <definedName name="BSTVGLRCreditorsIncompleteMonth">#REF!</definedName>
    <definedName name="BSTVGLRCreditorsPurchasesFraction">#REF!</definedName>
    <definedName name="BSTVGLRCreditorsStartDate">#REF!</definedName>
    <definedName name="BSTVGLRInstallationAllocationIn">#REF!</definedName>
    <definedName name="BSTVGrossMargin">#REF!</definedName>
    <definedName name="BSTVGrossMarginPercent">#REF!</definedName>
    <definedName name="BSTVHeadNetOpsAllocIn">#REF!</definedName>
    <definedName name="BSTVHeadNetOpsCarCosts">#REF!</definedName>
    <definedName name="BSTVHeadNetOpsCarIn">#REF!</definedName>
    <definedName name="BSTVHeadNetOpsExpensesCosts">#REF!</definedName>
    <definedName name="BSTVHeadNetOpsFTEIn">#REF!</definedName>
    <definedName name="BSTVHeadNetOpsMonthlySalary">#REF!</definedName>
    <definedName name="BSTVHeadNetOpsNewEmp">#REF!</definedName>
    <definedName name="BSTVHeadNetOpsNHIPensionCosts">#REF!</definedName>
    <definedName name="BSTVHeadNetOpsRecruitmentCosts">#REF!</definedName>
    <definedName name="BSTVHeadNetOpsSalaryCosts">#REF!</definedName>
    <definedName name="BSTVHeadNetOpsSalaryIn">#REF!</definedName>
    <definedName name="BSTVHeadNetOpsSalBenCosts">#REF!</definedName>
    <definedName name="BSTVInstallationAllocationIn">#REF!</definedName>
    <definedName name="BSTVInterest">#REF!</definedName>
    <definedName name="BSTVMDAllocIn">#REF!</definedName>
    <definedName name="BSTVMDCarCosts">#REF!</definedName>
    <definedName name="BSTVMDCarIn">#REF!</definedName>
    <definedName name="BSTVMDExpensesCosts">#REF!</definedName>
    <definedName name="BSTVMDFTEIn">#REF!</definedName>
    <definedName name="BSTVMDMonthlySalary">#REF!</definedName>
    <definedName name="BSTVMDNewEmp">#REF!</definedName>
    <definedName name="BSTVMDNHIPensionCosts">#REF!</definedName>
    <definedName name="BSTVMDRecruitmentCosts">#REF!</definedName>
    <definedName name="BSTVMDSalaryCosts">#REF!</definedName>
    <definedName name="BSTVMDSalaryIn">#REF!</definedName>
    <definedName name="BSTVMDSalBenCosts">#REF!</definedName>
    <definedName name="BSTVMinGuaranteeCosts2002In">#REF!</definedName>
    <definedName name="BSTVMinGuarCosts">#REF!</definedName>
    <definedName name="BSTVMinGuarCostsMask">#REF!</definedName>
    <definedName name="BSTVMinGuarCostsStartIn">#REF!</definedName>
    <definedName name="BSTVMonthlyAdRevSiteIn">#REF!</definedName>
    <definedName name="BSTVMonthlyCarCostIn">#REF!</definedName>
    <definedName name="BSTVMonthlyDepRate">#REF!</definedName>
    <definedName name="BSTVMonthlyInstallsAfternoon">#REF!</definedName>
    <definedName name="BSTVMonthlyInstallsAnteEarly">#REF!</definedName>
    <definedName name="BSTVMonthlyInstallsComplete">#REF!</definedName>
    <definedName name="BSTVMonthlyInstallsGreatLeighs">#REF!</definedName>
    <definedName name="BSTVMonthlyInstallsMorningGrey">#REF!</definedName>
    <definedName name="BSTVMonthlyInstallsMorningServ">#REF!</definedName>
    <definedName name="BSTVMonthlyInstallsPictures49">#REF!</definedName>
    <definedName name="BSTVMonthlyInstallsSportsText">#REF!</definedName>
    <definedName name="BSTVMonthlyInstallsTextData59">#REF!</definedName>
    <definedName name="BSTVMonthlyMktgPRCostsIn">#REF!</definedName>
    <definedName name="BSTVMonthlyOfficeCostsIn">#REF!</definedName>
    <definedName name="BSTVMonthlyRemovalsAfternoon">#REF!</definedName>
    <definedName name="BSTVMonthlyRemovalsAnteEarly">#REF!</definedName>
    <definedName name="BSTVMonthlyRemovalsComplete">#REF!</definedName>
    <definedName name="BSTVMonthlyRemovalsGreatLeighs">#REF!</definedName>
    <definedName name="BSTVMonthlyRemovalsMorningGrey">#REF!</definedName>
    <definedName name="BSTVMonthlyRemovalsMorningServ">#REF!</definedName>
    <definedName name="BSTVMonthlyRemovalsPictures49">#REF!</definedName>
    <definedName name="BSTVMonthlyRemovalsSportsText">#REF!</definedName>
    <definedName name="BSTVMonthlyRemovalsTextData59">#REF!</definedName>
    <definedName name="BSTVMonthlySharedCosts">#REF!</definedName>
    <definedName name="BSTVMonthlySubContAfternoon">#REF!</definedName>
    <definedName name="BSTVMonthlySubContAnteEarly">#REF!</definedName>
    <definedName name="BSTVMonthlySubContComplete">#REF!</definedName>
    <definedName name="BSTVMonthlySubContFeesAfternoon">#REF!</definedName>
    <definedName name="BSTVMonthlySubContFeesAnteEarly">#REF!</definedName>
    <definedName name="BSTVMonthlySubContFeesComplete">#REF!</definedName>
    <definedName name="BSTVMonthlySubContFeesGreatLeighs">#REF!</definedName>
    <definedName name="BSTVMonthlySubContFeesMorningGrey">#REF!</definedName>
    <definedName name="BSTVMonthlySubContFeesMorningServ">#REF!</definedName>
    <definedName name="BSTVMonthlySubContFeesPictures49">#REF!</definedName>
    <definedName name="BSTVMonthlySubContFeesSportsText">#REF!</definedName>
    <definedName name="BSTVMonthlySubContFeesTextData59">#REF!</definedName>
    <definedName name="BSTVMonthlySubContGreatLeighs">#REF!</definedName>
    <definedName name="BSTVMonthlySubContMorningGrey">#REF!</definedName>
    <definedName name="BSTVMonthlySubContMorningServ">#REF!</definedName>
    <definedName name="BSTVMonthlySubContPictures49">#REF!</definedName>
    <definedName name="BSTVMonthlySubContSportsText">#REF!</definedName>
    <definedName name="BSTVMonthlySubContTextData59">#REF!</definedName>
    <definedName name="BSTVMonthlySubFeeAfternoon">#REF!</definedName>
    <definedName name="BSTVMonthlySubFeeAnteEarly">#REF!</definedName>
    <definedName name="BSTVMonthlySubFeeComplete">#REF!</definedName>
    <definedName name="BSTVMonthlySubFeeGreatLeighs">#REF!</definedName>
    <definedName name="BSTVMonthlySubFeeMorningGrey">#REF!</definedName>
    <definedName name="BSTVMonthlySubFeeMorningServ">#REF!</definedName>
    <definedName name="BSTVMonthlySubFeePictures49">#REF!</definedName>
    <definedName name="BSTVMonthlySubFeeSportsText">#REF!</definedName>
    <definedName name="BSTVMonthlySubFeeTextData59">#REF!</definedName>
    <definedName name="BSTVMonthlySubMgmtIn">#REF!</definedName>
    <definedName name="BSTVMonthlySubRevAfternoon">#REF!</definedName>
    <definedName name="BSTVMonthlySubRevAnteEarly">#REF!</definedName>
    <definedName name="BSTVMonthlySubRevComplete">#REF!</definedName>
    <definedName name="BSTVMonthlySubRevGreatLeighs">#REF!</definedName>
    <definedName name="BSTVMonthlySubRevMorningGrey">#REF!</definedName>
    <definedName name="BSTVMonthlySubRevMorningServ">#REF!</definedName>
    <definedName name="BSTVMonthlySubRevPictures49">#REF!</definedName>
    <definedName name="BSTVMonthlySubRevSportsText">#REF!</definedName>
    <definedName name="BSTVMonthlySubRevTextData59">#REF!</definedName>
    <definedName name="BSTVNetAssets">#REF!</definedName>
    <definedName name="BSTVNetAssetsExclCash">#REF!</definedName>
    <definedName name="BSTVNetBookValue">#REF!</definedName>
    <definedName name="BSTVNetCapexCalc">#REF!</definedName>
    <definedName name="BSTVNetCashFlow">#REF!</definedName>
    <definedName name="BSTVNetCurrentAssets">#REF!</definedName>
    <definedName name="BSTVNetEquityCF">#REF!</definedName>
    <definedName name="BSTVNetIncome">#REF!</definedName>
    <definedName name="BSTVNetIncomePercentage">#REF!</definedName>
    <definedName name="BSTVNetIncomeRE">#REF!</definedName>
    <definedName name="BSTVNetLoanMovement">#REF!</definedName>
    <definedName name="BSTVNewSubsAfternoon">#REF!</definedName>
    <definedName name="BSTVNewSubsAnteEarly">#REF!</definedName>
    <definedName name="BSTVNewSubsComplete">#REF!</definedName>
    <definedName name="BSTVNewSubsGreatLeighs">#REF!</definedName>
    <definedName name="BSTVNewSubsMonthAfternoonIn">#REF!</definedName>
    <definedName name="BSTVNewSubsMonthAnteEarlyIn">#REF!</definedName>
    <definedName name="BSTVNewSubsMonthCompleteIn">#REF!</definedName>
    <definedName name="BSTVNewSubsMonthGreatLeighsIn">#REF!</definedName>
    <definedName name="BSTVNewSubsMonthMorningGreyIn">#REF!</definedName>
    <definedName name="BSTVNewSubsMonthMorningServIn">#REF!</definedName>
    <definedName name="BSTVNewSubsMonthPictures49In">#REF!</definedName>
    <definedName name="BSTVNewSubsMonthSportsTextIn">#REF!</definedName>
    <definedName name="BSTVNewSubsMonthTextData59In">#REF!</definedName>
    <definedName name="BSTVNewSubsMorningGrey">#REF!</definedName>
    <definedName name="BSTVNewSubsMorningServ">#REF!</definedName>
    <definedName name="BSTVNewSubsPictures49">#REF!</definedName>
    <definedName name="BSTVNewSubsSportsText">#REF!</definedName>
    <definedName name="BSTVNewSubsTextData59">#REF!</definedName>
    <definedName name="BSTVNHIPensionIn">#REF!</definedName>
    <definedName name="BSTVNoOfSubsAfternoonIn">#REF!</definedName>
    <definedName name="BSTVNoOfSubsAnteEarlyIn">#REF!</definedName>
    <definedName name="BSTVNoOfSubsCompleteIn">#REF!</definedName>
    <definedName name="BSTVNoOfSubsGreatLeighsIn">#REF!</definedName>
    <definedName name="BSTVNoOfSubsMorningGreyIn">#REF!</definedName>
    <definedName name="BSTVNoOfSubsMorningServIn">#REF!</definedName>
    <definedName name="BSTVNoOfSubsPictures49In">#REF!</definedName>
    <definedName name="BSTVNoOfSubsSportsTextIn">#REF!</definedName>
    <definedName name="BSTVNoOfSubsTextData59In">#REF!</definedName>
    <definedName name="BSTVOpeningCash">#REF!</definedName>
    <definedName name="BSTVOpeningCashIn">#REF!</definedName>
    <definedName name="BSTVOpeningCreditors">#REF!</definedName>
    <definedName name="BSTVOpeningDebtors">#REF!</definedName>
    <definedName name="BSTVOpeningDeferredIncome">#REF!</definedName>
    <definedName name="BSTVOpeningOtherCurrentAssets">#REF!</definedName>
    <definedName name="BSTVOpeningOtherCurrentLiabilities">#REF!</definedName>
    <definedName name="BSTVOpeningPrepayments">#REF!</definedName>
    <definedName name="BSTVOpeningShareCapital">#REF!</definedName>
    <definedName name="BSTVOpeningShareCapitalIn">#REF!</definedName>
    <definedName name="BSTVOperatingCashFlow">#REF!</definedName>
    <definedName name="BSTVOperatingCF">#REF!</definedName>
    <definedName name="BSTVOpsSupportAllocIn">#REF!</definedName>
    <definedName name="BSTVOpsSupportCarCosts">#REF!</definedName>
    <definedName name="BSTVOpsSupportCarIn">#REF!</definedName>
    <definedName name="BSTVOpsSupportExpensesCosts">#REF!</definedName>
    <definedName name="BSTVOpsSupportFTEIn">#REF!</definedName>
    <definedName name="BSTVOpsSupportMonthlySalary">#REF!</definedName>
    <definedName name="BSTVOpsSupportNewEmp">#REF!</definedName>
    <definedName name="BSTVOpsSupportNHIPensionCosts">#REF!</definedName>
    <definedName name="BSTVOpsSupportRecruitmentCosts">#REF!</definedName>
    <definedName name="BSTVOpsSupportSalaryCosts">#REF!</definedName>
    <definedName name="BSTVOpsSupportSalaryIn">#REF!</definedName>
    <definedName name="BSTVOpsSupportSalBenCosts">#REF!</definedName>
    <definedName name="BSTVOtherContentCostsMask">#REF!</definedName>
    <definedName name="BSTVOtherContentCostsStartIn">#REF!</definedName>
    <definedName name="BSTVOtherCurrentAssets">#REF!</definedName>
    <definedName name="BSTVOtherCurrentAssetsIn">#REF!</definedName>
    <definedName name="BSTVOtherCurrentAssetsMovement">#REF!</definedName>
    <definedName name="BSTVOtherCurrentLiabilitiesMovement">#REF!</definedName>
    <definedName name="BSTVOtherCurrentLiabilties">#REF!</definedName>
    <definedName name="BSTVOtherCurrentLiabiltiesIn">#REF!</definedName>
    <definedName name="BSTVOtherMonthlyGACostsIn">#REF!</definedName>
    <definedName name="BSTVOverdraft">#REF!</definedName>
    <definedName name="BSTVOverhead">#REF!</definedName>
    <definedName name="BSTVPrepayments">#REF!</definedName>
    <definedName name="BSTVPrepaymentsIn">#REF!</definedName>
    <definedName name="BSTVPrepaymentsMovement">#REF!</definedName>
    <definedName name="BSTVProdDirAllocIn">#REF!</definedName>
    <definedName name="BSTVProdDirCarCosts">#REF!</definedName>
    <definedName name="BSTVProdDirCarIn">#REF!</definedName>
    <definedName name="BSTVProdDirExpensesCosts">#REF!</definedName>
    <definedName name="BSTVProdDirFTEIn">#REF!</definedName>
    <definedName name="BSTVProdDirMonthlySalary">#REF!</definedName>
    <definedName name="BSTVProdDirNewEmp">#REF!</definedName>
    <definedName name="BSTVProdDirNHIPensionCosts">#REF!</definedName>
    <definedName name="BSTVProdDirRecruitmentCosts">#REF!</definedName>
    <definedName name="BSTVProdDirSalaryCosts">#REF!</definedName>
    <definedName name="BSTVProdDirSalaryIn">#REF!</definedName>
    <definedName name="BSTVProdDirSalBenCosts">#REF!</definedName>
    <definedName name="BSTVProductionAllocIn">#REF!</definedName>
    <definedName name="BSTVProductionCarCosts">#REF!</definedName>
    <definedName name="BSTVProductionCarIn">#REF!</definedName>
    <definedName name="BSTVProductionExpensesCosts">#REF!</definedName>
    <definedName name="BSTVProductionFTEIn">#REF!</definedName>
    <definedName name="BSTVProductionMonthlySalary">#REF!</definedName>
    <definedName name="BSTVProductionNewEmp">#REF!</definedName>
    <definedName name="BSTVProductionNHIPensionCosts">#REF!</definedName>
    <definedName name="BSTVProductionRecruitmentCosts">#REF!</definedName>
    <definedName name="BSTVProductionSalaryCosts">#REF!</definedName>
    <definedName name="BSTVProductionSalaryIn">#REF!</definedName>
    <definedName name="BSTVProductionSalBenCosts">#REF!</definedName>
    <definedName name="BSTVRecruitmentIn">#REF!</definedName>
    <definedName name="BSTVReserves">#REF!</definedName>
    <definedName name="BSTVReservesIn">#REF!</definedName>
    <definedName name="BSTVRetainedEarnings">#REF!</definedName>
    <definedName name="BSTVSalaryCreditorCosts">#REF!</definedName>
    <definedName name="BSTVSalaryCreditorDays">#REF!</definedName>
    <definedName name="BSTVSalaryCreditorDaysIn">#REF!</definedName>
    <definedName name="BSTVSalaryCreditors">#REF!</definedName>
    <definedName name="BSTVSalaryCreditorsDaysDifference">#REF!</definedName>
    <definedName name="BSTVSalaryCreditorsFractionOfMonth">#REF!</definedName>
    <definedName name="BSTVSalaryCreditorsIncompleteMonth">#REF!</definedName>
    <definedName name="BSTVSalaryCreditorsPurchasesFraction">#REF!</definedName>
    <definedName name="BSTVSalaryCreditorsStartDate">#REF!</definedName>
    <definedName name="BSTVSalesAllocIn">#REF!</definedName>
    <definedName name="BSTVSalesCarCosts">#REF!</definedName>
    <definedName name="BSTVSalesCarIn">#REF!</definedName>
    <definedName name="BSTVSalesExpensesCosts">#REF!</definedName>
    <definedName name="BSTVSalesFTEIn">#REF!</definedName>
    <definedName name="BSTVSalesMonthlySalary">#REF!</definedName>
    <definedName name="BSTVSalesNewEmp">#REF!</definedName>
    <definedName name="BSTVSalesNHIPensionCosts">#REF!</definedName>
    <definedName name="BSTVSalesRecruitmentCosts">#REF!</definedName>
    <definedName name="BSTVSalesSalaryCosts">#REF!</definedName>
    <definedName name="BSTVSalesSalaryIn">#REF!</definedName>
    <definedName name="BSTVSalesSalBenCosts">#REF!</definedName>
    <definedName name="BSTVSatelliteCostsAllocationIn">#REF!</definedName>
    <definedName name="BSTVSatelliteCostsIn">#REF!</definedName>
    <definedName name="BSTVSatelliteCostsMask">#REF!</definedName>
    <definedName name="BSTVSatelliteCostsStartIn">#REF!</definedName>
    <definedName name="BSTVSetupFeeShopIn">#REF!</definedName>
    <definedName name="BSTVShareCapital">#REF!</definedName>
    <definedName name="BSTVSharedCosts2002In">#REF!</definedName>
    <definedName name="BSTVSharedCostsAllocationIn">#REF!</definedName>
    <definedName name="BSTVShopSetUpStartIn">#REF!</definedName>
    <definedName name="BSTVStaffExpensesIn">#REF!</definedName>
    <definedName name="BSTVStudiosCostsAllocationIn">#REF!</definedName>
    <definedName name="BSTVStudiosCostsIn">#REF!</definedName>
    <definedName name="BSTVStudiosCostsMask">#REF!</definedName>
    <definedName name="BSTVStudiosCostsStartIn">#REF!</definedName>
    <definedName name="BSTVSubAvailDateAfternoonIn">#REF!</definedName>
    <definedName name="BSTVSubAvailDateAnteEarlyIn">#REF!</definedName>
    <definedName name="BSTVSubAvailDateCompleteIn">#REF!</definedName>
    <definedName name="BSTVSubAvailDateGreatLeighsIn">#REF!</definedName>
    <definedName name="BSTVSubAvailDateMorningGreyIn">#REF!</definedName>
    <definedName name="BSTVSubAvailDateMorningServIn">#REF!</definedName>
    <definedName name="BSTVSubAvailDatePictures49In">#REF!</definedName>
    <definedName name="BSTVSubAvailDateSportsTextIn">#REF!</definedName>
    <definedName name="BSTVSubAvailDateTextData59In">#REF!</definedName>
    <definedName name="BSTVSubAvailMaskAfternoon">#REF!</definedName>
    <definedName name="BSTVSubAvailMaskAnteEarly">#REF!</definedName>
    <definedName name="BSTVSubAvailMaskComplete">#REF!</definedName>
    <definedName name="BSTVSubAvailMaskGreatLeighs">#REF!</definedName>
    <definedName name="BSTVSubAvailMaskMorningGrey">#REF!</definedName>
    <definedName name="BSTVSubAvailMaskMorningServ">#REF!</definedName>
    <definedName name="BSTVSubAvailMaskPictures49">#REF!</definedName>
    <definedName name="BSTVSubAvailMaskSportsText">#REF!</definedName>
    <definedName name="BSTVSubAvailMaskTextData59">#REF!</definedName>
    <definedName name="BSTVSubFeesAfternoonIn">#REF!</definedName>
    <definedName name="BSTVSubFeesAnteEarlyIn">#REF!</definedName>
    <definedName name="BSTVSubFeesCompleteIn">#REF!</definedName>
    <definedName name="BSTVSubFeesGreatLeighsIn">#REF!</definedName>
    <definedName name="BSTVSubFeesMorningGreyIn">#REF!</definedName>
    <definedName name="BSTVSubFeesMorningServIn">#REF!</definedName>
    <definedName name="BSTVSubFeesPictures49In">#REF!</definedName>
    <definedName name="BSTVSubFeesSportsTextIn">#REF!</definedName>
    <definedName name="BSTVSubFeesTextData59In">#REF!</definedName>
    <definedName name="BSTVSubPmtCounter">#REF!</definedName>
    <definedName name="BSTVSubPrepaymentMonthsIn">#REF!</definedName>
    <definedName name="BSTVSubsCashPmtsAfternoon">#REF!</definedName>
    <definedName name="BSTVSubsCashPmtsAnteEarly">#REF!</definedName>
    <definedName name="BSTVSubsCashPmtsComplete">#REF!</definedName>
    <definedName name="BSTVSubsCashPmtsGreatLeighs">#REF!</definedName>
    <definedName name="BSTVSubsCashPmtsMorningGrey">#REF!</definedName>
    <definedName name="BSTVSubsCashPmtsMorningServ">#REF!</definedName>
    <definedName name="BSTVSubsCashPmtsPictures49">#REF!</definedName>
    <definedName name="BSTVSubsCashPmtsSportsText">#REF!</definedName>
    <definedName name="BSTVSubsCashPmtsTextData59">#REF!</definedName>
    <definedName name="BSTVSubsMakingPmtsAfternoon">#REF!</definedName>
    <definedName name="BSTVSubsMakingPmtsAnteEarly">#REF!</definedName>
    <definedName name="BSTVSubsMakingPmtsComplete">#REF!</definedName>
    <definedName name="BSTVSubsMakingPmtsGreatLeighs">#REF!</definedName>
    <definedName name="BSTVSubsMakingPmtsMorningGrey">#REF!</definedName>
    <definedName name="BSTVSubsMakingPmtsMorningServ">#REF!</definedName>
    <definedName name="BSTVSubsMakingPmtsPictures49">#REF!</definedName>
    <definedName name="BSTVSubsMakingPmtsSportsText">#REF!</definedName>
    <definedName name="BSTVSubsMakingPmtsTextData59">#REF!</definedName>
    <definedName name="BSTVTax">#REF!</definedName>
    <definedName name="BSTVTaxation">#REF!</definedName>
    <definedName name="BSTVTotalAssetsLessCurrentLiab">#REF!</definedName>
    <definedName name="BSTVTotalBasicCreditorCosts">#REF!</definedName>
    <definedName name="BSTVTotalContentCosts">#REF!</definedName>
    <definedName name="BSTVTotalContentCostsExGLR">#REF!</definedName>
    <definedName name="BSTVTotalCumulativeSubs">#REF!</definedName>
    <definedName name="BSTVTotalCurrAssetsExclCash">#REF!</definedName>
    <definedName name="BSTVTotalCurrentAssets">#REF!</definedName>
    <definedName name="BSTVTotalCurrentLiabilities">#REF!</definedName>
    <definedName name="BSTVTotalDebtors">#REF!</definedName>
    <definedName name="BSTVTotalDirectCosts">#REF!</definedName>
    <definedName name="BSTVTotalFixedAssets">#REF!</definedName>
    <definedName name="BSTVTotalGACosts">#REF!</definedName>
    <definedName name="BSTVTotalGAStaffCosts">#REF!</definedName>
    <definedName name="BSTVTotalGATaxBenCosts">#REF!</definedName>
    <definedName name="BSTVTotalIndirectCosts">#REF!</definedName>
    <definedName name="BSTVTotalMktgPRCosts">#REF!</definedName>
    <definedName name="BSTVTotalMonthlyAdRev">#REF!</definedName>
    <definedName name="BSTVTotalMonthlyGLRSubRev">#REF!</definedName>
    <definedName name="BSTVTotalMonthlyInstalls">#REF!</definedName>
    <definedName name="BSTVTotalMonthlyRemovals">#REF!</definedName>
    <definedName name="BSTVTotalMonthlySubRev">#REF!</definedName>
    <definedName name="BSTVTotalMonthlySubRevExGLR">#REF!</definedName>
    <definedName name="BSTVTotalNoShopsInstalled">#REF!</definedName>
    <definedName name="BSTVTotalOfficeCosts">#REF!</definedName>
    <definedName name="BSTVTotalOtherGACosts">#REF!</definedName>
    <definedName name="BSTVTotalProdStaffCosts">#REF!</definedName>
    <definedName name="BSTVTotalProdTaxBenCosts">#REF!</definedName>
    <definedName name="BSTVTotalRevenue">#REF!</definedName>
    <definedName name="BSTVTotalSalesMktgCosts">#REF!</definedName>
    <definedName name="BSTVTotalSalesStaffCosts">#REF!</definedName>
    <definedName name="BSTVTotalSalesTaxBenCosts">#REF!</definedName>
    <definedName name="BSTVTotalSatelliteCosts">#REF!</definedName>
    <definedName name="BSTVTotalShopSetUpCosts">#REF!</definedName>
    <definedName name="BSTVTotalStudioCosts">#REF!</definedName>
    <definedName name="BSTVTotalSubContCosts">#REF!</definedName>
    <definedName name="BSTVTotalSubMgmtCosts">#REF!</definedName>
    <definedName name="BSTVTotalSubsCashPmts">#REF!</definedName>
    <definedName name="BSTVVoiceOverAllocIn">#REF!</definedName>
    <definedName name="BSTVVoiceOverCarCosts">#REF!</definedName>
    <definedName name="BSTVVoiceOverCarIn">#REF!</definedName>
    <definedName name="BSTVVoiceOverExpensesCosts">#REF!</definedName>
    <definedName name="BSTVVoiceOverFTEIn">#REF!</definedName>
    <definedName name="BSTVVoiceOverMonthlySalary">#REF!</definedName>
    <definedName name="BSTVVoiceOverNewEmp">#REF!</definedName>
    <definedName name="BSTVVoiceOverNHIPensionCosts">#REF!</definedName>
    <definedName name="BSTVVoiceOverRecruitmentCosts">#REF!</definedName>
    <definedName name="BSTVVoiceOverSalaryCosts">#REF!</definedName>
    <definedName name="BSTVVoiceOverSalaryIn">#REF!</definedName>
    <definedName name="BSTVVoiceOverSalBenCosts">#REF!</definedName>
    <definedName name="b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BU_BIO">!#REF!</definedName>
    <definedName name="BU_CAT" hidden="1">#REF!</definedName>
    <definedName name="BU_CGVL">!#REF!</definedName>
    <definedName name="BU_FORSEDIS">!#REF!</definedName>
    <definedName name="BU_GEM">!#REF!</definedName>
    <definedName name="BU_STAR">!#REF!</definedName>
    <definedName name="BU_STREET">!#REF!</definedName>
    <definedName name="BU_TAD">!#REF!</definedName>
    <definedName name="Bud" hidden="1">{"inputs raw data",#N/A,TRUE,"INPUT"}</definedName>
    <definedName name="BudAffCondRéglts">!#REF!</definedName>
    <definedName name="BudCondRéglt">!#REF!</definedName>
    <definedName name="BudCum">!#REF!</definedName>
    <definedName name="buddruck">#REF!</definedName>
    <definedName name="Budet03" hidden="1">{#N/A,#N/A,FALSE,"Business Plan"}</definedName>
    <definedName name="BudFlag">#REF!</definedName>
    <definedName name="budg." hidden="1">{"Monthly",#N/A,FALSE,"Monthly"}</definedName>
    <definedName name="budget">#REF!</definedName>
    <definedName name="Budget_03" hidden="1">{#N/A,#N/A,FALSE,"Business Plan"}</definedName>
    <definedName name="BUDGET_1999_2000">#REF!</definedName>
    <definedName name="Budget03" hidden="1">{#N/A,#N/A,FALSE,"Business Plan"}</definedName>
    <definedName name="Budget2">#REF!</definedName>
    <definedName name="Budget2012" hidden="1">{"Company 1",#N/A,FALSE,"Company1"}</definedName>
    <definedName name="BUDGETCURRENCYCODE1">#REF!</definedName>
    <definedName name="BUDGETCURRENCYCODE18">#REF!</definedName>
    <definedName name="BUDGETCURRENCYCODE19">#REF!</definedName>
    <definedName name="BUDGETCURRENCYCODE2">#REF!</definedName>
    <definedName name="BudgetDates">!#REF!</definedName>
    <definedName name="BUDGETDECIMALPLACES1">#REF!</definedName>
    <definedName name="BUDGETDECIMALPLACES2">#REF!</definedName>
    <definedName name="BUDGETENDPERIODYEAR1">#REF!</definedName>
    <definedName name="BUDGETENDPERIODYEAR2">#REF!</definedName>
    <definedName name="BUDGETENTITYID1">#REF!</definedName>
    <definedName name="BUDGETENTITYID2">#REF!</definedName>
    <definedName name="BUDGETGRAPHCORRESPONDING1">#REF!</definedName>
    <definedName name="BUDGETGRAPHCORRESPONDING2">#REF!</definedName>
    <definedName name="BUDGETGRAPHINCACTUALS1">#REF!</definedName>
    <definedName name="BUDGETGRAPHINCACTUALS2">#REF!</definedName>
    <definedName name="BUDGETGRAPHINCBUDGETS1">#REF!</definedName>
    <definedName name="BUDGETGRAPHINCBUDGETS2">#REF!</definedName>
    <definedName name="BUDGETGRAPHINCTITLES1">#REF!</definedName>
    <definedName name="BUDGETGRAPHINCTITLES2">#REF!</definedName>
    <definedName name="BUDGETGRAPHINCVARIANCES1">#REF!</definedName>
    <definedName name="BUDGETGRAPHINCVARIANCES2">#REF!</definedName>
    <definedName name="BUDGETGRAPHSTYLE1">#REF!</definedName>
    <definedName name="BUDGETGRAPHSTYLE2">#REF!</definedName>
    <definedName name="BUDGETHEADINGSBACKCOLOUR1">#REF!</definedName>
    <definedName name="BUDGETHEADINGSBACKCOLOUR2">#REF!</definedName>
    <definedName name="BUDGETHEADINGSFORECOLOUR1">#REF!</definedName>
    <definedName name="BUDGETHEADINGSFORECOLOUR2">#REF!</definedName>
    <definedName name="BUDGETNAME" hidden="1">2003</definedName>
    <definedName name="BUDGETNAME1">#REF!</definedName>
    <definedName name="BUDGETNAME18">#REF!</definedName>
    <definedName name="BUDGETNAME19">#REF!</definedName>
    <definedName name="BUDGETNAME2">#REF!</definedName>
    <definedName name="BUDGETORG1">#REF!</definedName>
    <definedName name="BUDGETORG18">#REF!</definedName>
    <definedName name="BUDGETORG19">#REF!</definedName>
    <definedName name="BUDGETORG2">#REF!</definedName>
    <definedName name="BUDGETORGFROZEN1">#REF!</definedName>
    <definedName name="BUDGETORGFROZEN2">#REF!</definedName>
    <definedName name="BUDGETOUTPUTOPTION1">#REF!</definedName>
    <definedName name="BUDGETOUTPUTOPTION2">#REF!</definedName>
    <definedName name="BUDGETPASSWORDREQUIREDFLAG1">#REF!</definedName>
    <definedName name="BUDGETPASSWORDREQUIREDFLAG2">#REF!</definedName>
    <definedName name="BUDGETPERIOD" hidden="1">"01-10-2011..30-09-2012"</definedName>
    <definedName name="BUDGETSHOWCRITERIASHEET1">#REF!</definedName>
    <definedName name="BUDGETSHOWCRITERIASHEET2">#REF!</definedName>
    <definedName name="BUDGETSTARTPERIODSTARTDATE1">#REF!</definedName>
    <definedName name="BUDGETSTARTPERIODSTARTDATE2">#REF!</definedName>
    <definedName name="BUDGETSTARTPERIODYEAR1">#REF!</definedName>
    <definedName name="BUDGETSTARTPERIODYEAR2">#REF!</definedName>
    <definedName name="BUDGETSTATUS1">#REF!</definedName>
    <definedName name="BUDGETSTATUS2">#REF!</definedName>
    <definedName name="BUDGETTITLEBACKCOLOUR1">#REF!</definedName>
    <definedName name="BUDGETTITLEBACKCOLOUR2">#REF!</definedName>
    <definedName name="BUDGETTITLEBORDERCOLOUR1">#REF!</definedName>
    <definedName name="BUDGETTITLEBORDERCOLOUR2">#REF!</definedName>
    <definedName name="BUDGETTITLEFORECOLOUR1">#REF!</definedName>
    <definedName name="BUDGETTITLEFORECOLOUR2">#REF!</definedName>
    <definedName name="BUDGETVALUESWIDTH1">#REF!</definedName>
    <definedName name="BUDGETVALUESWIDTH2">#REF!</definedName>
    <definedName name="BUDGETVERSIONID1">#REF!</definedName>
    <definedName name="BUDGETVERSIONID2">#REF!</definedName>
    <definedName name="BudMens">!#REF!</definedName>
    <definedName name="BudPostes">!#REF!</definedName>
    <definedName name="Buds">#REF!</definedName>
    <definedName name="Budsplus">#REF!</definedName>
    <definedName name="bule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garia">#REF!</definedName>
    <definedName name="bull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l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sDiv">#REF!</definedName>
    <definedName name="BusDivs">#REF!</definedName>
    <definedName name="business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Business_Entity">#REF!</definedName>
    <definedName name="Business_HK">#REF!</definedName>
    <definedName name="Business_Utilities">!#REF!</definedName>
    <definedName name="Business1">#REF!</definedName>
    <definedName name="bu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uys" hidden="1">{#N/A,#N/A,FALSE,"JIM REPORT 1"}</definedName>
    <definedName name="bv" hidden="1">{"'ID(2)'!$E$1:$N$4"}</definedName>
    <definedName name="BV_OVER_SHARES" hidden="1">"BV_OVER_SHARES"</definedName>
    <definedName name="bvcx" hidden="1">{"Valuation",#N/A,FALSE,"ProForma-ASPT"}</definedName>
    <definedName name="bvhl" hidden="1">{"Valuation",#N/A,FALSE,"ProForma-ASPT"}</definedName>
    <definedName name="bvwrg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W3253pull" hidden="1">"3YQCR1I3F7QP2TXPAQZ4THNA8"</definedName>
    <definedName name="bx" hidden="1">{"'ID(2)'!$E$1:$N$4"}</definedName>
    <definedName name="BYD_MGG_ASCA_facility" hidden="1">{"Print Summary",#N/A,FALSE,"Summary Analysis";"Print FCF",#N/A,FALSE,"FCF Analysis";"Print Sensitivity",#N/A,FALSE,"Sensitivity Analysis";"Print NAV",#N/A,FALSE,"NAV Analysis";"Print Credit",#N/A,FALSE,"Credit Analysis"}</definedName>
    <definedName name="bye" hidden="1">{#N/A,#N/A,FALSE,"Aging Summary";#N/A,#N/A,FALSE,"Ratio Analysis";#N/A,#N/A,FALSE,"Test 120 Day Accts";#N/A,#N/A,FALSE,"Tickmarks"}</definedName>
    <definedName name="bye_2" hidden="1">{#N/A,#N/A,FALSE,"Aging Summary";#N/A,#N/A,FALSE,"Ratio Analysis";#N/A,#N/A,FALSE,"Test 120 Day Accts";#N/A,#N/A,FALSE,"Tickmarks"}</definedName>
    <definedName name="bz">#REF!</definedName>
    <definedName name="c.LTMYear" hidden="1">#REF!</definedName>
    <definedName name="C_BS">#REF!</definedName>
    <definedName name="C_CF">#REF!</definedName>
    <definedName name="C_IS">#REF!</definedName>
    <definedName name="CA" hidden="1">{#N/A,#N/A,FALSE,"CNS_ADJ";"Balance Consolidado",#N/A,FALSE,"BCEC_CNS";#N/A,#N/A,FALSE,"USGAAP_ADJ"}</definedName>
    <definedName name="Cable" hidden="1">{#N/A,#N/A,FALSE,"Operations";#N/A,#N/A,FALSE,"Financials"}</definedName>
    <definedName name="Cable_1" hidden="1">{#N/A,#N/A,FALSE,"Operations";#N/A,#N/A,FALSE,"Financials"}</definedName>
    <definedName name="Cable2" hidden="1">{#N/A,#N/A,FALSE,"Operations";#N/A,#N/A,FALSE,"Financials"}</definedName>
    <definedName name="Cable2_1" hidden="1">{#N/A,#N/A,FALSE,"Operations";#N/A,#N/A,FALSE,"Financials"}</definedName>
    <definedName name="CAC_AK">!#REF!</definedName>
    <definedName name="CAC_VJ">!#REF!</definedName>
    <definedName name="CAC_VM">!#REF!</definedName>
    <definedName name="cacc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ADFringe">#REF!</definedName>
    <definedName name="cagr" hidden="1">{"'Sheet3'!$B$2:$C$183"}</definedName>
    <definedName name="cal">#REF!</definedName>
    <definedName name="calc">1</definedName>
    <definedName name="Calcs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calendar_target">#REF!</definedName>
    <definedName name="calros" hidden="1">#REF!</definedName>
    <definedName name="Campusack" hidden="1">{#N/A,#N/A,TRUE,"97plnfpg"}</definedName>
    <definedName name="Can">#REF!</definedName>
    <definedName name="canac" hidden="1">{#N/A,#N/A,FALSE,"UK";#N/A,#N/A,FALSE,"BA";#N/A,#N/A,FALSE,"VZ"}</definedName>
    <definedName name="cance" hidden="1">{#N/A,#N/A,TRUE,"PAGE 2";#N/A,#N/A,TRUE,"PAGE 3";#N/A,#N/A,TRUE,"PAGE4"}</definedName>
    <definedName name="cancel" hidden="1">#REF!</definedName>
    <definedName name="Canceled">#REF!</definedName>
    <definedName name="Cap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.po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a변동" hidden="1">{"'Sheet1'!$A$1:$H$36"}</definedName>
    <definedName name="Capex" hidden="1">{"bs",#N/A,FALSE,"SCF"}</definedName>
    <definedName name="Capex_month_actual">#REF!</definedName>
    <definedName name="Capex_month_budget">#REF!</definedName>
    <definedName name="Capex_month_delta">#REF!</definedName>
    <definedName name="Capex_month_previous">#REF!</definedName>
    <definedName name="Capex_Savings_Inflated">{"comp1",#N/A,FALSE,"COMPS";"footnotes",#N/A,FALSE,"COMPS"}</definedName>
    <definedName name="Capex_year_budget">#REF!</definedName>
    <definedName name="Capex_year_delta">#REF!</definedName>
    <definedName name="Capex_year_forecast">#REF!</definedName>
    <definedName name="Capex_year_previous">#REF!</definedName>
    <definedName name="capex00" hidden="1">{"expltr",#N/A,FALSE,"Expense projects";"explgl",#N/A,FALSE,"Expense projects"}</definedName>
    <definedName name="Capex2" hidden="1">{"bs",#N/A,FALSE,"SCF"}</definedName>
    <definedName name="CapexChange">#REF!</definedName>
    <definedName name="cAPITAL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_EXPEN" hidden="1">"CAPITAL_EXPEN"</definedName>
    <definedName name="CAPITAL_LEASE" hidden="1">"CAPITAL_LEASE"</definedName>
    <definedName name="CAPITAL1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r_Ownewship">!#REF!</definedName>
    <definedName name="casds" hidden="1">{"DCF1",#N/A,FALSE,"SIERRA DCF";"MATRIX1",#N/A,FALSE,"SIERRA DCF"}</definedName>
    <definedName name="case">#REF!</definedName>
    <definedName name="Cash">#REF!</definedName>
    <definedName name="Cash___ROI_Statement">#REF!</definedName>
    <definedName name="CASH_DUE_BANKS" hidden="1">"CASH_DUE_BANKS"</definedName>
    <definedName name="CASH_EQUIV" hidden="1">"CASH_EQUIV"</definedName>
    <definedName name="CASH_INTEREST" hidden="1">"CASH_INTEREST"</definedName>
    <definedName name="Cash_month_actual">#REF!-#REF!</definedName>
    <definedName name="Cash_month_budget">#REF!-#REF!</definedName>
    <definedName name="CASH_ST" hidden="1">"CASH_ST"</definedName>
    <definedName name="CASH_TAXES" hidden="1">"CASH_TAXES"</definedName>
    <definedName name="Cash_year_budget">#REF!-#REF!</definedName>
    <definedName name="Cash_year_forecast">#REF!-#REF!</definedName>
    <definedName name="cash0">#REF!</definedName>
    <definedName name="cash1">#REF!</definedName>
    <definedName name="Cash10">#REF!</definedName>
    <definedName name="Cash11">#REF!</definedName>
    <definedName name="CASH1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>#REF!</definedName>
    <definedName name="CASH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2">#REF!</definedName>
    <definedName name="cash3">#REF!</definedName>
    <definedName name="CASH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4">#REF!</definedName>
    <definedName name="cash5">#REF!</definedName>
    <definedName name="cash6">#REF!</definedName>
    <definedName name="cash7">#REF!</definedName>
    <definedName name="Cash8">#REF!</definedName>
    <definedName name="Cash9">#REF!</definedName>
    <definedName name="Casharea1">#REF!</definedName>
    <definedName name="Casharea2">#REF!</definedName>
    <definedName name="Casharea3">#REF!</definedName>
    <definedName name="CASHFLOW">#REF!</definedName>
    <definedName name="CashFlow_month_actual">#REF!-#REF!</definedName>
    <definedName name="CashFlow_month_target">#REF!-#REF!</definedName>
    <definedName name="CashFlow_year_forecast">#REF!-#REF!</definedName>
    <definedName name="CashFlow_year_target">#REF!-#REF!</definedName>
    <definedName name="CASHINTEREST">#REF!</definedName>
    <definedName name="CASHOUT" hidden="1">{"'Sheet1'!$A$1:$H$36"}</definedName>
    <definedName name="Cat1_Cost_centres" localSheetId="9">#REF!</definedName>
    <definedName name="Cat1_Cost_centres">[9]!Table3[#All]</definedName>
    <definedName name="Cat2_Cost_Centres" localSheetId="9">#REF!</definedName>
    <definedName name="Cat2_Cost_Centres">#REF!</definedName>
    <definedName name="cat4_irr_calc">#REF!</definedName>
    <definedName name="cat4_irr_firstpaste">#REF!</definedName>
    <definedName name="cat4_moneyM_calc">#REF!</definedName>
    <definedName name="cat4_moneyM_paste">#REF!</definedName>
    <definedName name="cat5_irr_calc">#REF!</definedName>
    <definedName name="cat5_irr_firstpaste">#REF!</definedName>
    <definedName name="cat5_moneyM_calc">#REF!</definedName>
    <definedName name="cat5_moneyM_paste">#REF!</definedName>
    <definedName name="cat6_irr_calc">#REF!</definedName>
    <definedName name="cat6_irr_firstpaste">#REF!</definedName>
    <definedName name="cat6_moneyM_calc">#REF!</definedName>
    <definedName name="cat6_moneyM_paste">#REF!</definedName>
    <definedName name="CatandDate">#REF!</definedName>
    <definedName name="category">!#REF!</definedName>
    <definedName name="CateringBreakIn">#REF!</definedName>
    <definedName name="cawc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b" hidden="1">{#N/A,#N/A,FALSE,"Tracking";#N/A,#N/A,FALSE,"Lost Cycles ";#N/A,#N/A,FALSE,"VAR COST";#N/A,#N/A,FALSE,"RWIP Inv. ";#N/A,#N/A,FALSE,"CCI";#N/A,#N/A,FALSE,"Reconciliation"}</definedName>
    <definedName name="cb_Add_CalloutChart_24_opts" hidden="1">"1, 9, 1, False, 2, False, False, , 0, False, False, 1, 1"</definedName>
    <definedName name="cb_Add_CalloutChart_25_opts" hidden="1">"1, 10, 1, False, 2, False, False, , 0, False, True, 1, 1"</definedName>
    <definedName name="cb_Add_CalloutChart_26_opts" hidden="1">"1, 9, 1, False, 2, False, False, , 0, False, True, 1, 1"</definedName>
    <definedName name="cb_ALT_STACKED_COLUMNChart_22_opts" hidden="1">"1, 3, 1, False, 2, True, False, , 0, False, True, 1, 2"</definedName>
    <definedName name="cb_ALT_STACKED_COLUMNChart_23_opts" hidden="1">"1, 3, 1, False, 2, True, False, , 0, False, True, 1, 2"</definedName>
    <definedName name="cb_bChart595EC34_opts" hidden="1">"1, 9, 1, False, 2, False, False, , 0, False, True, 1, 1"</definedName>
    <definedName name="cb_bChart9876793_opts" hidden="1">"1, 2, 1, False, 2, False, False, , 0, False, False, 2, 2"</definedName>
    <definedName name="cb_Chart_1_opts" hidden="1">"1, 6, 1, False, 2, False, False, , 0, False, True, 1, 2"</definedName>
    <definedName name="cb_Chart_10_opts" hidden="1">"1, 8, 1, False, 2, False, False, , 0, False, False, 1, 1"</definedName>
    <definedName name="cb_Chart_100032_opts" hidden="1">"1, 10, 1, False, 2, True, False, , 0, False, False, 2, 2"</definedName>
    <definedName name="cb_Chart_10104_opts" hidden="1">"1, 5, 1, False, 2, True, False, , 0, True, False, 2, 1"</definedName>
    <definedName name="cb_Chart_10401_opts" hidden="1">"1, 5, 1, False, 2, False, False, , 0, True, False, 2, 1"</definedName>
    <definedName name="cb_Chart_10736_opts" hidden="1">"1, 10, 1, False, 2, False, False, , 0, False, False, 2, 2"</definedName>
    <definedName name="cb_Chart_11_opts" hidden="1">"1, 5, 1, False, 2, False, False, , 0, False, False, 1, 2"</definedName>
    <definedName name="cb_Chart_12_opts" hidden="1">"1, 5, 1, False, 2, True, False, , 0, True, False, 1, 2"</definedName>
    <definedName name="cb_Chart_13_opts" hidden="1">"1, 5, 1, False, 2, True, False, , 0, True, False, 1, 2"</definedName>
    <definedName name="cb_Chart_14_opts" hidden="1">"2, 2, 2, True, 2, False, False, , 0, False, True, 1, 2"</definedName>
    <definedName name="cb_Chart_15_opts" hidden="1">"2, 1, 2, True, 2, False, False, , 0, False, True, 1, 2"</definedName>
    <definedName name="cb_Chart_1501_opts" hidden="1">"1, 10, 1, False, 2, True, False, , 0, False, False, 2, 2"</definedName>
    <definedName name="cb_Chart_16_opts" hidden="1">"2, 1, 2, True, 2, False, False, , 0, False, True, 1, 2"</definedName>
    <definedName name="cb_Chart_1670_opts" hidden="1">"1, 5, 1, False, 2, True, False, , 0, False, False, 2, 1"</definedName>
    <definedName name="cb_Chart_17_opts" hidden="1">"1, 9, 1, False, 2, False, False, , 0, False, False, 1, 1"</definedName>
    <definedName name="cb_Chart_18_opts" hidden="1">"1, 9, 1, False, 2, False, False, , 0, False, False, 1, 1"</definedName>
    <definedName name="cb_Chart_19_opts" hidden="1">"1, 2, 1, False, 2, True, False, , 0, True, False, 2, 1"</definedName>
    <definedName name="cb_Chart_1opts1" hidden="1">"1, 9, 1, False, 2, False, True, , 1, False, True, 1, 1"</definedName>
    <definedName name="cb_Chart_2_opts" hidden="1">"1, 6, 1, False, 2, False, False, , 0, False, False, 1, 2"</definedName>
    <definedName name="cb_Chart_20_opts" hidden="1">"1, 9, 1, False, 2, False, False, , 0, False, False, 1, 1"</definedName>
    <definedName name="cb_Chart_21_opts" hidden="1">"1, 2, 1, False, 2, False, False, , 0, False, False, 2, 1"</definedName>
    <definedName name="cb_Chart_22_opts" hidden="1">"1, 2, 1, False, 2, True, False, , 0, False, False, 2, 1"</definedName>
    <definedName name="cb_Chart_22784_opts" hidden="1">"1, 9, 1, False, 2, False, False, , 0, False, True, 1, 2"</definedName>
    <definedName name="cb_Chart_23_opts" hidden="1">"1, 9, 1, False, 2, False, False, , 0, False, False, 1, 1"</definedName>
    <definedName name="cb_Chart_24_opts" hidden="1">"1, 2, 1, False, 2, False, False, , 0, False, False, 2, 1"</definedName>
    <definedName name="cb_Chart_24490_opts" hidden="1">"1, 10, 1, False, 2, True, False, , 0, False, False, 2, 2"</definedName>
    <definedName name="cb_Chart_25_opts" hidden="1">"1, 3, 1, False, 2, False, False, , 0, True, True, 1, 2"</definedName>
    <definedName name="cb_Chart_26_opts" hidden="1">"1, 2, 1, False, 2, False, False, , 0, False, False, 2, 1"</definedName>
    <definedName name="cb_Chart_26476_opts" hidden="1">"1, 1, 1, False, 2, True, False, , 0, False, False, 1, 2"</definedName>
    <definedName name="cb_Chart_27_opts" hidden="1">"1, 1, 1, False, 2, True, False, , 0, False, True, 1, 2"</definedName>
    <definedName name="cb_Chart_28_opts" hidden="1">"1, 3, 1, False, 2, True, False, , 0, False, True, 1, 2"</definedName>
    <definedName name="cb_Chart_28031_opts" hidden="1">"1, 1, 1, False, 2, True, False, , 0, False, False, 1, 2"</definedName>
    <definedName name="cb_Chart_28545_opts" hidden="1">"1, 5, 1, False, 2, True, False, , 0, False, True, 2, 1"</definedName>
    <definedName name="cb_Chart_29_opts" hidden="1">"1, 3, 1, False, 2, False, False, , 0, False, False, 1, 1"</definedName>
    <definedName name="cb_Chart_29053_opts" hidden="1">"1, 10, 1, False, 2, True, False, , 0, False, False, 2, 2"</definedName>
    <definedName name="cb_Chart_29913_opts" hidden="1">"1, 1, 1, False, 2, False, False, , 0, False, False, 1, 1"</definedName>
    <definedName name="cb_Chart_3_opts" hidden="1">"1, 1, 1, False, 2, True, False, , 0, False, False, 2, 2"</definedName>
    <definedName name="cb_Chart_30_opts" hidden="1">"1, 3, 1, False, 2, True, False, , 0, False, True, 1, 2"</definedName>
    <definedName name="cb_Chart_30292_opts" hidden="1">"1, 1, 1, False, 2, False, False, , 0, False, False, 1, 2"</definedName>
    <definedName name="cb_Chart_31_opts" hidden="1">"1, 1, 1, False, 2, True, False, , 0, True, True, 2, 2"</definedName>
    <definedName name="cb_Chart_32_opts" hidden="1">"1, 1, 1, False, 2, True, False, , 0, False, False, 2, 2"</definedName>
    <definedName name="cb_Chart_33_opts" hidden="1">"1, 1, 1, False, 2, True, False, , 0, False, True, 3, 2"</definedName>
    <definedName name="cb_Chart_34_opts" hidden="1">"1, 10, 1, False, 2, True, False, , 0, False, False, 2, 2"</definedName>
    <definedName name="cb_Chart_36498_opts" hidden="1">"1, 1, 1, False, 2, True, False, , 0, False, False, 1, 2"</definedName>
    <definedName name="cb_Chart_37450_opts" hidden="1">"1, 10, 1, False, 2, True, False, , 0, False, False, 2, 2"</definedName>
    <definedName name="cb_Chart_4_opts" hidden="1">"1, 7, 1, False, 2, False, False, , 0, False, True, 1, 2"</definedName>
    <definedName name="cb_Chart_40_opts" hidden="1">"1, 1, 1, False, 2, False, False, , 0, False, False, 3, 2"</definedName>
    <definedName name="cb_Chart_41_opts" hidden="1">"1, 10, 1, False, 2, True, False, , 0, False, False, 2, 1"</definedName>
    <definedName name="cb_Chart_41499_opts" hidden="1">"1, 10, 1, False, 2, True, False, , 0, False, False, 2, 2"</definedName>
    <definedName name="cb_Chart_42_opts" hidden="1">"1, 10, 1, False, 2, True, False, , 0, False, False, 2, 1"</definedName>
    <definedName name="cb_Chart_43_opts" hidden="1">"1, 10, 1, False, 2, True, False, , 0, False, False, 2, 1"</definedName>
    <definedName name="cb_Chart_4634_opts" hidden="1">"1, 10, 1, False, 2, True, False, , 0, False, False, 2, 2"</definedName>
    <definedName name="cb_Chart_4664_opts" hidden="1">"1, 5, 1, False, 2, True, False, , 0, False, True, 1, 2"</definedName>
    <definedName name="cb_Chart_46965_opts" hidden="1">"1, 1, 1, False, 2, False, False, , 0, False, False, 1, 1"</definedName>
    <definedName name="cb_Chart_48_opts" hidden="1">"2, 1, 2, True, 2, False, False, , 0, False, True, 1, 1"</definedName>
    <definedName name="cb_Chart_49_opts" hidden="1">"2, 1, 2, True, 2, False, False, , 0, False, True, 1, 1"</definedName>
    <definedName name="cb_Chart_5_opts" hidden="1">"1, 8, 1, False, 2, False, False, , 0, False, False, 1, 2"</definedName>
    <definedName name="cb_Chart_50_opts" hidden="1">"2, 1, 2, True, 2, False, False, , 0, False, True, 1, 1"</definedName>
    <definedName name="cb_Chart_51_opts" hidden="1">"1, 2, 1, False, 2, False, False, , 0, False, False, 2, 1"</definedName>
    <definedName name="cb_Chart_52_opts" hidden="1">"1, 2, 1, False, 2, False, False, , 0, False, False, 2, 1"</definedName>
    <definedName name="cb_Chart_52582_opts" hidden="1">"1, 1, 1, False, 2, False, False, , 0, False, False, 1, 2"</definedName>
    <definedName name="cb_Chart_53_opts" hidden="1">"1, 9, 1, False, 2, False, True, , 3, False, False, 1, 1"</definedName>
    <definedName name="cb_Chart_53437_opts" hidden="1">"1, 10, 1, False, 2, True, False, , 0, False, False, 2, 2"</definedName>
    <definedName name="cb_Chart_53482_opts" hidden="1">"1, 10, 1, False, 2, True, False, , 0, False, False, 2, 2"</definedName>
    <definedName name="cb_Chart_54_opts" hidden="1">"1, 3, 1, False, 2, False, False, , 0, False, True, 2, 2"</definedName>
    <definedName name="cb_Chart_5449_opts" hidden="1">"1, 1, 1, False, 2, False, False, , 0, False, False, 1, 1"</definedName>
    <definedName name="cb_Chart_55_opts" hidden="1">"1, 7, 1, False, 2, False, False, , 0, False, True, 2, 2"</definedName>
    <definedName name="cb_Chart_5723_opts" hidden="1">"1, 1, 1, False, 2, True, False, , 0, False, True, 1, 2"</definedName>
    <definedName name="cb_Chart_57613_opts" hidden="1">"1, 5, 1, False, 2, True, False, , 0, False, True, 2, 1"</definedName>
    <definedName name="cb_Chart_58046_opts" hidden="1">"1, 10, 1, False, 2, True, False, , 0, False, False, 2, 2"</definedName>
    <definedName name="cb_Chart_59010_opts" hidden="1">"1, 2, 1, False, 2, False, False, , 0, False, False, 2, 1"</definedName>
    <definedName name="cb_Chart_59340_opts" hidden="1">"1, 1, 1, False, 2, False, False, , 0, False, False, 1, 1"</definedName>
    <definedName name="cb_Chart_6_opts" hidden="1">"1, 10, 1, False, 2, True, False, , 0, False, False, 2, 2"</definedName>
    <definedName name="cb_Chart_62364_opts" hidden="1">"1, 1, 1, False, 2, True, False, , 0, False, False, 1, 2"</definedName>
    <definedName name="cb_Chart_64876_opts" hidden="1">"1, 1, 1, False, 2, True, False, , 0, False, False, 1, 2"</definedName>
    <definedName name="cb_Chart_66_opts" hidden="1">"1, 1, 1, False, 2, False, False, , 0, False, False, 1, 1"</definedName>
    <definedName name="cb_Chart_67711_opts" hidden="1">"1, 10, 1, False, 2, True, False, , 0, False, False, 2, 2"</definedName>
    <definedName name="cb_Chart_69605_opts" hidden="1">"1, 2, 1, False, 2, False, False, , 0, False, False, 2, 1"</definedName>
    <definedName name="cb_Chart_7_opts" hidden="1">"2, 1, 2, True, 2, False, False, , 0, False, True, 1, 2"</definedName>
    <definedName name="cb_Chart_70_opts" hidden="1">"1, 10, 1, False, 2, True, False, , 0, False, False, 1, 1"</definedName>
    <definedName name="cb_Chart_70648_opts" hidden="1">"1, 1, 1, False, 2, True, False, , 0, False, False, 2, 2"</definedName>
    <definedName name="cb_Chart_70997_opts" hidden="1">"1, 10, 1, False, 2, False, False, , 0, False, False, 1, 1"</definedName>
    <definedName name="cb_Chart_71_opts" hidden="1">"1, 10, 1, False, 2, False, False, , 0, False, False, 1, 1"</definedName>
    <definedName name="cb_Chart_72_opts" hidden="1">"1, 10, 1, False, 2, True, False, , 0, False, False, 1, 1"</definedName>
    <definedName name="cb_Chart_73_opts" hidden="1">"1, 10, 1, False, 2, False, False, , 0, False, False, 1, 1"</definedName>
    <definedName name="cb_Chart_76165_opts" hidden="1">"1, 10, 1, False, 2, True, False, , 0, False, False, 2, 2"</definedName>
    <definedName name="cb_Chart_76804_opts" hidden="1">"1, 1, 1, False, 2, False, False, , 0, False, False, 1, 1"</definedName>
    <definedName name="cb_Chart_77567_opts" hidden="1">"1, 10, 1, False, 2, False, False, , 0, False, False, 1, 1"</definedName>
    <definedName name="cb_Chart_79140_opts" hidden="1">"1, 10, 1, False, 2, True, False, , 0, False, False, 2, 2"</definedName>
    <definedName name="cb_Chart_79981_opts" hidden="1">"1, 5, 1, False, 2, True, False, , 0, True, False, 2, 1"</definedName>
    <definedName name="cb_Chart_8_opts" hidden="1">"2, 1, 2, True, 2, False, False, , 0, False, True, 1, 2"</definedName>
    <definedName name="cb_Chart_81541_opts" hidden="1">"1, 10, 1, False, 2, True, False, , 0, False, False, 2, 2"</definedName>
    <definedName name="cb_Chart_82552_opts" hidden="1">"1, 1, 1, False, 2, True, False, , 0, False, False, 1, 2"</definedName>
    <definedName name="cb_Chart_83072_opts" hidden="1">"1, 1, 1, False, 2, True, False, , 0, False, False, 1, 2"</definedName>
    <definedName name="cb_Chart_86354_opts" hidden="1">"1, 10, 1, False, 2, False, False, , 0, False, False, 1, 1"</definedName>
    <definedName name="cb_Chart_87236_opts" hidden="1">"1, 1, 1, False, 2, True, False, , 0, False, False, 1, 2"</definedName>
    <definedName name="cb_Chart_9_opts" hidden="1">"1, 8, 1, False, 2, False, False, , 0, False, False, 1, 1"</definedName>
    <definedName name="cb_Chart_91188_opts" hidden="1">"1, 8, 1, False, 2, False, False, , 0, False, False, 1, 2"</definedName>
    <definedName name="cb_Chart_95047_opts" hidden="1">"1, 1, 1, False, 2, False, False, , 0, False, False, 1, 2"</definedName>
    <definedName name="cb_Chart_96286_opts" hidden="1">"1, 10, 1, False, 2, True, False, , 0, False, False, 2, 2"</definedName>
    <definedName name="cb_Chart_98091_opts" hidden="1">"1, 2, 1, False, 2, False, False, , 0, False, False, 2, 1"</definedName>
    <definedName name="cb_Chart_98700_opts" hidden="1">"1, 8, 1, False, 2, False, False, , 0, False, False, 1, 2"</definedName>
    <definedName name="cb_Copy_Chart_w_New_DataChart_10_opts" hidden="1">"2, 1, 1, True, 4, False, False, , 0, False, False, 2, 2"</definedName>
    <definedName name="cb_Copy_Chart_w_New_DataChart_7_opts" hidden="1">"2, 1, 1, True, 4, False, False, , 0, False, False, 2, 2"</definedName>
    <definedName name="cb_Copy_Chart_w_New_DataChart_8_opts" hidden="1">"2, 1, 1, True, 4, False, False, , 0, False, False, 2, 2"</definedName>
    <definedName name="cb_Copy_Chart_w_New_DataChart_9_opts" hidden="1">"2, 1, 1, True, 4, False, False, , 0, False, False, 2, 2"</definedName>
    <definedName name="cb_Dimension_Pie_ChartsChart_1_opts" hidden="1">"1, 1, 1, False, 2, True, False, , 0, False, False, 2, 2"</definedName>
    <definedName name="cb_Dimension_Pie_ChartsChart_2_opts" hidden="1">"1, 10, 1, False, 2, True, False, , 0, False, False, 2, 2"</definedName>
    <definedName name="cb_Export_LegendChart_14_opts" hidden="1">"1, 10, 1, False, 2, True, False, , 0, False, False, 2, 2"</definedName>
    <definedName name="cb_Export_LegendChart_15_opts" hidden="1">"1, 10, 1, False, 2, True, False, , 0, False, False, 2, 2"</definedName>
    <definedName name="cb_PieChart_16_opts" hidden="1">"1, 10, 1, False, 2, True, False, , 0, False, False, 2, 2"</definedName>
    <definedName name="cb_sChart_1501_opts" hidden="1">"1, 2, 1, False, 2, False, False, , 0, False, False, 2, 1"</definedName>
    <definedName name="cb_sChart_26476_opts" hidden="1">"1, 4, 1, False, 2, True, False, , 0, False, False, 1, 2"</definedName>
    <definedName name="cb_sChart_28031_opts" hidden="1">"1, 4, 1, False, 2, True, False, , 0, False, False, 1, 1"</definedName>
    <definedName name="cb_sChart_29053_opts" hidden="1">"1, 2, 1, False, 2, False, False, , 0, False, False, 2, 1"</definedName>
    <definedName name="cb_sChart_29913_opts" hidden="1">"1, 3, 1, False, 2, False, False, , 0, False, True, 2, 2"</definedName>
    <definedName name="cb_sChart_30292_opts" hidden="1">"1, 2, 1, False, 2, False, False, , 0, False, False, 2, 1"</definedName>
    <definedName name="cb_sChart_36498_opts" hidden="1">"1, 3, 1, False, 2, False, False, , 0, False, False, 1, 2"</definedName>
    <definedName name="cb_sChart_37450_opts" hidden="1">"1, 1, 1, False, 2, True, False, , 0, False, False, 1, 2"</definedName>
    <definedName name="cb_sChart_41499_opts" hidden="1">"1, 2, 1, False, 2, False, False, , 0, False, False, 2, 1"</definedName>
    <definedName name="cb_sChart_4634_opts" hidden="1">"1, 2, 1, False, 2, False, False, , 0, False, False, 2, 1"</definedName>
    <definedName name="cb_sChart_46965_opts" hidden="1">"1, 1, 1, False, 2, False, False, , 0, False, False, 1, 1"</definedName>
    <definedName name="cb_sChart_52582_opts" hidden="1">"1, 5, 1, False, 2, False, False, , 0, False, True, 1, 2"</definedName>
    <definedName name="cb_sChart_53437_opts" hidden="1">"1, 1, 1, False, 2, True, False, , 0, False, False, 1, 2"</definedName>
    <definedName name="cb_sChart_5449_opts" hidden="1">"1, 3, 1, False, 2, False, False, , 0, False, True, 2, 2"</definedName>
    <definedName name="cb_sChart_5723_opts" hidden="1">"1, 1, 1, False, 2, True, False, , 0, False, False, 2, 1"</definedName>
    <definedName name="cb_sChart_58046_opts" hidden="1">"1, 1, 1, False, 2, True, False, , 0, False, False, 1, 2"</definedName>
    <definedName name="cb_sChart_59010_opts" hidden="1">"1, 5, 1, False, 2, True, False, , 0, False, False, 2, 1"</definedName>
    <definedName name="cb_sChart_59340_opts" hidden="1">"1, 3, 1, False, 2, False, False, , 0, False, True, 2, 2"</definedName>
    <definedName name="cb_sChart_62364_opts" hidden="1">"1, 3, 1, False, 2, False, False, , 0, False, True, 2, 2"</definedName>
    <definedName name="cb_sChart_64876_opts" hidden="1">"1, 5, 1, False, 2, True, False, , 0, False, False, 2, 2"</definedName>
    <definedName name="cb_sChart_70648_opts" hidden="1">"1, 1, 1, False, 2, False, False, , 0, False, False, 1, 1"</definedName>
    <definedName name="cb_sChart_70997_opts" hidden="1">"1, 2, 1, False, 2, False, False, , 0, False, False, 2, 1"</definedName>
    <definedName name="cb_sChart_76165_opts" hidden="1">"1, 2, 1, False, 2, False, False, , 0, False, False, 2, 1"</definedName>
    <definedName name="cb_sChart_76804_opts" hidden="1">"1, 3, 1, False, 2, False, False, , 0, False, True, 2, 2"</definedName>
    <definedName name="cb_sChart_77567_opts" hidden="1">"1, 2, 1, False, 2, False, False, , 0, False, False, 2, 1"</definedName>
    <definedName name="cb_sChart_79140_opts" hidden="1">"1, 1, 1, False, 2, True, False, , 0, False, False, 1, 2"</definedName>
    <definedName name="cb_sChart_81541_opts" hidden="1">"1, 2, 1, False, 2, False, False, , 0, False, False, 2, 1"</definedName>
    <definedName name="cb_sChart_82552_opts" hidden="1">"1, 4, 1, False, 2, True, False, , 0, False, False, 2, 1"</definedName>
    <definedName name="cb_sChart_83072_opts" hidden="1">"1, 4, 1, False, 2, True, False, , 0, False, False, 2, 1"</definedName>
    <definedName name="cb_sChart_86354_opts" hidden="1">"1, 1, 1, False, 2, True, False, , 0, False, False, 1, 2"</definedName>
    <definedName name="cb_sChart_87236_opts" hidden="1">"1, 2, 1, False, 2, False, False, , 0, False, False, 2, 1"</definedName>
    <definedName name="cb_sChart_95047_opts" hidden="1">"1, 3, 1, False, 2, False, False, , 0, False, False, 1, 2"</definedName>
    <definedName name="cb_sChart_96286_opts" hidden="1">"1, 2, 1, False, 2, False, False, , 0, False, False, 2, 1"</definedName>
    <definedName name="cb_sChart105F0196_opts" hidden="1">"1, 2, 1, False, 2, False, False, , 1, False, False, 2, 1"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11DCFB24_opts" hidden="1">"1, 9, 1, False, 2, False, False, , 0, False, True, 1, 1"</definedName>
    <definedName name="cb_sChart11EADA92_opts" hidden="1">"1, 1, 1, False, 2, False, False, , 0, False, True, 2, 2"</definedName>
    <definedName name="cb_sChart11EAED4A_opts" hidden="1">"1, 1, 1, False, 2, False, False, , 0, False, True, 2, 2"</definedName>
    <definedName name="cb_sChart11EB049E_opts" hidden="1">"1, 1, 1, False, 2, False, False, , 0, False, True, 2, 2"</definedName>
    <definedName name="cb_sChart11FB1BDC_opts" hidden="1">"1, 1, 1, False, 2, True, False, , 0, False, True, 2, 2"</definedName>
    <definedName name="cb_sChart11FB2467_opts" hidden="1">"1, 1, 1, False, 2, True, False, , 0, False, True, 2, 2"</definedName>
    <definedName name="cb_sChart11FB271E_opts" hidden="1">"1, 1, 1, False, 2, True, False, , 0, False, True, 2, 2"</definedName>
    <definedName name="cb_sChart11FB296C_opts" hidden="1">"1, 1, 1, False, 2, True, False, , 0, False, True, 2, 2"</definedName>
    <definedName name="cb_sChart11FB4DE8_opts" hidden="1">"1, 9, 1, False, 2, False, False, , 0, False, True, 1, 2"</definedName>
    <definedName name="cb_sChart11FCA363_opts" hidden="1">"2, 1, 2, True, 2, False, False, , 0, False, True, 2, 2"</definedName>
    <definedName name="cb_sChart11FCA851_opts" hidden="1">"2, 1, 2, True, 2, False, False, , 0, False, True, 2, 2"</definedName>
    <definedName name="cb_sChart11FCE81C_opts" hidden="1">"1, 9, 1, False, 2, False, False, , 0, False, True, 2, 2"</definedName>
    <definedName name="cb_sChart12073B79_opts" hidden="1">"1, 9, 1, False, 2, False, False, , 0, False, True, 2, 2"</definedName>
    <definedName name="cb_sChart12074F69_opts" hidden="1">"1, 9, 1, False, 2, False, False, , 0, False, True, 2, 2"</definedName>
    <definedName name="cb_sChart1216F828_opts" hidden="1">"2, 1, 1, False, 2, False, False, , 0, False, True, 2, 2"</definedName>
    <definedName name="cb_sChart122574E1_opts" hidden="1">"1, 1, 1, False, 2, False, False, , 0, False, True, 2, 2"</definedName>
    <definedName name="cb_sChart12285211_opts" hidden="1">"1, 9, 1, False, 2, False, False, , 0, False, False, 1, 2"</definedName>
    <definedName name="cb_sChart12291B1F_opts" hidden="1">"2, 1, 1, True, 3, False, False, , 0, False, False, 1, 2"</definedName>
    <definedName name="cb_sChart1248DE96_opts" hidden="1">"1, 9, 1, False, 2, False, False, , 0, False, False, 1, 2"</definedName>
    <definedName name="cb_sChart1248E206_opts" hidden="1">"1, 9, 1, False, 2, False, False, , 0, False, False, 1, 2"</definedName>
    <definedName name="cb_sChart12D83A2_opts" hidden="1">"1, 1, 1, False, 2, False, False, , 0, False, True, 2, 2"</definedName>
    <definedName name="cb_sChart12D852C_opts" hidden="1">"1, 1, 1, False, 2, False, False, , 0, False, True, 2, 2"</definedName>
    <definedName name="cb_sChart12D89EB_opts" hidden="1">"1, 1, 1, False, 2, False, False, , 0, False, True, 2, 2"</definedName>
    <definedName name="cb_sChart12DAD51_opts" hidden="1">"1, 1, 1, False, 2, False, False, , 0, False, True, 2, 2"</definedName>
    <definedName name="cb_sChart12E7B7B_opts" hidden="1">"1, 1, 1, False, 2, True, False, , 0, False, True, 2, 2"</definedName>
    <definedName name="cb_sChart12E83C1_opts" hidden="1">"1, 1, 1, False, 2, False, False, , 0, False, True, 2, 1"</definedName>
    <definedName name="cb_sChart12E85B3_opts" hidden="1">"1, 1, 1, False, 2, False, False, , 0, False, True, 2, 2"</definedName>
    <definedName name="cb_sChart12E8C9E_opts" hidden="1">"1, 2, 1, False, 2, False, False, , 0, False, False, 2, 1"</definedName>
    <definedName name="cb_sChart12EA8E0_opts" hidden="1">"1, 1, 1, False, 2, True, False, , 0, False, False, 2, 2"</definedName>
    <definedName name="cb_sChart12EB078_opts" hidden="1">"1, 1, 1, False, 2, False, False, , 0, False, False, 2, 2"</definedName>
    <definedName name="cb_sChart12EBD15_opts" hidden="1">"1, 1, 1, False, 2, False, False, , 0, False, False, 2, 2"</definedName>
    <definedName name="cb_sChart12FE48A_opts" hidden="1">"1, 2, 1, False, 2, False, False, , 0, False, False, 2, 1"</definedName>
    <definedName name="cb_sChart12FE9EB_opts" hidden="1">"1, 1, 1, False, 2, False, False, , 0, False, False, 1, 2"</definedName>
    <definedName name="cb_sChart12FEDFD_opts" hidden="1">"1, 1, 1, False, 2, False, False, , 0, False, False, 1, 2"</definedName>
    <definedName name="cb_sChart12FF231_opts" hidden="1">"1, 1, 1, False, 2, False, False, , 0, False, False, 1, 2"</definedName>
    <definedName name="cb_sChart12FF8BF_opts" hidden="1">"1, 1, 1, False, 2, False, False, , 0, False, False, 1, 2"</definedName>
    <definedName name="cb_sChart12FF933_opts" hidden="1">"1, 3, 1, False, 2, False, False, , 0, False, False, 1, 2"</definedName>
    <definedName name="cb_sChart12FFC46_opts" hidden="1">"1, 1, 1, False, 2, False, False, , 0, False, False, 1, 2"</definedName>
    <definedName name="cb_sChart13476674_opts" hidden="1">"2, 1, 1, True, 2, False, False, , 0, False, False, 1, 1"</definedName>
    <definedName name="cb_sChart13485B52_opts" hidden="1">"2, 1, 1, False, 2, False, False, , 0, False, False, 1, 1"</definedName>
    <definedName name="cb_sChart13786B54_opts" hidden="1">"2, 1, 1, False, 2, False, False, , 0, False, True, 1, 1"</definedName>
    <definedName name="cb_sChart1385548A_opts" hidden="1">"2, 1, 1, False, 2, False, False, , 0, False, True, 1, 1"</definedName>
    <definedName name="cb_sChart1386774B_opts" hidden="1">"2, 1, 2, True, 2, False, False, , 0, False, True, 1, 1"</definedName>
    <definedName name="cb_sChart1386B158_opts" hidden="1">"2, 1, 2, True, 2, False, False, , 0, False, True, 1, 1"</definedName>
    <definedName name="cb_sChart1386B304_opts" hidden="1">"2, 1, 1, False, 2, False, False, , 0, False, False, 1, 1"</definedName>
    <definedName name="cb_sChart1386B3E0_opts" hidden="1">"2, 1, 1, True, 2, False, False, , 0, False, False, 1, 1"</definedName>
    <definedName name="cb_sChart139636EA_opts" hidden="1">"1, 1, 1, False, 2, False, False, , 0, False, False, 1, 1"</definedName>
    <definedName name="cb_sChart139637E9_opts" hidden="1">"1, 1, 1, False, 2, False, False, , 0, False, False, 3, 1"</definedName>
    <definedName name="cb_sChart139638B9_opts" hidden="1">"1, 1, 1, False, 2, False, False, , 0, False, False, 1, 2"</definedName>
    <definedName name="cb_sChart1396821A_opts" hidden="1">"1, 9, 1, False, 2, False, False, , 0, False, True, 1, 1"</definedName>
    <definedName name="cb_sChart1396872A_opts" hidden="1">"1, 9, 1, False, 2, False, False, , 0, False, True, 1, 1"</definedName>
    <definedName name="cb_sChart1396D1AC_opts" hidden="1">"1, 9, 1, False, 2, False, False, , 0, False, True, 1, 1"</definedName>
    <definedName name="cb_sChart139AA6C1_opts" hidden="1">"2, 1, 1, True, 2, False, False, , 0, False, True, 1, 1"</definedName>
    <definedName name="cb_sChart1489E789_opts" hidden="1">"2, 1, 2, True, 2, False, False, , 0, False, True, 2, 2"</definedName>
    <definedName name="cb_sChart1489EC54_opts" hidden="1">"2, 1, 2, True, 2, False, False, , 0, False, True, 2, 2"</definedName>
    <definedName name="cb_sChart155F5559_opts">"1, 1, 1, False, 2, False, False, , 0, False, False, 1, 1"</definedName>
    <definedName name="cb_sChart155F5734_opts">"1, 1, 1, False, 2, False, False, , 0, False, False, 2, 1"</definedName>
    <definedName name="cb_sChart155F57B3_opts">"1, 1, 1, False, 2, False, False, , 0, False, False, 1, 1"</definedName>
    <definedName name="cb_sChart15CA0E0A_opts" hidden="1">"1, 9, 1, False, 2, False, False, , 0, False, False, 1, 2"</definedName>
    <definedName name="cb_sChart15CA1FFD_opts" hidden="1">"1, 10, 1, False, 2, False, False, , 0, False, False, 1, 1"</definedName>
    <definedName name="cb_sChart15CA20AB_opts" hidden="1">"1, 9, 1, False, 2, False, False, , 0, False, False, 1, 1"</definedName>
    <definedName name="cb_sChart15CA2F5C_opts" hidden="1">"1, 9, 1, False, 2, False, False, , 0, False, False, 1, 1"</definedName>
    <definedName name="cb_sChart15CA30C3_opts" hidden="1">"1, 9, 1, False, 2, False, False, , 0, False, True, 1, 1"</definedName>
    <definedName name="cb_sChart16EBA7BA_opts" hidden="1">"1, 1, 1, False, 2, True, False, , 0, False, True, 1, 2"</definedName>
    <definedName name="cb_sChart1747F65E_opts" hidden="1">"2, 1, 2, True, 2, False, False, , 0, False, True, 1, 1"</definedName>
    <definedName name="cb_sChart1749F803_opts" hidden="1">"1, 1, 1, False, 2, True, False, , 0, False, False, 1, 1"</definedName>
    <definedName name="cb_sChart174A0AB0_opts" hidden="1">"1, 1, 1, False, 2, False, False, , 0, False, False, 2, 1"</definedName>
    <definedName name="cb_sChart174C8BEB_opts" hidden="1">"1, 9, 1, False, 2, False, False, , 0, False, True, 1, 1"</definedName>
    <definedName name="cb_sChart174C8EAD_opts" hidden="1">"1, 9, 1, False, 2, False, False, , 0, False, False, 1, 1"</definedName>
    <definedName name="cb_sChart174C909E_opts" hidden="1">"1, 9, 1, False, 2, False, False, , 0, False, True, 1, 1"</definedName>
    <definedName name="cb_sChart174E2C44_opts" hidden="1">"2, 1, 2, True, 2, False, False, , 0, False, True, 1, 1"</definedName>
    <definedName name="cb_sChart1754A686_opts" hidden="1">"1, 10, 1, False, 2, False, False, , 0, False, False, 2, 2"</definedName>
    <definedName name="cb_sChart1755F643_opts" hidden="1">"1, 1, 1, False, 2, False, False, , 0, False, False, 2, 1"</definedName>
    <definedName name="cb_sChart1755FC0D_opts" hidden="1">"1, 1, 1, False, 2, True, False, , 0, False, False, 2, 1"</definedName>
    <definedName name="cb_sChart175849A6_opts" hidden="1">"1, 1, 1, False, 2, False, False, , 0, False, False, 2, 1"</definedName>
    <definedName name="cb_sChart175885B1_opts" hidden="1">"1, 1, 1, False, 2, False, False, , 0, False, False, 1, 1"</definedName>
    <definedName name="cb_sChart175890FE_opts" hidden="1">"1, 1, 1, False, 2, True, False, , 0, False, False, 1, 1"</definedName>
    <definedName name="cb_sChart1765309A_opts" hidden="1">"2, 1, 2, True, 2, False, False, , 0, False, True, 1, 1"</definedName>
    <definedName name="cb_sChart1769A36D_opts" hidden="1">"2, 1, 2, True, 2, False, False, , 0, False, True, 1, 1"</definedName>
    <definedName name="cb_sChart1769CA15_opts" hidden="1">"1, 9, 1, False, 2, False, False, , 0, False, True, 1, 1"</definedName>
    <definedName name="cb_sChart181DCCD8_opts" hidden="1">"1, 9, 1, False, 2, False, False, , 0, False, True, 1, 2"</definedName>
    <definedName name="cb_sChart181DCFF7_opts" hidden="1">"1, 3, 1, False, 2, True, False, , 0, True, True, 2, 1"</definedName>
    <definedName name="cb_sChart181DDD93_opts" hidden="1">"1, 3, 1, False, 2, True, False, , 0, True, True, 2, 1"</definedName>
    <definedName name="cb_sChart181DDEEE_opts" hidden="1">"1, 3, 1, False, 2, True, False, , 0, True, True, 2, 1"</definedName>
    <definedName name="cb_sChart181DE1C7_opts" hidden="1">"1, 10, 1, False, 2, True, False, , 0, False, True, 2, 1"</definedName>
    <definedName name="cb_sChart181E8791_opts" hidden="1">"2, 1, 2, True, 2, True, False, , 0, False, True, 1, 2"</definedName>
    <definedName name="cb_sChart181E96D9_opts" hidden="1">"1, 9, 1, False, 2, False, False, , 0, False, True, 1, 2"</definedName>
    <definedName name="cb_sChart182C6410_opts" hidden="1">"1, 1, 1, False, 2, True, False, , 0, False, False, 2, 2"</definedName>
    <definedName name="cb_sChart182C682D_opts" hidden="1">"2, 1, 1, False, 2, False, False, , 0, False, False, 2, 2"</definedName>
    <definedName name="cb_sChart182C6A08_opts" hidden="1">"2, 1, 1, True, 2, False, False, , 0, False, True, 2, 2"</definedName>
    <definedName name="cb_sChart182C8139_opts" hidden="1">"1, 10, 1, False, 2, False, False, , 0, False, False, 1, 1"</definedName>
    <definedName name="cb_sChart182CA784_opts" hidden="1">"2, 1, 1, True, 2, False, False, , 0, False, True, 2, 2"</definedName>
    <definedName name="cb_sChart182CB588_opts" hidden="1">"1, 1, 1, False, 2, True, False, , 0, False, False, 2, 2"</definedName>
    <definedName name="cb_sChart182CB687_opts" hidden="1">"1, 1, 1, False, 2, True, False, , 0, False, False, 2, 2"</definedName>
    <definedName name="cb_sChart182CB729_opts" hidden="1">"1, 1, 1, False, 2, True, False, , 0, False, False, 2, 2"</definedName>
    <definedName name="cb_sChart182CB879_opts" hidden="1">"1, 1, 1, False, 2, True, False, , 0, False, False, 2, 2"</definedName>
    <definedName name="cb_sChart182CCD73_opts" hidden="1">"2, 1, 2, True, 2, False, False, , 0, False, True, 1, 1"</definedName>
    <definedName name="cb_sChart182D26A7_opts" hidden="1">"1, 9, 1, False, 2, False, False, , 0, False, True, 1, 1"</definedName>
    <definedName name="cb_sChart182EE412_opts" hidden="1">"1, 3, 1, False, 2, False, False, , 0, False, False, 2, 2"</definedName>
    <definedName name="cb_sChart182EE7EA_opts" hidden="1">"1, 3, 1, False, 2, True, False, , 0, False, True, 2, 2"</definedName>
    <definedName name="cb_sChart182EEAFD_opts" hidden="1">"1, 3, 1, False, 2, False, False, , 0, False, True, 1, 1"</definedName>
    <definedName name="cb_sChart182EEB7C_opts" hidden="1">"1, 3, 1, False, 2, False, False, , 0, False, True, 2, 2"</definedName>
    <definedName name="cb_sChart182EFA23_opts" hidden="1">"1, 3, 1, False, 2, False, False, , 0, False, True, 2, 2"</definedName>
    <definedName name="cb_sChart182F2AF6_opts" hidden="1">"1, 10, 1, False, 2, False, False, , 0, False, False, 1, 1"</definedName>
    <definedName name="cb_sChart182F2C80_opts" hidden="1">"1, 10, 1, False, 2, False, False, , 0, False, False, 1, 1"</definedName>
    <definedName name="cb_sChart182F3616_opts" hidden="1">"1, 10, 1, False, 2, False, False, , 0, False, False, 1, 1"</definedName>
    <definedName name="cb_sChart182F379F_opts" hidden="1">"1, 10, 1, False, 2, False, False, , 0, False, False, 1, 1"</definedName>
    <definedName name="cb_sChart182F6E6B_opts" hidden="1">"1, 1, 1, False, 2, True, False, , 0, False, False, 1, 2"</definedName>
    <definedName name="cb_sChart182F8534_opts" hidden="1">"1, 1, 1, False, 2, True, False, , 0, False, False, 2, 2"</definedName>
    <definedName name="cb_sChart182F90BC_opts" hidden="1">"1, 1, 1, False, 2, True, False, , 0, False, False, 2, 2"</definedName>
    <definedName name="cb_sChart18446126_opts" hidden="1">"2, 1, 2, True, 2, False, False, , 0, False, True, 1, 1"</definedName>
    <definedName name="cb_sChart1844654F_opts" hidden="1">"1, 9, 1, False, 2, False, False, , 0, False, True, 1, 1"</definedName>
    <definedName name="cb_sChart189C3065_opts" hidden="1">"2, 1, 2, True, 2, False, False, , 0, False, True, 1, 1"</definedName>
    <definedName name="cb_sChart18D72224_opts" hidden="1">"2, 1, 2, True, 2, False, False, , 0, False, True, 1, 1"</definedName>
    <definedName name="cb_sChart19DDC996_opts" hidden="1">"1, 10, 1, False, 2, False, False, , 0, False, False, 2, 2"</definedName>
    <definedName name="cb_sChart1A3873A1_opts" hidden="1">"1, 1, 1, False, 2, True, False, , 0, False, True, 1, 1"</definedName>
    <definedName name="cb_sChart1A3875D8_opts" hidden="1">"1, 1, 1, False, 2, False, False, , 0, False, False, 1, 1"</definedName>
    <definedName name="cb_sChart1A3877BF_opts" hidden="1">"1, 1, 1, False, 2, True, False, , 0, False, True, 1, 1"</definedName>
    <definedName name="cb_sChart1A387878_opts" hidden="1">"1, 1, 1, False, 2, True, False, , 0, False, True, 1, 1"</definedName>
    <definedName name="cb_sChart1A387AF4_opts" hidden="1">"1, 3, 1, False, 2, False, False, , 0, False, False, 1, 1"</definedName>
    <definedName name="cb_sChart1A38BEAE_opts" hidden="1">"1, 10, 1, False, 2, True, False, , 0, False, False, 1, 1"</definedName>
    <definedName name="cb_sChart1A43A019_opts" hidden="1">"1, 1, 1, False, 2, True, False, , 0, False, False, 1, 1"</definedName>
    <definedName name="cb_sChart1A4414D6_opts" hidden="1">"1, 1, 1, False, 2, True, False, , 0, False, False, 1, 1"</definedName>
    <definedName name="cb_sChart1A4416BC_opts" hidden="1">"1, 1, 1, False, 2, True, False, , 0, False, False, 1, 1"</definedName>
    <definedName name="cb_sChart1A4418D0_opts" hidden="1">"1, 1, 1, False, 2, True, False, , 0, False, False, 1, 1"</definedName>
    <definedName name="cb_sChart1A4419DA_opts" hidden="1">"1, 1, 1, False, 2, True, False, , 0, False, False, 1, 1"</definedName>
    <definedName name="cb_sChart1AC0211C_opts" hidden="1">"1, 1, 1, False, 2, False, False, , 0, False, False, 2, 2"</definedName>
    <definedName name="cb_sChart1AC021B3_opts" hidden="1">"1, 1, 1, False, 2, False, False, , 0, False, False, 2, 2"</definedName>
    <definedName name="cb_sChart1AC02226_opts" hidden="1">"1, 1, 1, False, 2, False, False, , 0, False, False, 2, 2"</definedName>
    <definedName name="cb_sChart1AC02446_opts" hidden="1">"1, 1, 1, False, 2, True, False, , 0, False, True, 2, 2"</definedName>
    <definedName name="cb_sChart1AC02765_opts" hidden="1">"1, 1, 1, False, 2, True, False, , 0, False, True, 2, 2"</definedName>
    <definedName name="cb_sChart1AC027D9_opts" hidden="1">"1, 1, 1, False, 2, True, False, , 0, False, True, 2, 2"</definedName>
    <definedName name="cb_sChart1B1BE962_opts" hidden="1">"1, 1, 1, False, 2, True, False, , 0, False, True, 1, 1"</definedName>
    <definedName name="cb_sChart1B1BEC47_opts" hidden="1">"1, 1, 1, False, 2, True, False, , 0, False, False, 1, 1"</definedName>
    <definedName name="cb_sChart1B1BEDFF_opts" hidden="1">"1, 1, 1, False, 2, True, False, , 0, False, False, 1, 1"</definedName>
    <definedName name="cb_sChart1B1BF0B5_opts" hidden="1">"1, 1, 1, False, 2, True, False, , 0, False, False, 1, 1"</definedName>
    <definedName name="cb_sChart1B1BF228_opts" hidden="1">"1, 1, 1, False, 2, True, False, , 0, False, False, 1, 1"</definedName>
    <definedName name="cb_sChart1B1BF30F_opts" hidden="1">"1, 1, 1, False, 2, True, False, , 0, False, False, 1, 2"</definedName>
    <definedName name="cb_sChart1B1BF48D_opts" hidden="1">"1, 1, 1, False, 2, True, False, , 0, False, False, 1, 1"</definedName>
    <definedName name="cb_sChart1B1BF772_opts" hidden="1">"2, 1, 1, False, 2, False, False, , 0, False, False, 1, 1"</definedName>
    <definedName name="cb_sChart1B2A786B_opts" hidden="1">"1, 9, 1, False, 2, False, False, , 0, False, True, 1, 1"</definedName>
    <definedName name="cb_sChart1B36F9D3_opts" hidden="1">"2, 1, 1, False, 2, False, False, , 0, False, False, 1, 1"</definedName>
    <definedName name="cb_sChart1B36FA69_opts" hidden="1">"2, 1, 1, True, 2, False, False, , 0, False, True, 1, 1"</definedName>
    <definedName name="cb_sChart1B36FB17_opts" hidden="1">"2, 1, 2, True, 2, False, False, , 0, False, True, 1, 1"</definedName>
    <definedName name="cb_sChart1B3899A2_opts" hidden="1">"1, 9, 1, False, 2, False, False, , 0, False, True, 1, 1"</definedName>
    <definedName name="cb_sChart1B597E8A_opts" hidden="1">"1, 3, 1, False, 2, False, False, , 0, False, False, 1, 1"</definedName>
    <definedName name="cb_sChart1B598BC9_opts" hidden="1">"1, 3, 1, False, 2, False, False, , 0, False, True, 1, 1"</definedName>
    <definedName name="cb_sChart1B598CA5_opts" hidden="1">"1, 3, 1, False, 2, True, False, , 0, False, False, 1, 1"</definedName>
    <definedName name="cb_sChart1B598D98_opts" hidden="1">"1, 5, 1, False, 2, False, False, , 0, False, False, 1, 1"</definedName>
    <definedName name="cb_sChart1B598E69_opts" hidden="1">"1, 3, 1, False, 2, False, False, , 0, False, True, 1, 1"</definedName>
    <definedName name="cb_sChart1B59DA46_opts" hidden="1">"1, 3, 1, False, 2, True, False, , 0, False, True, 1, 2"</definedName>
    <definedName name="cb_sChart1B59F03F_opts" hidden="1">"1, 3, 1, False, 2, True, False, , 0, False, True, 1, 2"</definedName>
    <definedName name="cb_sChart1B76B73C_opts" hidden="1">"2, 1, 2, True, 2, False, False, , 0, False, True, 1, 1"</definedName>
    <definedName name="cb_sChart1B76EB51_opts" hidden="1">"1, 9, 1, False, 2, False, False, , 0, False, True, 1, 1"</definedName>
    <definedName name="cb_sChart1B7AB11_opts" hidden="1">"1, 7, 1, False, 2, False, False, , 0, False, True, 1, 1"</definedName>
    <definedName name="cb_sChart1B7ECF0_opts" hidden="1">"1, 9, 1, False, 2, False, False, , 0, False, False, 1, 1"</definedName>
    <definedName name="cb_sChart1B854864_opts" hidden="1">"2, 1, 2, True, 2, False, False, , 0, False, True, 1, 1"</definedName>
    <definedName name="cb_sChart1B855A06_opts" hidden="1">"2, 1, 2, True, 2, False, False, , 0, False, True, 1, 1"</definedName>
    <definedName name="cb_sChart1B857654_opts" hidden="1">"1, 3, 1, False, 2, True, False, , 0, False, True, 1, 1"</definedName>
    <definedName name="cb_sChart1B8582DA_opts" hidden="1">"1, 5, 1, False, 2, False, False, , 0, False, False, 1, 1"</definedName>
    <definedName name="cb_sChart1B85949E_opts" hidden="1">"2, 1, 1, False, 2, False, False, , 0, False, False, 1, 1"</definedName>
    <definedName name="cb_sChart1B8AF1F_opts" hidden="1">"1, 9, 1, False, 2, False, True, , 0, False, False, 1, 1"</definedName>
    <definedName name="cb_sChart1B90E804_opts" hidden="1">"1, 1, 1, False, 2, True, False, , 0, False, False, 1, 1"</definedName>
    <definedName name="cb_sChart1B90EF28_opts" hidden="1">"1, 1, 1, False, 2, True, False, , 0, False, False, 1, 1"</definedName>
    <definedName name="cb_sChart1B90FE93_opts" hidden="1">"1, 1, 1, False, 2, True, False, , 0, False, False, 1, 1"</definedName>
    <definedName name="cb_sChart1B910758_opts" hidden="1">"2, 1, 2, True, 2, False, False, , 0, False, True, 1, 1"</definedName>
    <definedName name="cb_sChart1B911376_opts" hidden="1">"1, 1, 1, False, 2, True, False, , 0, False, False, 1, 1"</definedName>
    <definedName name="cb_sChart1B911C6A_opts" hidden="1">"2, 1, 1, False, 2, True, False, , 0, False, False, 1, 1"</definedName>
    <definedName name="cb_sChart1B912893_opts" hidden="1">"1, 6, 1, False, 2, False, False, , 0, False, False, 1, 1"</definedName>
    <definedName name="cb_sChart1B99DE1_opts" hidden="1">"1, 7, 1, False, 2, False, False, , 0, False, True, 1, 2"</definedName>
    <definedName name="cb_sChart1BA8AA_opts" hidden="1">"1, 1, 1, False, 2, False, False, , 0, False, False, 1, 2"</definedName>
    <definedName name="cb_sChart1BADD1_opts" hidden="1">"1, 1, 1, False, 2, False, False, , 0, False, False, 2, 2"</definedName>
    <definedName name="cb_sChart1C1DB169_opts" hidden="1">"1, 3, 1, False, 2, False, False, , 0, False, False, 1, 1"</definedName>
    <definedName name="cb_sChart1C3BD6A6_opts" hidden="1">"1, 10, 1, False, 2, False, False, , 0, False, False, 1, 1"</definedName>
    <definedName name="cb_sChart1C57CB5C_opts" hidden="1">"1, 10, 1, False, 2, False, False, , 0, False, False, 1, 1"</definedName>
    <definedName name="cb_sChart1C5896AD_opts" hidden="1">"1, 10, 1, False, 2, False, False, , 0, False, False, 1, 1"</definedName>
    <definedName name="cb_sChart1C589842_opts" hidden="1">"1, 10, 1, False, 2, False, False, , 0, False, False, 1, 1"</definedName>
    <definedName name="cb_sChart1C5FD194_opts" hidden="1">"2, 1, 2, True, 2, False, False, , 0, False, True, 1, 1"</definedName>
    <definedName name="cb_sChart1C5FEB93_opts" hidden="1">"2, 1, 2, True, 2, False, False, , 0, False, True, 1, 1"</definedName>
    <definedName name="cb_sChart1C6D61E4_opts" hidden="1">"2, 1, 3, False, 2, False, False, , 0, False, False, 1, 1"</definedName>
    <definedName name="cb_sChart1CAAAF_opts" hidden="1">"1, 1, 1, False, 2, False, False, , 0, False, False, 3, 2"</definedName>
    <definedName name="cb_sChart1D05BD_opts" hidden="1">"1, 4, 1, False, 2, True, False, , 0, False, False, 2, 1"</definedName>
    <definedName name="cb_sChart1D0E49_opts" hidden="1">"1, 1, 1, False, 2, True, False, , 0, False, True, 2, 1"</definedName>
    <definedName name="cb_sChart1D0EF7_opts" hidden="1">"1, 5, 1, False, 2, True, False, , 0, False, True, 2, 1"</definedName>
    <definedName name="cb_sChart1D3AE8_opts" hidden="1">"1, 6, 1, False, 2, False, False, , 0, False, True, 2, 2"</definedName>
    <definedName name="cb_sChart1D3EEF_opts" hidden="1">"1, 7, 1, False, 2, False, False, , 0, False, True, 2, 2"</definedName>
    <definedName name="cb_sChart1D41EA_opts" hidden="1">"1, 8, 1, False, 2, False, False, , 0, False, False, 2, 2"</definedName>
    <definedName name="cb_sChart1D4AB240_opts" hidden="1">"1, 9, 1, False, 2, False, False, , 0, False, True, 2, 2"</definedName>
    <definedName name="cb_sChart1D5372A5_opts" hidden="1">"1, 5, 1, False, 2, False, False, , 0, False, False, 1, 1"</definedName>
    <definedName name="cb_sChart1D5891_opts" hidden="1">"1, 9, 1, False, 2, False, False, , 0, False, True, 2, 2"</definedName>
    <definedName name="cb_sChart1D9CE2_opts" hidden="1">"1, 10, 1, False, 2, True, False, , 0, False, False, 2, 2"</definedName>
    <definedName name="cb_sChart1DA03A_opts" hidden="1">"2, 1, 1, True, 3, False, False, , 0, False, True, 1, 2"</definedName>
    <definedName name="cb_sChart1DA590_opts" hidden="1">"2, 1, 1, True, 3, False, False, , 0, False, True, 2, 2"</definedName>
    <definedName name="cb_sChart1DB9B8D4_opts" hidden="1">"1, 10, 1, False, 2, False, False, , 0, False, False, 1, 1"</definedName>
    <definedName name="cb_sChart1DB9C5CE_opts" hidden="1">"1, 10, 1, False, 2, False, False, , 0, False, False, 1, 1"</definedName>
    <definedName name="cb_sChart1DBCD0EE_opts" hidden="1">"1, 10, 1, False, 2, False, False, , 0, False, False, 1, 1"</definedName>
    <definedName name="cb_sChart1DBCD418_opts" hidden="1">"1, 10, 1, False, 2, False, False, , 0, False, False, 1, 1"</definedName>
    <definedName name="cb_sChart1DCA97_opts" hidden="1">"2, 1, 1, True, 2, False, False, , 0, False, True, 2, 1"</definedName>
    <definedName name="cb_sChart1DCCF1_opts" hidden="1">"2, 1, 1, True, 2, False, False, , 0, False, True, 1, 2"</definedName>
    <definedName name="cb_sChart1E1206_opts" hidden="1">"2, 1, 3, False, 2, False, False, , 0, False, True, 2, 2"</definedName>
    <definedName name="cb_sChart1E17F2_opts" hidden="1">"1, 9, 1, False, 2, False, False, , 0, False, True, 1, 1"</definedName>
    <definedName name="cb_sChart1E2D49_opts" hidden="1">"1, 10, 1, False, 2, True, False, , 0, False, False, 3, 2"</definedName>
    <definedName name="cb_sChart1E2DEB_opts" hidden="1">"1, 10, 1, False, 2, True, False, , 0, False, False, 2, 2"</definedName>
    <definedName name="cb_sChart1E3944_opts" hidden="1">"1, 10, 1, False, 2, True, False, , 0, False, False, 2, 2"</definedName>
    <definedName name="cb_sChart1E3BE4_opts" hidden="1">"1, 10, 1, False, 2, True, False, , 0, False, False, 2, 2"</definedName>
    <definedName name="cb_sChart1E3E3D_opts" hidden="1">"1, 10, 1, False, 2, True, False, , 0, False, False, 1, 2"</definedName>
    <definedName name="cb_sChart1E4314_opts" hidden="1">"1, 10, 1, False, 2, True, False, , 0, False, False, 2, 2"</definedName>
    <definedName name="cb_sChart1E4E56_opts" hidden="1">"1, 1, 1, False, 2, False, False, , 0, False, False, 2, 2"</definedName>
    <definedName name="cb_sChart1E5372_opts" hidden="1">"1, 1, 1, False, 2, True, False, , 0, False, True, 2, 2"</definedName>
    <definedName name="cb_sChart1E5975_opts" hidden="1">"2, 1, 2, True, 2, False, False, , 0, False, True, 1, 2"</definedName>
    <definedName name="cb_sChart1E5C43_opts" hidden="1">"2, 1, 2, True, 2, False, False, , 0, False, True, 2, 2"</definedName>
    <definedName name="cb_sChart1E5F4A_opts" hidden="1">"2, 1, 2, True, 2, False, False, , 0, False, True, 1, 2"</definedName>
    <definedName name="cb_sChart23F891A_opts" hidden="1">"1, 9, 1, False, 2, False, False, , 0, False, True, 1, 1"</definedName>
    <definedName name="cb_sChart24ED245_opts" hidden="1">"1, 9, 1, False, 2, False, False, , 0, False, True, 1, 1"</definedName>
    <definedName name="cb_sChart24ED930_opts" hidden="1">"1, 9, 1, False, 2, False, False, , 0, False, False, 1, 1"</definedName>
    <definedName name="cb_sChart26CA498_opts" hidden="1">"1, 9, 1, False, 2, False, False, , 0, False, False, 1, 1"</definedName>
    <definedName name="cb_sChart27D31D5_opts" hidden="1">"1, 9, 1, False, 2, False, False, , 0, False, True, 1, 1"</definedName>
    <definedName name="cb_sChart27D3990_opts" hidden="1">"1, 9, 1, False, 2, False, False, , 0, False, True, 1, 1"</definedName>
    <definedName name="cb_sChart2A64D8F_opts" hidden="1">"1, 8, 1, False, 2, False, False, , 0, False, True, 1, 1"</definedName>
    <definedName name="cb_sChart2A65748_opts" hidden="1">"1, 8, 1, False, 2, False, False, , 0, False, True, 1, 1"</definedName>
    <definedName name="cb_sChart2A667D4_opts" hidden="1">"1, 8, 1, False, 2, False, False, , 0, False, True, 1, 1"</definedName>
    <definedName name="cb_sChart2A66D9D_opts" hidden="1">"1, 8, 1, False, 2, False, False, , 0, False, True, 1, 1"</definedName>
    <definedName name="cb_sChart2A67124_opts" hidden="1">"2, 1, 3, False, 2, False, False, , 0, False, True, 1, 1"</definedName>
    <definedName name="cb_sChart2A673A1_opts" hidden="1">"1, 8, 1, False, 2, False, False, , 0, False, True, 1, 1"</definedName>
    <definedName name="cb_sChart2A67A0C_opts" hidden="1">"1, 8, 1, False, 2, False, False, , 0, False, True, 1, 1"</definedName>
    <definedName name="cb_sChart2A68670_opts" hidden="1">"1, 8, 1, False, 2, False, False, , 0, False, True, 1, 1"</definedName>
    <definedName name="cb_sChart2A6C43D_opts" hidden="1">"1, 9, 1, False, 2, False, False, , 0, False, True, 1, 1"</definedName>
    <definedName name="cb_sChart2A74E8A_opts" hidden="1">"1, 9, 1, False, 2, False, False, , 0, False, True, 1, 1"</definedName>
    <definedName name="cb_sChart2A76BA8_opts" hidden="1">"1, 9, 1, False, 2, False, False, , 0, False, True, 1, 1"</definedName>
    <definedName name="cb_sChart2D6F93B_opts" hidden="1">"1, 9, 1, False, 2, False, False, , 0, False, True, 1, 1"</definedName>
    <definedName name="cb_sChart2D714FE_opts" hidden="1">"1, 9, 1, False, 2, False, False, , 0, False, True, 1, 2"</definedName>
    <definedName name="cb_sChart2D737E5_opts" hidden="1">"1, 9, 1, False, 2, False, False, , 0, False, False, 1, 2"</definedName>
    <definedName name="cb_sChart2D73A28_opts" hidden="1">"1, 9, 1, False, 2, False, False, , 0, False, True, 1, 1"</definedName>
    <definedName name="cb_sChart2D759D9_opts" hidden="1">"1, 10, 1, False, 2, False, False, , 0, False, False, 1, 2"</definedName>
    <definedName name="cb_sChart2D76823_opts" hidden="1">"1, 9, 1, False, 2, False, False, , 0, False, True, 1, 2"</definedName>
    <definedName name="cb_sChart2D76BFA_opts" hidden="1">"1, 9, 1, False, 2, False, False, , 0, False, True, 1, 2"</definedName>
    <definedName name="cb_sChart2D9FB96_opts" hidden="1">"1, 9, 1, False, 2, False, False, , 0, False, True, 1, 2"</definedName>
    <definedName name="cb_sChart2D9FE6F_opts" hidden="1">"1, 9, 1, False, 2, False, False, , 0, False, True, 1, 2"</definedName>
    <definedName name="cb_sChart2DA6F48_opts" hidden="1">"1, 9, 1, False, 2, False, False, , 0, False, True, 1, 2"</definedName>
    <definedName name="cb_sChart2DAB5B8_opts" hidden="1">"1, 7, 1, False, 2, False, False, , 0, False, True, 1, 1"</definedName>
    <definedName name="cb_sChart2DAC2D5_opts" hidden="1">"1, 7, 1, False, 2, False, False, , 0, False, True, 1, 1"</definedName>
    <definedName name="cb_sChart2DADDDE_opts" hidden="1">"1, 7, 1, False, 2, False, False, , 0, False, False, 1, 1"</definedName>
    <definedName name="cb_sChart2DADE5D_opts" hidden="1">"1, 7, 1, False, 2, False, False, , 0, False, True, 1, 1"</definedName>
    <definedName name="cb_sChart2DAF358_opts" hidden="1">"1, 7, 1, False, 2, False, False, , 0, False, True, 1, 1"</definedName>
    <definedName name="cb_sChart2E6278B_opts" hidden="1">"1, 9, 1, False, 2, False, False, , 0, False, True, 1, 1"</definedName>
    <definedName name="cb_sChart2EB0678_opts" hidden="1">"1, 1, 1, False, 2, True, False, , 0, False, True, 2, 2"</definedName>
    <definedName name="cb_sChart2F3EBCE_opts" hidden="1">"2, 1, 1, False, 2, False, False, , 0, False, True, 2, 2"</definedName>
    <definedName name="cb_sChart2F3F63F_opts" hidden="1">"1, 5, 1, False, 2, True, False, , 0, False, False, 1, 1"</definedName>
    <definedName name="cb_sChart2F3F90D_opts" hidden="1">"1, 5, 1, False, 2, True, False, , 0, False, False, 2, 2"</definedName>
    <definedName name="cb_sChart2F470D1_opts" hidden="1">"2, 1, 1, False, 2, True, False, , 0, False, True, 1, 2"</definedName>
    <definedName name="cb_sChart2F4952A_opts" hidden="1">"1, 5, 1, False, 2, False, False, , 0, False, False, 1, 1"</definedName>
    <definedName name="cb_sChart2F49CDA_opts" hidden="1">"1, 5, 1, False, 2, False, False, , 0, False, False, 1, 1"</definedName>
    <definedName name="cb_sChart2F4A3D0_opts" hidden="1">"1, 5, 1, False, 2, False, False, , 0, False, False, 1, 1"</definedName>
    <definedName name="cb_sChart2F4A9B1_opts" hidden="1">"1, 5, 1, False, 2, False, False, , 0, False, False, 1, 1"</definedName>
    <definedName name="cb_sChart2F65E86_opts" hidden="1">"1, 1, 1, False, 2, True, False, , 0, False, False, 2, 2"</definedName>
    <definedName name="cb_sChart2F6A8C2_opts" hidden="1">"1, 1, 1, False, 2, True, False, , 0, False, False, 1, 2"</definedName>
    <definedName name="cb_sChart2F6AAB4_opts" hidden="1">"1, 1, 1, False, 2, True, False, , 0, False, True, 1, 2"</definedName>
    <definedName name="cb_sChart2F6B601_opts" hidden="1">"1, 1, 1, False, 2, False, False, , 0, False, False, 1, 1"</definedName>
    <definedName name="cb_sChart2F730C1_opts" hidden="1">"1, 4, 1, False, 2, False, False, , 0, False, False, 1, 1"</definedName>
    <definedName name="cb_sChart2FA9A3C_opts" hidden="1">"1, 3, 1, False, 2, False, False, , 0, False, True, 1, 2"</definedName>
    <definedName name="cb_sChart2FA9CC4_opts" hidden="1">"1, 3, 1, False, 2, False, False, , 0, False, True, 1, 2"</definedName>
    <definedName name="cb_sChart33FC2FF_opts" hidden="1">"1, 5, 1, False, 2, False, False, , 0, False, False, 1, 2"</definedName>
    <definedName name="cb_sChart33FC8D4_opts" hidden="1">"1, 5, 1, False, 2, False, False, , 0, False, False, 1, 2"</definedName>
    <definedName name="cb_sChart33FE8BF_opts" hidden="1">"1, 5, 1, False, 2, False, False, , 0, False, False, 1, 2"</definedName>
    <definedName name="cb_sChart34010F1_opts" hidden="1">"1, 5, 1, False, 2, False, False, , 0, False, False, 1, 2"</definedName>
    <definedName name="cb_sChart3401AFA_opts" hidden="1">"1, 5, 1, False, 2, False, False, , 0, False, False, 1, 2"</definedName>
    <definedName name="cb_sChart3409186_opts" hidden="1">"1, 5, 1, False, 2, False, False, , 0, False, False, 1, 2"</definedName>
    <definedName name="cb_sChart340A263_opts" hidden="1">"1, 5, 1, False, 2, False, False, , 0, False, False, 1, 1"</definedName>
    <definedName name="cb_sChart340F629_opts" hidden="1">"1, 8, 1, False, 2, False, False, , 0, False, False, 1, 2"</definedName>
    <definedName name="cb_sChart340FD14_opts" hidden="1">"1, 8, 1, False, 2, False, False, , 0, False, False, 1, 2"</definedName>
    <definedName name="cb_sChart34107E2_opts" hidden="1">"1, 8, 1, False, 2, False, False, , 0, False, False, 1, 1"</definedName>
    <definedName name="cb_sChart3434ED7_opts" hidden="1">"1, 5, 1, False, 2, False, False, , 0, False, False, 1, 2"</definedName>
    <definedName name="cb_sChart343DEED_opts" hidden="1">"2, 1, 2, True, 2, False, False, , 0, False, True, 1, 2"</definedName>
    <definedName name="cb_sChart344EE9A_opts" hidden="1">"1, 9, 1, False, 2, False, False, , 0, False, True, 1, 1"</definedName>
    <definedName name="cb_sChart344F24F_opts" hidden="1">"1, 9, 1, False, 2, False, False, , 0, False, True, 1, 2"</definedName>
    <definedName name="cb_sChart3450777_opts" hidden="1">"1, 9, 1, False, 2, False, True, 13, 2, False, False, 1, 1"</definedName>
    <definedName name="cb_sChart3450E85_opts" hidden="1">"1, 9, 1, False, 2, False, False, , 0, False, True, 1, 2"</definedName>
    <definedName name="cb_sChart3452C22_opts" hidden="1">"1, 3, 1, False, 2, False, False, , 0, False, True, 1, 2"</definedName>
    <definedName name="cb_sChart345311B_opts" hidden="1">"1, 3, 1, False, 2, False, False, , 0, False, True, 1, 2"</definedName>
    <definedName name="cb_sChart3453B0D_opts" hidden="1">"2, 1, 1, True, 2, False, False, , 0, False, True, 1, 2"</definedName>
    <definedName name="cb_sChart34647CA_opts" hidden="1">"1, 8, 1, False, 2, False, False, , 0, False, False, 2, 2"</definedName>
    <definedName name="cb_sChart346520D_opts" hidden="1">"1, 8, 1, False, 2, False, False, , 0, False, False, 1, 2"</definedName>
    <definedName name="cb_sChart346953C_opts" hidden="1">"2, 1, 1, False, 2, False, False, , 0, False, False, 2, 2"</definedName>
    <definedName name="cb_sChart346A27B_opts" hidden="1">"1, 3, 1, False, 2, False, False, , 0, False, True, 2, 2"</definedName>
    <definedName name="cb_sChart347102A_opts" hidden="1">"2, 1, 1, False, 2, False, False, , 0, False, True, 2, 2"</definedName>
    <definedName name="cb_sChart34E448E_opts" hidden="1">"1, 1, 1, False, 2, False, False, , 0, False, False, 1, 1"</definedName>
    <definedName name="cb_sChart34F5376_opts" hidden="1">"2, 1, 2, True, 2, False, False, , 0, False, True, 1, 2"</definedName>
    <definedName name="cb_sChart34F577C_opts" hidden="1">"2, 1, 2, True, 2, False, False, , 0, False, True, 1, 2"</definedName>
    <definedName name="cb_sChart34F5A05_opts" hidden="1">"2, 1, 2, True, 2, False, False, , 0, False, True, 1, 2"</definedName>
    <definedName name="cb_sChart34F5F2C_opts" hidden="1">"2, 1, 2, True, 2, False, False, , 0, False, True, 1, 2"</definedName>
    <definedName name="cb_sChart34F92FC_opts" hidden="1">"1, 1, 1, False, 2, True, False, , 0, False, False, 1, 2"</definedName>
    <definedName name="cb_sChart34F9B08_opts" hidden="1">"1, 4, 1, False, 2, False, False, , 0, False, False, 1, 1"</definedName>
    <definedName name="cb_sChart34FAEB3_opts" hidden="1">"1, 3, 1, False, 2, False, False, , 0, False, True, 1, 1"</definedName>
    <definedName name="cb_sChart34FB053_opts" hidden="1">"1, 3, 1, False, 2, True, False, , 0, False, False, 1, 1"</definedName>
    <definedName name="cb_sChart352F02B_opts" hidden="1">"1, 5, 1, False, 2, True, False, , 0, False, False, 1, 2"</definedName>
    <definedName name="cb_sChart3532FF6_opts" hidden="1">"2, 1, 1, False, 2, False, False, , 0, False, True, 1, 2"</definedName>
    <definedName name="cb_sChart355BCAD_opts" hidden="1">"2, 1, 1, False, 2, False, False, , 0, False, True, 1, 2"</definedName>
    <definedName name="cb_sChart35FF6A2_opts" hidden="1">"1, 8, 1, False, 2, False, False, , 0, False, False, 1, 2"</definedName>
    <definedName name="cb_sChart3624091_opts" hidden="1">"1, 8, 1, False, 2, False, False, , 0, False, False, 1, 2"</definedName>
    <definedName name="cb_sChart36406CE_opts" hidden="1">"1, 3, 1, False, 2, True, False, , 0, False, True, 1, 1"</definedName>
    <definedName name="cb_sChart3AB73A1_opts" hidden="1">"2, 1, 1, False, 2, True, False, , 0, False, True, 2, 2"</definedName>
    <definedName name="cb_sChart3ABAD51_opts" hidden="1">"1, 5, 1, False, 2, True, False, , 0, False, False, 2, 2"</definedName>
    <definedName name="cb_sChart3AE4A4F_opts" hidden="1">"2, 1, 1, True, 2, False, False, , 0, False, True, 2, 2"</definedName>
    <definedName name="cb_sChart3AEA7B7_opts" hidden="1">"2, 1, 1, True, 2, False, False, , 0, False, True, 1, 1"</definedName>
    <definedName name="cb_sChart3AEAB83_opts" hidden="1">"2, 1, 1, True, 2, False, False, , 0, False, True, 2, 2"</definedName>
    <definedName name="cb_sChart3AF2834_opts" hidden="1">"1, 3, 1, False, 2, False, False, , 0, False, False, 2, 2"</definedName>
    <definedName name="cb_sChart3AF5310_opts" hidden="1">"1, 1, 1, False, 2, False, False, , 0, False, False, 1, 2"</definedName>
    <definedName name="cb_sChart3AF68AD_opts" hidden="1">"1, 1, 1, False, 2, False, False, , 0, False, False, 2, 2"</definedName>
    <definedName name="cb_sChart3AF71DA_opts" hidden="1">"1, 1, 1, False, 2, False, False, , 0, False, False, 1, 1"</definedName>
    <definedName name="cb_sChart3AF76D4_opts" hidden="1">"1, 1, 1, False, 2, False, False, , 0, False, False, 2, 2"</definedName>
    <definedName name="cb_sChart3AF8492_opts" hidden="1">"1, 1, 1, False, 2, False, False, , 0, False, False, 1, 1"</definedName>
    <definedName name="cb_sChart3AFF994_opts" hidden="1">"1, 1, 1, False, 2, False, False, , 0, False, False, 2, 2"</definedName>
    <definedName name="cb_sChart3B004D6_opts" hidden="1">"1, 1, 1, False, 2, False, False, , 0, False, False, 1, 1"</definedName>
    <definedName name="cb_sChart3B03C44_opts" hidden="1">"1, 1, 1, False, 2, False, False, , 0, False, False, 1, 1"</definedName>
    <definedName name="cb_sChart3B08D31_opts" hidden="1">"1, 8, 1, False, 2, False, False, , 0, False, False, 2, 2"</definedName>
    <definedName name="cb_sChart3B09A9F_opts" hidden="1">"1, 8, 1, False, 2, False, False, , 0, False, False, 2, 2"</definedName>
    <definedName name="cb_sChart3B09F8C_opts" hidden="1">"1, 8, 1, False, 2, False, False, , 0, False, False, 2, 2"</definedName>
    <definedName name="cb_sChart3B0ABD8_opts" hidden="1">"1, 8, 1, False, 2, False, False, , 0, False, False, 2, 2"</definedName>
    <definedName name="cb_sChart3B12357_opts" hidden="1">"1, 8, 1, False, 2, False, False, , 0, False, False, 2, 2"</definedName>
    <definedName name="cb_sChart3B12816_opts" hidden="1">"1, 8, 1, False, 2, False, False, , 0, False, False, 2, 2"</definedName>
    <definedName name="cb_sChart3B12D0F_opts" hidden="1">"1, 8, 1, False, 2, False, False, , 0, False, False, 2, 2"</definedName>
    <definedName name="cb_sChart3BA9EF5_opts" hidden="1">"1, 9, 1, False, 2, False, False, , 0, False, True, 1, 1"</definedName>
    <definedName name="cb_sChart3BAA0A1_opts" hidden="1">"1, 9, 1, False, 2, False, False, , 0, False, True, 1, 1"</definedName>
    <definedName name="cb_sChart3BAA29E_opts" hidden="1">"1, 9, 1, False, 2, False, False, , 0, False, True, 1, 1"</definedName>
    <definedName name="cb_sChart3BAACED_opts" hidden="1">"1, 9, 1, False, 2, False, False, , 0, False, True, 1, 1"</definedName>
    <definedName name="cb_sChart3BAD7A6_opts" hidden="1">"2, 1, 2, True, 2, False, False, , 0, False, True, 1, 2"</definedName>
    <definedName name="cb_sChart3BBD972_opts" hidden="1">"1, 1, 1, False, 2, False, False, , 0, False, False, 1, 1"</definedName>
    <definedName name="cb_sChart3BC0E91_opts" hidden="1">"2, 1, 1, False, 2, True, False, , 0, False, True, 1, 1"</definedName>
    <definedName name="cb_sChart3BFC30E_opts" hidden="1">"1, 4, 1, False, 2, False, False, , 0, False, False, 1, 1"</definedName>
    <definedName name="cb_sChart3BFD9FA_opts" hidden="1">"2, 1, 1, True, 2, False, False, , 0, False, True, 2, 2"</definedName>
    <definedName name="cb_sChart3BFEF23_opts" hidden="1">"1, 4, 1, False, 2, False, False, , 0, False, False, 1, 1"</definedName>
    <definedName name="cb_sChart3BFF2E3_opts" hidden="1">"1, 1, 1, False, 2, False, False, , 0, False, False, 1, 1"</definedName>
    <definedName name="cb_sChart41E9A35_opts" hidden="1">"1, 9, 1, False, 2, False, False, , 0, False, True, 1, 1"</definedName>
    <definedName name="cb_sChart463330_opts" hidden="1">"2, 1, 2, True, 2, False, False, , 0, False, True, 1, 2"</definedName>
    <definedName name="cb_sChart4665D3_opts" hidden="1">"1, 9, 1, False, 2, False, False, , 0, False, True, 2, 2"</definedName>
    <definedName name="cb_sChart4680DD_opts" hidden="1">"1, 10, 1, False, 2, True, False, , 0, False, False, 2, 2"</definedName>
    <definedName name="cb_sChart468801_opts" hidden="1">"1, 10, 1, False, 2, True, False, , 0, False, False, 2, 2"</definedName>
    <definedName name="cb_sChart46BC0B_opts" hidden="1">"2, 1, 2, True, 2, False, False, , 0, False, True, 1, 2"</definedName>
    <definedName name="cb_sChart4828C3_opts" hidden="1">"1, 1, 1, False, 2, False, False, , 0, False, False, 1, 2"</definedName>
    <definedName name="cb_sChart482D03_opts" hidden="1">"1, 1, 1, False, 2, False, False, , 0, False, False, 1, 2"</definedName>
    <definedName name="cb_sChart595EE0E_opts" hidden="1">"1, 9, 1, False, 2, False, True, , 3, False, True, 1, 1"</definedName>
    <definedName name="cb_sChart5D0C805_opts" hidden="1">"1, 4, 1, False, 2, False, False, , 0, False, False, 1, 1"</definedName>
    <definedName name="cb_sChart5D375C8_opts" hidden="1">"1, 9, 1, False, 2, False, False, , 0, False, True, 1, 1"</definedName>
    <definedName name="cb_sChart68E08A4_opts" hidden="1">"1, 1, 1, False, 2, True, False, , 0, False, False, 2, 2"</definedName>
    <definedName name="cb_sChart6A2ED7_opts" hidden="1">"1, 10, 1, False, 2, True, False, , 0, False, False, 1, 1"</definedName>
    <definedName name="cb_sChart6A6617_opts" hidden="1">"1, 10, 1, False, 2, True, False, , 0, False, False, 1, 1"</definedName>
    <definedName name="cb_sChart6A66F3_opts" hidden="1">"1, 10, 1, False, 2, True, False, , 0, False, False, 1, 1"</definedName>
    <definedName name="cb_sChart6A7DF6_opts" hidden="1">"1, 3, 1, False, 2, True, False, , 0, False, True, 2, 1"</definedName>
    <definedName name="cb_sChart6F544DD_opts" hidden="1">"1, 3, 1, False, 2, False, False, , 0, False, False, 2, 1"</definedName>
    <definedName name="cb_sChart74E984_opts" hidden="1">"1, 1, 1, False, 2, False, False, , 0, False, False, 2, 2"</definedName>
    <definedName name="cb_sChart74FE4B0_opts" hidden="1">"1, 4, 1, False, 2, True, False, , 0, False, False, 1, 1"</definedName>
    <definedName name="cb_sChart74FE8FC_opts" hidden="1">"1, 4, 1, False, 2, True, False, , 0, False, False, 1, 1"</definedName>
    <definedName name="cb_sChart7F59C8D_opts" hidden="1">"1, 4, 1, False, 2, False, False, , 0, False, False, 1, 1"</definedName>
    <definedName name="cb_sChart7F59D80_opts" hidden="1">"1, 1, 1, False, 2, True, False, , 0, False, False, 1, 1"</definedName>
    <definedName name="cb_sChart7F5A913_opts" hidden="1">"1, 1, 1, False, 2, True, False, , 0, False, False, 3, 1"</definedName>
    <definedName name="cb_sChart7F5AA63_opts" hidden="1">"1, 1, 1, False, 2, False, False, , 0, False, False, 3, 1"</definedName>
    <definedName name="cb_sChart7F5AB6D_opts" hidden="1">"1, 1, 1, False, 2, False, False, , 0, False, False, 3, 1"</definedName>
    <definedName name="cb_sChart7F5AED1_opts" hidden="1">"1, 1, 1, False, 2, False, False, , 0, False, False, 3, 1"</definedName>
    <definedName name="cb_sChart8CD287E_opts" hidden="1">"1, 1, 1, False, 2, False, False, , 0, False, False, 1, 1"</definedName>
    <definedName name="cb_sChartD086F3E_opts" hidden="1">"1, 1, 1, False, 2, False, False, , 1, False, True, 2, 2"</definedName>
    <definedName name="cb_sChartD0876B3_opts" hidden="1">"2, 2, 2, True, 2, False, False, , 1, False, True, 2, 2"</definedName>
    <definedName name="cb_sChartD68BCC9_opts" hidden="1">"1, 1, 1, False, 2, True, False, , 0, False, True, 1, 1"</definedName>
    <definedName name="cb_sChartD6B06A2_opts" hidden="1">"1, 1, 1, False, 2, False, False, , 0, False, False, 2, 2"</definedName>
    <definedName name="cb_sChartD6B1FA3_opts" hidden="1">"1, 1, 1, False, 2, False, False, , 0, False, False, 2, 2"</definedName>
    <definedName name="cb_sChartD6B69B1_opts" hidden="1">"1, 1, 1, False, 2, False, False, , 0, False, False, 1, 2"</definedName>
    <definedName name="cb_sChartD6B76F0_opts" hidden="1">"2, 1, 1, False, 2, False, False, , 0, False, False, 1, 2"</definedName>
    <definedName name="cb_sChartD6B943C_opts" hidden="1">"2, 1, 1, False, 3, False, False, , 0, False, False, 1, 2"</definedName>
    <definedName name="cb_sChartD6C1C01_opts" hidden="1">"2, 1, 1, True, 2, False, False, , 0, False, False, 1, 2"</definedName>
    <definedName name="cb_sChartD6FD60D_opts" hidden="1">"1, 1, 1, False, 2, False, False, , 0, False, False, 1, 1"</definedName>
    <definedName name="cb_sChartD78B484_opts" hidden="1">"2, 1, 1, False, 2, True, False, , 0, False, False, 1, 2"</definedName>
    <definedName name="cb_sChartD78C2AA_opts" hidden="1">"2, 1, 1, True, 2, True, False, , 0, False, False, 1, 2"</definedName>
    <definedName name="cb_sChartD78C76A_opts" hidden="1">"2, 1, 1, True, 2, True, False, , 0, False, False, 1, 1"</definedName>
    <definedName name="cb_sChartD78CF99_opts" hidden="1">"2, 1, 3, True, 2, False, False, , 0, False, False, 1, 1"</definedName>
    <definedName name="cb_sChartD78D2CE_opts" hidden="1">"1, 1, 1, False, 2, False, False, , 0, False, False, 1, 2"</definedName>
    <definedName name="cb_sChartD78D365_opts" hidden="1">"1, 1, 1, False, 2, False, False, , 0, False, False, 1, 2"</definedName>
    <definedName name="cb_sChartD78D5B3_opts" hidden="1">"1, 1, 1, False, 2, False, False, , 0, False, False, 1, 2"</definedName>
    <definedName name="cb_sChartD78D655_opts" hidden="1">"1, 1, 1, False, 2, True, False, , 0, False, False, 1, 2"</definedName>
    <definedName name="cb_sChartD78DFD4_opts" hidden="1">"2, 1, 1, True, 2, False, False, , 0, False, False, 1, 2"</definedName>
    <definedName name="cb_sChartD78E27F_opts" hidden="1">"2, 1, 1, True, 2, False, False, , 0, False, False, 1, 2"</definedName>
    <definedName name="cb_sChartD78E924_opts" hidden="1">"2, 1, 1, True, 3, False, False, , 0, False, False, 1, 2"</definedName>
    <definedName name="cb_sChartD7A9852_opts" hidden="1">"2, 1, 1, True, 3, False, False, , 0, False, False, 1, 2"</definedName>
    <definedName name="cb_sChartE2218BA_opts" hidden="1">"1, 4, 1, False, 2, False, False, , 0, False, True, 1, 1"</definedName>
    <definedName name="cb_sChartE221ADA_opts" hidden="1">"1, 5, 1, False, 2, False, False, , 0, False, False, 1, 1"</definedName>
    <definedName name="cb_sChartEB337E1_opts" hidden="1">"1, 10, 1, False, 2, False, False, , 1, False, True, 2, 2"</definedName>
    <definedName name="cb_sChartEB33A80_opts" hidden="1">"1, 10, 1, False, 2, False, False, , 1, False, True, 2, 2"</definedName>
    <definedName name="cb_sChartEB33EA9_opts" hidden="1">"1, 10, 1, False, 2, False, False, , 1, False, True, 2, 2"</definedName>
    <definedName name="cb_sChartEB340BD_opts" hidden="1">"1, 10, 1, False, 2, False, False, , 1, False, True, 2, 2"</definedName>
    <definedName name="cb_sChartEB344DA_opts" hidden="1">"1, 10, 1, False, 2, False, False, , 1, False, False, 2, 2"</definedName>
    <definedName name="cb_sChartEB3479C_opts" hidden="1">"1, 1, 1, False, 2, False, False, , 1, False, True, 2, 1"</definedName>
    <definedName name="cb_sChartEB34833_opts" hidden="1">"1, 10, 1, False, 2, False, False, , 1, False, True, 2, 1"</definedName>
    <definedName name="cb_sChartEB34DCE_opts" hidden="1">"1, 10, 1, False, 2, False, False, , 1, False, True, 2, 1"</definedName>
    <definedName name="cb_sChartEB36CAF_opts" hidden="1">"1, 9, 1, False, 2, False, False, , 1, False, True, 1, 2"</definedName>
    <definedName name="cb_sChartEB38838_opts" hidden="1">"1, 9, 1, False, 2, False, False, , 1, False, True, 2, 2"</definedName>
    <definedName name="cb_sChartEB38E8C_opts" hidden="1">"1, 10, 1, False, 2, False, False, , 1, False, True, 2, 2"</definedName>
    <definedName name="cb_sChartEB3980B_opts" hidden="1">"1, 2, 1, False, 2, False, False, , 1, False, False, 2, 1"</definedName>
    <definedName name="cb_sChartEB39C1C_opts" hidden="1">"1, 2, 1, False, 2, False, False, , 1, False, False, 2,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046D89_opts" hidden="1">"1, 1, 1, False, 2, True, False, , 1, False, False, 1, 1"</definedName>
    <definedName name="cb_sChartF048B26_opts" hidden="1">"1, 5, 1, False, 2, False, False, , 1, False, False, 1, 2"</definedName>
    <definedName name="cb_sChartF0FF3D7_opts" hidden="1">"1, 8, 1, False, 2, False, False, , 1, False, True, 1, 2"</definedName>
    <definedName name="cb_sChartF1BF8C8_opts" hidden="1">"1, 8, 1, False, 2, False, False, , 1, False, True, 1, 2"</definedName>
    <definedName name="cb_sChartF1C057C_opts" hidden="1">"1, 2, 1, False, 2, False, False, , 1, False, False, 2, 1"</definedName>
    <definedName name="cb_sChartF1C0A0D_opts" hidden="1">"1, 8, 1, False, 2, False, False, , 1, False, True, 1, 1"</definedName>
    <definedName name="cb_sChartF1C9DF0_opts" hidden="1">"1, 8, 1, False, 2, False, False, , 1, False, True, 1, 2"</definedName>
    <definedName name="cb_sChartF1F24F5_opts" hidden="1">"1, 8, 1, False, 2, False, False, , 1, False, True, 1, 2"</definedName>
    <definedName name="cb_sChartF2B7B01_opts" hidden="1">"1, 1, 1, False, 2, True, False, , 1, False, False, 1, 1"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E54712_opts" hidden="1">"1, 3, 1, False, 2, True, False, , 0, False, True, 1, 1"</definedName>
    <definedName name="cb_Size_by_height_and_widthChart_16_opts" hidden="1">"1, 4, 1, False, 2, False, False, , 0, False, False, 1, 1"</definedName>
    <definedName name="cb_Size_by_height_and_widthChart_7_opts" hidden="1">"1, 4, 1, False, 2, False, False, , 0, False, False, 1, 1"</definedName>
    <definedName name="cb_Size_by_height_and_widthChart_8_opts" hidden="1">"1, 4, 1, False, 2, False, False, , 0, False, False, 1, 1"</definedName>
    <definedName name="cbn">!#REF!</definedName>
    <definedName name="CBSH">#REF!</definedName>
    <definedName name="CBWorkbookPriority" hidden="1">-974597380</definedName>
    <definedName name="CC" hidden="1">"46BCJM0PISXSHS4V8LJHTXK8Q"</definedName>
    <definedName name="cc_1" hidden="1">{#N/A,#N/A,FALSE,"CBE";#N/A,#N/A,FALSE,"SWK"}</definedName>
    <definedName name="cc_1_1" hidden="1">{#N/A,#N/A,FALSE,"Assessment";#N/A,#N/A,FALSE,"Staffing";#N/A,#N/A,FALSE,"Hires";#N/A,#N/A,FALSE,"Assumptions"}</definedName>
    <definedName name="cc_1_2" hidden="1">{#N/A,#N/A,FALSE,"Assessment";#N/A,#N/A,FALSE,"Staffing";#N/A,#N/A,FALSE,"Hires";#N/A,#N/A,FALSE,"Assumptions"}</definedName>
    <definedName name="cc_1_3" hidden="1">{#N/A,#N/A,FALSE,"Assessment";#N/A,#N/A,FALSE,"Staffing";#N/A,#N/A,FALSE,"Hires";#N/A,#N/A,FALSE,"Assumptions"}</definedName>
    <definedName name="cc_1_4" hidden="1">{#N/A,#N/A,FALSE,"Assessment";#N/A,#N/A,FALSE,"Staffing";#N/A,#N/A,FALSE,"Hires";#N/A,#N/A,FALSE,"Assumptions"}</definedName>
    <definedName name="cc_1_5" hidden="1">{#N/A,#N/A,FALSE,"Assessment";#N/A,#N/A,FALSE,"Staffing";#N/A,#N/A,FALSE,"Hires";#N/A,#N/A,FALSE,"Assumptions"}</definedName>
    <definedName name="cc_2" hidden="1">{#N/A,#N/A,FALSE,"Assessment";#N/A,#N/A,FALSE,"Staffing";#N/A,#N/A,FALSE,"Hires";#N/A,#N/A,FALSE,"Assumptions"}</definedName>
    <definedName name="cc_2_1" hidden="1">{#N/A,#N/A,FALSE,"Assessment";#N/A,#N/A,FALSE,"Staffing";#N/A,#N/A,FALSE,"Hires";#N/A,#N/A,FALSE,"Assumptions"}</definedName>
    <definedName name="cc_2_2" hidden="1">{#N/A,#N/A,FALSE,"Assessment";#N/A,#N/A,FALSE,"Staffing";#N/A,#N/A,FALSE,"Hires";#N/A,#N/A,FALSE,"Assumptions"}</definedName>
    <definedName name="cc_2_3" hidden="1">{#N/A,#N/A,FALSE,"Assessment";#N/A,#N/A,FALSE,"Staffing";#N/A,#N/A,FALSE,"Hires";#N/A,#N/A,FALSE,"Assumptions"}</definedName>
    <definedName name="cc_2_4" hidden="1">{#N/A,#N/A,FALSE,"Assessment";#N/A,#N/A,FALSE,"Staffing";#N/A,#N/A,FALSE,"Hires";#N/A,#N/A,FALSE,"Assumptions"}</definedName>
    <definedName name="cc_2_5" hidden="1">{#N/A,#N/A,FALSE,"Assessment";#N/A,#N/A,FALSE,"Staffing";#N/A,#N/A,FALSE,"Hires";#N/A,#N/A,FALSE,"Assumptions"}</definedName>
    <definedName name="cc_3" hidden="1">{#N/A,#N/A,FALSE,"Assessment";#N/A,#N/A,FALSE,"Staffing";#N/A,#N/A,FALSE,"Hires";#N/A,#N/A,FALSE,"Assumptions"}</definedName>
    <definedName name="cc_3_1" hidden="1">{#N/A,#N/A,FALSE,"Assessment";#N/A,#N/A,FALSE,"Staffing";#N/A,#N/A,FALSE,"Hires";#N/A,#N/A,FALSE,"Assumptions"}</definedName>
    <definedName name="cc_3_2" hidden="1">{#N/A,#N/A,FALSE,"Assessment";#N/A,#N/A,FALSE,"Staffing";#N/A,#N/A,FALSE,"Hires";#N/A,#N/A,FALSE,"Assumptions"}</definedName>
    <definedName name="cc_3_3" hidden="1">{#N/A,#N/A,FALSE,"Assessment";#N/A,#N/A,FALSE,"Staffing";#N/A,#N/A,FALSE,"Hires";#N/A,#N/A,FALSE,"Assumptions"}</definedName>
    <definedName name="cc_3_4" hidden="1">{#N/A,#N/A,FALSE,"Assessment";#N/A,#N/A,FALSE,"Staffing";#N/A,#N/A,FALSE,"Hires";#N/A,#N/A,FALSE,"Assumptions"}</definedName>
    <definedName name="cc_3_5" hidden="1">{#N/A,#N/A,FALSE,"Assessment";#N/A,#N/A,FALSE,"Staffing";#N/A,#N/A,FALSE,"Hires";#N/A,#N/A,FALSE,"Assumptions"}</definedName>
    <definedName name="cc_4" hidden="1">{#N/A,#N/A,FALSE,"Assessment";#N/A,#N/A,FALSE,"Staffing";#N/A,#N/A,FALSE,"Hires";#N/A,#N/A,FALSE,"Assumptions"}</definedName>
    <definedName name="cc_4_1" hidden="1">{#N/A,#N/A,FALSE,"Assessment";#N/A,#N/A,FALSE,"Staffing";#N/A,#N/A,FALSE,"Hires";#N/A,#N/A,FALSE,"Assumptions"}</definedName>
    <definedName name="cc_4_2" hidden="1">{#N/A,#N/A,FALSE,"Assessment";#N/A,#N/A,FALSE,"Staffing";#N/A,#N/A,FALSE,"Hires";#N/A,#N/A,FALSE,"Assumptions"}</definedName>
    <definedName name="cc_4_3" hidden="1">{#N/A,#N/A,FALSE,"Assessment";#N/A,#N/A,FALSE,"Staffing";#N/A,#N/A,FALSE,"Hires";#N/A,#N/A,FALSE,"Assumptions"}</definedName>
    <definedName name="cc_4_4" hidden="1">{#N/A,#N/A,FALSE,"Assessment";#N/A,#N/A,FALSE,"Staffing";#N/A,#N/A,FALSE,"Hires";#N/A,#N/A,FALSE,"Assumptions"}</definedName>
    <definedName name="cc_4_5" hidden="1">{#N/A,#N/A,FALSE,"Assessment";#N/A,#N/A,FALSE,"Staffing";#N/A,#N/A,FALSE,"Hires";#N/A,#N/A,FALSE,"Assumptions"}</definedName>
    <definedName name="cc_5" hidden="1">{#N/A,#N/A,FALSE,"Assessment";#N/A,#N/A,FALSE,"Staffing";#N/A,#N/A,FALSE,"Hires";#N/A,#N/A,FALSE,"Assumptions"}</definedName>
    <definedName name="cc_5_1" hidden="1">{#N/A,#N/A,FALSE,"Assessment";#N/A,#N/A,FALSE,"Staffing";#N/A,#N/A,FALSE,"Hires";#N/A,#N/A,FALSE,"Assumptions"}</definedName>
    <definedName name="cc_5_2" hidden="1">{#N/A,#N/A,FALSE,"Assessment";#N/A,#N/A,FALSE,"Staffing";#N/A,#N/A,FALSE,"Hires";#N/A,#N/A,FALSE,"Assumptions"}</definedName>
    <definedName name="cc_5_3" hidden="1">{#N/A,#N/A,FALSE,"Assessment";#N/A,#N/A,FALSE,"Staffing";#N/A,#N/A,FALSE,"Hires";#N/A,#N/A,FALSE,"Assumptions"}</definedName>
    <definedName name="cc_5_4" hidden="1">{#N/A,#N/A,FALSE,"Assessment";#N/A,#N/A,FALSE,"Staffing";#N/A,#N/A,FALSE,"Hires";#N/A,#N/A,FALSE,"Assumptions"}</definedName>
    <definedName name="cc_5_5" hidden="1">{#N/A,#N/A,FALSE,"Assessment";#N/A,#N/A,FALSE,"Staffing";#N/A,#N/A,FALSE,"Hires";#N/A,#N/A,FALSE,"Assumptions"}</definedName>
    <definedName name="CCAT">#REF!</definedName>
    <definedName name="ccc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ccc" hidden="1">{#N/A,#N/A,FALSE,"Assessment";#N/A,#N/A,FALSE,"Staffing";#N/A,#N/A,FALSE,"Hires";#N/A,#N/A,FALSE,"Assumptions"}</definedName>
    <definedName name="ccccc" hidden="1">{#N/A,#N/A,FALSE,"Layout Cash Flow"}</definedName>
    <definedName name="cccccc" hidden="1">{#N/A,#N/A,FALSE,"PIC"}</definedName>
    <definedName name="ccccc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ccf" hidden="1">{"'Eng (page2)'!$A$1:$D$52"}</definedName>
    <definedName name="ccn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CO" hidden="1">{"'Leading KPI'!$A$1:$P$33","'Leading KPI'!$A$1:$P$33"}</definedName>
    <definedName name="ccv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w" hidden="1">{"NOTES",#N/A,FALSE,"NOTES";"EXECSUM",#N/A,FALSE,"EXECSUM"}</definedName>
    <definedName name="CCY">"€m"</definedName>
    <definedName name="cd">#REF!</definedName>
    <definedName name="CDAT">#REF!</definedName>
    <definedName name="cddc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cdv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ECP">#REF!</definedName>
    <definedName name="CEHS">#REF!</definedName>
    <definedName name="Cell_BU">!#REF!</definedName>
    <definedName name="Cell_Period">!#REF!</definedName>
    <definedName name="Cell_Schedule">!#REF!</definedName>
    <definedName name="Cell_Year">!#REF!</definedName>
    <definedName name="Centra">#REF!</definedName>
    <definedName name="central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Central_Acquisitions">#REF!</definedName>
    <definedName name="cev" hidden="1">{"Headcount Worksheet",#N/A,FALSE,"HEADCOUNT"}</definedName>
    <definedName name="c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F_5yr_sum">#REF!</definedName>
    <definedName name="cf_a">#REF!</definedName>
    <definedName name="CFAB7" hidden="1">{"'Sheet1'!$A$1:$H$36"}</definedName>
    <definedName name="CFDivisions">#REF!</definedName>
    <definedName name="cfef" hidden="1">{#N/A,#N/A,FALSE,"Admin";#N/A,#N/A,FALSE,"Other"}</definedName>
    <definedName name="CFiniN" hidden="1">0</definedName>
    <definedName name="cflow">#REF!</definedName>
    <definedName name="CFPS_Curr_Yr">#REF!</definedName>
    <definedName name="CFPS_Lst_Yr">#REF!</definedName>
    <definedName name="CFPS_Next_Yr">#REF!</definedName>
    <definedName name="cf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cgjtzizuo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gres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ha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hang" hidden="1">{#N/A,#N/A,FALSE,"을지 (4)";#N/A,#N/A,FALSE,"을지 (5)";#N/A,#N/A,FALSE,"을지 (6)"}</definedName>
    <definedName name="chang1" hidden="1">{#N/A,#N/A,FALSE,"을지 (4)";#N/A,#N/A,FALSE,"을지 (5)";#N/A,#N/A,FALSE,"을지 (6)"}</definedName>
    <definedName name="chang1a" hidden="1">{#N/A,#N/A,FALSE,"을지 (4)";#N/A,#N/A,FALSE,"을지 (5)";#N/A,#N/A,FALSE,"을지 (6)"}</definedName>
    <definedName name="changa" hidden="1">{#N/A,#N/A,FALSE,"을지 (4)";#N/A,#N/A,FALSE,"을지 (5)";#N/A,#N/A,FALSE,"을지 (6)"}</definedName>
    <definedName name="Change" hidden="1">#N/A</definedName>
    <definedName name="Change1">#REF!</definedName>
    <definedName name="Change2" hidden="1">#N/A</definedName>
    <definedName name="Change3" hidden="1">#N/A</definedName>
    <definedName name="Change4" hidden="1">#N/A</definedName>
    <definedName name="ChangeRange" hidden="1">#N/A</definedName>
    <definedName name="ChangeRange2" hidden="1">#N/A</definedName>
    <definedName name="CHANGES_WORK_CAP" hidden="1">"CHANGES_WORK_CAP"</definedName>
    <definedName name="Channel_ID">!#REF!</definedName>
    <definedName name="Channel_ID_1">!#REF!</definedName>
    <definedName name="char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2" hidden="1">{"test2",#N/A,TRUE,"Prices"}</definedName>
    <definedName name="Charta">#REF!</definedName>
    <definedName name="ChartEnd">#REF!</definedName>
    <definedName name="chartNew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OFACCOUNTSID1">#REF!</definedName>
    <definedName name="CHARTOFACCOUNTSID2">#REF!</definedName>
    <definedName name="charts" hidden="1">{#N/A,#N/A,FALSE,"funnel";#N/A,#N/A,FALSE,"AE Summary";#N/A,#N/A,FALSE,"Product Summary"}</definedName>
    <definedName name="ChartStart">#REF!</definedName>
    <definedName name="ChartSubtitle" hidden="1">#REF!</definedName>
    <definedName name="ChartTitle" hidden="1">#REF!</definedName>
    <definedName name="check">#REF!</definedName>
    <definedName name="checkk">#REF!</definedName>
    <definedName name="CheckLimit">0.05</definedName>
    <definedName name="checksum">!#REF!</definedName>
    <definedName name="CHERY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CHF_rate">!#REF!</definedName>
    <definedName name="chgcvhgvvg" hidden="1">#REF!</definedName>
    <definedName name="chiho" hidden="1">{"'下期集計（10.27迄・速報値）'!$Q$16"}</definedName>
    <definedName name="Chile1" hidden="1">{"Order",#N/A,FALSE,"Apr";"Ports",#N/A,FALSE,"Apr"}</definedName>
    <definedName name="cho" hidden="1">{"'SYNTH FALLET'!$A$6:$L$22"}</definedName>
    <definedName name="ChoixDernMois">!#REF!</definedName>
    <definedName name="chosie" hidden="1">{#N/A,#N/A,FALSE,"Pharm";#N/A,#N/A,FALSE,"WWCM"}</definedName>
    <definedName name="christine" hidden="1">{#N/A,#N/A,FALSE,"3";#N/A,#N/A,FALSE,"5";#N/A,#N/A,FALSE,"6";#N/A,#N/A,FALSE,"8";#N/A,#N/A,FALSE,"10";#N/A,#N/A,FALSE,"13";#N/A,#N/A,FALSE,"14";#N/A,#N/A,FALSE,"15";#N/A,#N/A,FALSE,"16"}</definedName>
    <definedName name="chuck" hidden="1">{"prt_jev",#N/A,FALSE,"Sheet1"}</definedName>
    <definedName name="churn2" hidden="1">#REF!</definedName>
    <definedName name="cindy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CIQANR_01456a4861a34eeb9609a0394d089c06" hidden="1">#REF!</definedName>
    <definedName name="CIQANR_01d1f854c98940bca2cfc26ea9830925" hidden="1">#REF!</definedName>
    <definedName name="CIQANR_0233cc4aec564298bdf36e8b95306728" hidden="1">#REF!</definedName>
    <definedName name="CIQANR_0294d6aa540d4220a3567215a0221532" hidden="1">#REF!</definedName>
    <definedName name="CIQANR_02ad2dfd470f4af883e5d81172f0b217" hidden="1">#REF!</definedName>
    <definedName name="CIQANR_02e4b85f1cca4244bfd57d1e4889325a" hidden="1">#REF!</definedName>
    <definedName name="CIQANR_041d836e1e4249d788124f607cf58740" hidden="1">#REF!</definedName>
    <definedName name="CIQANR_042dd8c5f7d943eab7dada08a59a27bf" hidden="1">#REF!</definedName>
    <definedName name="CIQANR_04d1efe5a63f40c88a2557b10d49e749" hidden="1">#REF!</definedName>
    <definedName name="CIQANR_05e21cdf967946e4a2dea341ad86e7f3" hidden="1">#REF!</definedName>
    <definedName name="CIQANR_05fa339422c84c699f829d702c085826" hidden="1">#REF!</definedName>
    <definedName name="CIQANR_060ff2647be0452bb7cd41ae2c7ba4e4" hidden="1">#REF!</definedName>
    <definedName name="CIQANR_0617a560091f430b8cc80f304f2e8619" hidden="1">#REF!</definedName>
    <definedName name="CIQANR_061f2857d7f14577a54f504833dc3b2e" hidden="1">#REF!</definedName>
    <definedName name="CIQANR_061fbb8a5d6b4c7487192dc13b91e93f" hidden="1">#REF!</definedName>
    <definedName name="CIQANR_06713b2df0384e55834a38ffdc4329e0" hidden="1">#REF!</definedName>
    <definedName name="CIQANR_06890d3332b14841a56a53f396e020dc" hidden="1">#REF!</definedName>
    <definedName name="CIQANR_070e855e82584434bf22e755d90670eb" hidden="1">#REF!</definedName>
    <definedName name="CIQANR_076d3193258948378dc7bf19c653626c" hidden="1">#REF!</definedName>
    <definedName name="CIQANR_0790a977f7f84630ae492efd6933ed19" hidden="1">#REF!</definedName>
    <definedName name="CIQANR_07ee22edfd5041ac9e766147020dbb26" hidden="1">#REF!</definedName>
    <definedName name="CIQANR_07ee9e34b4ca41a2bf89325509d8da40" hidden="1">#REF!</definedName>
    <definedName name="CIQANR_08549004421b498897d9c411403b0921" hidden="1">#REF!</definedName>
    <definedName name="CIQANR_08b8e215cce1434b994e88e0b0878a21" hidden="1">#REF!</definedName>
    <definedName name="CIQANR_094792d4e8de4c918ac4ff8540d44da4" hidden="1">#REF!</definedName>
    <definedName name="CIQANR_099e477f9474468ab576c8a0c8dadead" hidden="1">#REF!</definedName>
    <definedName name="CIQANR_09ee475842644a66be2ec50b1e685bef" hidden="1">#REF!</definedName>
    <definedName name="CIQANR_0c36e8d1223941e3a7e5931c3c35ae81" hidden="1">#REF!</definedName>
    <definedName name="CIQANR_0cad9e44b2764088a6ee4d32abbd6ae0" hidden="1">#REF!</definedName>
    <definedName name="CIQANR_0e4e2462c9e04891aadfd6530af30b0a" hidden="1">#REF!</definedName>
    <definedName name="CIQANR_0e8522a947d04de28cfb3e08e1b9fcda" hidden="1">#REF!</definedName>
    <definedName name="CIQANR_108629093bf3469d919edcb00164a5ed" hidden="1">#REF!</definedName>
    <definedName name="CIQANR_1196b857685047d8a3dca3ab65294fa1" hidden="1">#REF!</definedName>
    <definedName name="CIQANR_11a3d12e41374fdf8a711c5855efc312" hidden="1">#REF!</definedName>
    <definedName name="CIQANR_120df01c036f41af84d32a9136094f97" hidden="1">#REF!</definedName>
    <definedName name="CIQANR_12770ea47ca0417c93ca8c02ee2925c8" hidden="1">#REF!</definedName>
    <definedName name="CIQANR_134df5399dbe4ec59b0227ab0f471948" hidden="1">#REF!</definedName>
    <definedName name="CIQANR_13941e4efe7c4a52a915161d5e95ed53" hidden="1">#REF!</definedName>
    <definedName name="CIQANR_14d58c6dac044896bb595d665b6a73ae" hidden="1">#REF!</definedName>
    <definedName name="CIQANR_15edc6ec898548b98b8f0e41f05089e9" hidden="1">#REF!</definedName>
    <definedName name="CIQANR_173920af97fb4ce8a68476acf656f2f9" hidden="1">#REF!</definedName>
    <definedName name="CIQANR_1b31fbb6608d4c86a40cacdddfa3353d" hidden="1">#REF!</definedName>
    <definedName name="CIQANR_1c6ec37e7d4c4b39a27ec1356b7993bf" hidden="1">#REF!</definedName>
    <definedName name="CIQANR_1ce76d905e7045b7bca66b351aa8e616" hidden="1">#REF!</definedName>
    <definedName name="CIQANR_1da79799911e4e1ca2ecf47fd8034f18" hidden="1">#REF!</definedName>
    <definedName name="CIQANR_1dabbfcf150548ed81d4a9acae6884f2" hidden="1">#REF!</definedName>
    <definedName name="CIQANR_20eaf08eba4243bfbb469976724e04e2" hidden="1">#REF!</definedName>
    <definedName name="CIQANR_20edf0b29b694651b1e549787d0ccf76" hidden="1">#REF!</definedName>
    <definedName name="CIQANR_21c77f9bbc234658bd3ff7d718e697aa" hidden="1">#REF!</definedName>
    <definedName name="CIQANR_2468abef9b864a5cb6c2d6cecafa31de" hidden="1">#REF!</definedName>
    <definedName name="CIQANR_24d3303d5e9e4851b7ab2d37b1f4927a" hidden="1">#REF!</definedName>
    <definedName name="CIQANR_24fa73ad95a34f0f80ab4aa03ee75d84" hidden="1">#REF!</definedName>
    <definedName name="CIQANR_26d7f4f3d41a4780b0bc5c4ef9848283" hidden="1">#REF!</definedName>
    <definedName name="CIQANR_26ea2a7dcd704083b8906592c65190ec" hidden="1">#REF!</definedName>
    <definedName name="CIQANR_289a6f0225ed4859b030274d4caf48b8" hidden="1">#REF!</definedName>
    <definedName name="CIQANR_293b29fcc4474df3afc8ecd28a814388" hidden="1">#REF!</definedName>
    <definedName name="CIQANR_293f02053c6e47c0b34d4b3afe9a6b65" hidden="1">#REF!</definedName>
    <definedName name="CIQANR_2acbc21a71ff490eb4813ebd80866b05" hidden="1">#REF!</definedName>
    <definedName name="CIQANR_2c6351b6f5e24b68b3c56776524ddc7f" hidden="1">#REF!</definedName>
    <definedName name="CIQANR_2c9ad546084c4f21b8a4be435b766be9" hidden="1">#REF!</definedName>
    <definedName name="CIQANR_2cacc6e40d4e49a79a84e6d92b5e70c4" hidden="1">#REF!</definedName>
    <definedName name="CIQANR_2d92c0ef969743bfb5ba699a66b35e09" hidden="1">#REF!</definedName>
    <definedName name="CIQANR_2da5961a614347198bd39c7f93b4b872" hidden="1">#REF!</definedName>
    <definedName name="CIQANR_2e3afbf99d1743f18f062ab1e4c17e7b" hidden="1">#REF!</definedName>
    <definedName name="CIQANR_318b467373c3455094e68b3acb20fd5f" hidden="1">#REF!</definedName>
    <definedName name="CIQANR_327b15fb8f0e43a9b9a2ab9a76b4a4e9" hidden="1">#REF!</definedName>
    <definedName name="CIQANR_33c1f85e5d1e433f918dafc09383c0c4" hidden="1">#REF!</definedName>
    <definedName name="CIQANR_33c95ffa2bfc43f7b2429ca8c1384567" hidden="1">#REF!</definedName>
    <definedName name="CIQANR_36473460c24545d492433c9780be2511" hidden="1">#REF!</definedName>
    <definedName name="CIQANR_36fc4af12ded443199597699b0cc5f79" hidden="1">#REF!</definedName>
    <definedName name="CIQANR_37832506bf0449389e8336a92f2cfe08" hidden="1">#REF!</definedName>
    <definedName name="CIQANR_3831a842baf14e0cbbcd5987714de584" hidden="1">#REF!</definedName>
    <definedName name="CIQANR_38e5863b3faf4fcf91f89f7f65a6e3aa" hidden="1">#REF!</definedName>
    <definedName name="CIQANR_39b75a2b6e7a429ab623f74087e612ec" hidden="1">#REF!</definedName>
    <definedName name="CIQANR_3b2b4af1d27443fdac151406c1710d68" hidden="1">#REF!</definedName>
    <definedName name="CIQANR_3b2c8e8ab383472c819f9c1f6cccb68c" hidden="1">#REF!</definedName>
    <definedName name="CIQANR_3b849d0cd6f94458972679e8481a5a36" hidden="1">#REF!</definedName>
    <definedName name="CIQANR_3be56f32730442bfacb46715c180afe1" hidden="1">#REF!</definedName>
    <definedName name="CIQANR_3e6290749684430eb88360d592f14a03" hidden="1">#REF!</definedName>
    <definedName name="CIQANR_3ee18da1daa84c5d8d4b9717b32cbb14" hidden="1">#REF!</definedName>
    <definedName name="CIQANR_412035b1518e44778ad1207966ef0488" hidden="1">#REF!</definedName>
    <definedName name="CIQANR_41fb4a569513415eb091d72f5d95b6e0" hidden="1">#REF!</definedName>
    <definedName name="CIQANR_4232c8a5756849ccb1e98925c71df1ab" hidden="1">#REF!</definedName>
    <definedName name="CIQANR_43fb55d019304158b39cce8d28bcd6c6" hidden="1">#REF!</definedName>
    <definedName name="CIQANR_4574ed2665584ff8a5a936cd46f130b5" hidden="1">#REF!</definedName>
    <definedName name="CIQANR_4628972fa07d439aa93395b23b4c4b68" hidden="1">#REF!</definedName>
    <definedName name="CIQANR_46bc6523bd424c6ab67fad78ca7a71c6" hidden="1">#REF!</definedName>
    <definedName name="CIQANR_470ae208bd8547ac8d659a09d71cc84c" hidden="1">#REF!</definedName>
    <definedName name="CIQANR_47b18ccfa7f54ab087c28a363fa6a9e1" hidden="1">#REF!</definedName>
    <definedName name="CIQANR_47dfa07e96cb493dbcd0efd115f68559" hidden="1">#REF!</definedName>
    <definedName name="CIQANR_48379f86b1b54a80855559f8f7c02990" hidden="1">#REF!</definedName>
    <definedName name="CIQANR_48684c29a9334f76a9d866507e5de65a" hidden="1">#REF!</definedName>
    <definedName name="CIQANR_4ae02ac487a24bdaa47bf32d810b873d" hidden="1">#REF!</definedName>
    <definedName name="CIQANR_4b55eea4c43a425c8fe3d1d26856bf7c" hidden="1">#REF!</definedName>
    <definedName name="CIQANR_4cfc3cc3e1f44ede818b26adbfd0fa22" hidden="1">#REF!</definedName>
    <definedName name="CIQANR_4e28da6b14784ccb9d56ab0097011bad" hidden="1">#REF!</definedName>
    <definedName name="CIQANR_4e8d95f1f3974ca49a8bb53ef30e26de" hidden="1">#REF!</definedName>
    <definedName name="CIQANR_4e92efcaa9de46428e95ed160da77b33" hidden="1">#REF!</definedName>
    <definedName name="CIQANR_4f24dbd71e79458890c996e25c4cc333" hidden="1">#REF!</definedName>
    <definedName name="CIQANR_4fa8059966424ab1ab295577c319020c" hidden="1">#REF!</definedName>
    <definedName name="CIQANR_517f94d2423e412abc5eca3e569a066a" hidden="1">#REF!</definedName>
    <definedName name="CIQANR_51cb589507be455d9428ad84e656b2e2" hidden="1">#REF!</definedName>
    <definedName name="CIQANR_51dbd9cacb07441c8a86c10fb5d1dc70" hidden="1">#REF!</definedName>
    <definedName name="CIQANR_52b8db22c8cc4ccb9b80f23858e154bc" hidden="1">#REF!</definedName>
    <definedName name="CIQANR_52b91bf9490a416d83642c0a4c229aca" hidden="1">#REF!</definedName>
    <definedName name="CIQANR_53422c6fe7b54f059feedba1a37efa2d" hidden="1">#REF!</definedName>
    <definedName name="CIQANR_53cafbf6bdd44147aceb43a1297c3bca" hidden="1">#REF!</definedName>
    <definedName name="CIQANR_542ce24459954652a279f0c564d82663" hidden="1">#REF!</definedName>
    <definedName name="CIQANR_55b4138ec06843fa8e4c245af7e779aa" hidden="1">#REF!</definedName>
    <definedName name="CIQANR_55f7c8023029426fa0d35e99b700032c" hidden="1">#REF!</definedName>
    <definedName name="CIQANR_56893c998055414f911deaf540a26f43" hidden="1">#REF!</definedName>
    <definedName name="CIQANR_56aec51666ed4e1eac09cd906a7b4202" hidden="1">#REF!</definedName>
    <definedName name="CIQANR_56b819d15bcc461bb98c5ffefed941be" hidden="1">#REF!</definedName>
    <definedName name="CIQANR_57110b664f38493a850b7dabce15b392" hidden="1">#REF!</definedName>
    <definedName name="CIQANR_58661f83ca714b97baec13f7a6d9c74d" hidden="1">#REF!</definedName>
    <definedName name="CIQANR_58adb864376a44f095f4dd834f82e562" hidden="1">#REF!</definedName>
    <definedName name="CIQANR_58dc9ab643974c04a0c4e3b796f4fecf" hidden="1">#REF!</definedName>
    <definedName name="CIQANR_590fd10fd3144d1e945c8cf7f88d3e43" hidden="1">#REF!</definedName>
    <definedName name="CIQANR_592f496b8a97416980e2bf05532e1e2e" hidden="1">#REF!</definedName>
    <definedName name="CIQANR_59bca5e8da2d415c826513038dc93324" hidden="1">#REF!</definedName>
    <definedName name="CIQANR_59be6947f2bd4c7e95423c8a782527d1" hidden="1">#REF!</definedName>
    <definedName name="CIQANR_59e9162d81d54c1aa2525edf96c6c05e" hidden="1">#REF!</definedName>
    <definedName name="CIQANR_5b4962fd6c814b85817fda30acfded8b" hidden="1">#REF!</definedName>
    <definedName name="CIQANR_5c4b5c094dff430f93e5f7c031a14293" hidden="1">#REF!</definedName>
    <definedName name="CIQANR_5c75cc49475b4339b019462bc02e43d5" hidden="1">#REF!</definedName>
    <definedName name="CIQANR_5cbc9fb965974fdab2e8ee7c8eaf5566" hidden="1">#REF!</definedName>
    <definedName name="CIQANR_5d7c53f773d547a7b6f2711a5bf0bc68" hidden="1">#REF!</definedName>
    <definedName name="CIQANR_5da095311bc34b3e88ba6576deb27b41" hidden="1">#REF!</definedName>
    <definedName name="CIQANR_5dc5598632da4b34b63cd45741bed011" hidden="1">#REF!</definedName>
    <definedName name="CIQANR_5f53f670f6d842a39621a6b2e2e06e95" hidden="1">#REF!</definedName>
    <definedName name="CIQANR_5feb39c7195440c8a5fe9980408dd790" hidden="1">#REF!</definedName>
    <definedName name="CIQANR_603ffec79b094b5c8ae87b46c40f7ac3" hidden="1">#REF!</definedName>
    <definedName name="CIQANR_6060155cb77544adaa6554f0d40841d3" hidden="1">#REF!</definedName>
    <definedName name="CIQANR_61af63ef01f04477a35d59fdfd524ce9" hidden="1">#REF!</definedName>
    <definedName name="CIQANR_61c00410b2e14f7ba0db4906a9b27cf9" hidden="1">#REF!</definedName>
    <definedName name="CIQANR_61e2274c9408416188937d696866330e" hidden="1">#REF!</definedName>
    <definedName name="CIQANR_62b79fb801124690abb0f56cbf6b247c" hidden="1">#REF!</definedName>
    <definedName name="CIQANR_6332d6817a2146d28442d8b5bda0efd8" hidden="1">#REF!</definedName>
    <definedName name="CIQANR_637ab4ffa8d0406bb392e187e2de46a2" hidden="1">#REF!</definedName>
    <definedName name="CIQANR_63a045051fd04e2abe56c0ccfb86955f" hidden="1">#REF!</definedName>
    <definedName name="CIQANR_66c023b237a049298b6078a8e6f2dc49" hidden="1">#REF!</definedName>
    <definedName name="CIQANR_66c6f1d3d9314f2ea68f75a53c5b6d47" hidden="1">#REF!</definedName>
    <definedName name="CIQANR_670a65b8f2b0434aa7ff9f21ac56e969" hidden="1">#REF!</definedName>
    <definedName name="CIQANR_6a04fd8ecb214628ae88e8b5ecc10a3e" hidden="1">#REF!</definedName>
    <definedName name="CIQANR_6b1ecb36d97e4ca995f1691b7fdd5d7b" hidden="1">#REF!</definedName>
    <definedName name="CIQANR_6d0563a5635c409e8b6c41dd8088cec1" hidden="1">#REF!</definedName>
    <definedName name="CIQANR_6d4b42f44eb44fbaaa450fc7e10f8aef" hidden="1">#REF!</definedName>
    <definedName name="CIQANR_6e5814b805814b63a0c4d4635578753b" hidden="1">#REF!</definedName>
    <definedName name="CIQANR_6ed45fc1d3f147f5804fce5e3f8dfff8" hidden="1">#REF!</definedName>
    <definedName name="CIQANR_6fe4b2f6bfc24605a500697ca0ad2510" hidden="1">#REF!</definedName>
    <definedName name="CIQANR_70e210dcedbc4b9dadf2a0ad83732332" hidden="1">#REF!</definedName>
    <definedName name="CIQANR_7120b57d268240a99aeda67f29b43476" hidden="1">#REF!</definedName>
    <definedName name="CIQANR_71a5065cf530485a81bc7b87cc3ea496" hidden="1">#REF!</definedName>
    <definedName name="CIQANR_7339d0d757fc45cdb9b19a0313d885d0" hidden="1">#REF!</definedName>
    <definedName name="CIQANR_73cfb1db310c47c1b944d9ac8defe13a" hidden="1">#REF!</definedName>
    <definedName name="CIQANR_74a840fcef644df0bf87de7583096fb4" hidden="1">#REF!</definedName>
    <definedName name="CIQANR_769b46e92a6d4ce5aceb8efbfea0927a" hidden="1">#REF!</definedName>
    <definedName name="CIQANR_76cb05f888dc4fa19c8f48477d27f600" hidden="1">#REF!</definedName>
    <definedName name="CIQANR_76e33dc2361240d0918b3d61bd7cf436" hidden="1">#REF!</definedName>
    <definedName name="CIQANR_785278c78b3e4cb485594c4f73fbfda5" hidden="1">#REF!</definedName>
    <definedName name="CIQANR_7866948f7d3e4a098b216bd6d9941ba2" hidden="1">#REF!</definedName>
    <definedName name="CIQANR_78b755d3ebde468c9900709e2baa0275" hidden="1">#REF!</definedName>
    <definedName name="CIQANR_791efc74a631450b8c2f0cc4278c03e9" hidden="1">#REF!</definedName>
    <definedName name="CIQANR_796b65694ca845028513a67e61b70bd0" hidden="1">#REF!</definedName>
    <definedName name="CIQANR_7aa7037cf0b84de091d0cf8049a92e77" hidden="1">#REF!</definedName>
    <definedName name="CIQANR_7b7182c1876044aea5a0c728d31d6b92" hidden="1">#REF!</definedName>
    <definedName name="CIQANR_7bca8f129609484fbb0e09b2336e80f5" hidden="1">#REF!</definedName>
    <definedName name="CIQANR_7beaa6f2ddb347708bd6ac0c2d3856a6" hidden="1">#REF!</definedName>
    <definedName name="CIQANR_7c08159067c842c3a30b5d50a0e6c8dc" hidden="1">#REF!</definedName>
    <definedName name="CIQANR_7c5100bc71c242f398b65f83e1316d51" hidden="1">#REF!</definedName>
    <definedName name="CIQANR_7e41747683ba46339130c01508dbd1ad" hidden="1">#REF!</definedName>
    <definedName name="CIQANR_7e79fe5744f64b079a1b7b4da29f6acf" hidden="1">#REF!</definedName>
    <definedName name="CIQANR_7ea69712ab3b469ba46d164e586a5df6" hidden="1">#REF!</definedName>
    <definedName name="CIQANR_7eda4556374541dd80b6dacbff0f9019" hidden="1">#REF!</definedName>
    <definedName name="CIQANR_813150d43abd4f32b36f87ca9cb4e799" hidden="1">#REF!</definedName>
    <definedName name="CIQANR_83080a46750c4ebf82e0ef3434efeb49" hidden="1">#REF!</definedName>
    <definedName name="CIQANR_833d40f987ce40daa1d1dc399e3536c1" hidden="1">#REF!</definedName>
    <definedName name="CIQANR_84c36238457c4321a0f9c8de04f6cc8b" hidden="1">#REF!</definedName>
    <definedName name="CIQANR_84f7db490b6d49988313417f57aeb896" hidden="1">#REF!</definedName>
    <definedName name="CIQANR_852e3c2b11b3404ab34ffc13451c41dc" hidden="1">#REF!</definedName>
    <definedName name="CIQANR_860736fba2b54f15b51d078ddb0dceb1" hidden="1">#REF!</definedName>
    <definedName name="CIQANR_883a5080d91341f0bccd7420c7f4dc2d" hidden="1">#REF!</definedName>
    <definedName name="CIQANR_888e948f32e74698849066ffc574847a" hidden="1">#REF!</definedName>
    <definedName name="CIQANR_88d705fdebad4d9fab53f1db0439763b" hidden="1">#REF!</definedName>
    <definedName name="CIQANR_88e406191f93462ca0260b4b242fb78f" hidden="1">#REF!</definedName>
    <definedName name="CIQANR_89401af6b5074007b6abed66aeac0a74" hidden="1">#REF!</definedName>
    <definedName name="CIQANR_8a51dddc472d4995b2792f8522a545eb" hidden="1">#REF!</definedName>
    <definedName name="CIQANR_8a756d0744854d819e226959426e311e" hidden="1">#REF!</definedName>
    <definedName name="CIQANR_8af9cb9f84244d24a5f30ecb321902bb" hidden="1">#REF!</definedName>
    <definedName name="CIQANR_8c9e4b88fbde45988f2cae61480a5148" hidden="1">#REF!</definedName>
    <definedName name="CIQANR_8d7dd512b7ee401cab14cc5d3c07cf3e" hidden="1">#REF!</definedName>
    <definedName name="CIQANR_8f7f42373a17468f9aed7a9801f75fee" hidden="1">#REF!</definedName>
    <definedName name="CIQANR_9027cb3db2b447c3b787a3ee1b134560" hidden="1">#REF!</definedName>
    <definedName name="CIQANR_902f09af9b1847ca9657d1960b59cec8" hidden="1">#REF!</definedName>
    <definedName name="CIQANR_90505378e2ba4a92b1b742fb9e5495a7" hidden="1">#REF!</definedName>
    <definedName name="CIQANR_91658d96c244427eb0474e61bee6aa5d" hidden="1">#REF!</definedName>
    <definedName name="CIQANR_921b2090acc54d34893d31e31eb958b2" hidden="1">#REF!</definedName>
    <definedName name="CIQANR_926922ec22d3414e8a565d28e4bc8929" hidden="1">#REF!</definedName>
    <definedName name="CIQANR_9301d5641a074534895fb7ab3a5efdf3" hidden="1">#REF!</definedName>
    <definedName name="CIQANR_9302e4aef05940afbcac4925ef9d251d" hidden="1">#REF!</definedName>
    <definedName name="CIQANR_93129791ce6545e79966c221f53f0120" hidden="1">#REF!</definedName>
    <definedName name="CIQANR_93bfcc250fe540439f4ba9c064fe8508" hidden="1">#REF!</definedName>
    <definedName name="CIQANR_94be3e7469ee41a493a393838734a6dd" hidden="1">#REF!</definedName>
    <definedName name="CIQANR_94d93f3a8f1c4baba10d88829b6051bd" hidden="1">#REF!</definedName>
    <definedName name="CIQANR_94e925be1f264bada1ebfc7f9ecb37f0" hidden="1">#REF!</definedName>
    <definedName name="CIQANR_961dc26afd514aadb2da7b45809d85f5" hidden="1">#REF!</definedName>
    <definedName name="CIQANR_96571932fb8e44c2bc3f2e9f0cd05468" hidden="1">#REF!</definedName>
    <definedName name="CIQANR_96e10bf99bb9420095a8f79eb1773112" hidden="1">#REF!</definedName>
    <definedName name="CIQANR_9734834bfc364cca9af8928d48a3b757" hidden="1">#REF!</definedName>
    <definedName name="CIQANR_9777f2946c814875943acc6e2a99f000" hidden="1">#REF!</definedName>
    <definedName name="CIQANR_97931337615f43db8a933f70d5bec120" hidden="1">#REF!</definedName>
    <definedName name="CIQANR_97bc4c4b636a47b69a4f274b90bc68c1" hidden="1">#REF!</definedName>
    <definedName name="CIQANR_9ad51c6619f24df3a82d6ecd1fb2cf20" hidden="1">#REF!</definedName>
    <definedName name="CIQANR_9ae1853ddc00494780d26d2060d34863" hidden="1">#REF!</definedName>
    <definedName name="CIQANR_9b302fe8292f4b9e8e0a685a0c06d205" hidden="1">#REF!</definedName>
    <definedName name="CIQANR_9c3e08c7053c4e10be90153f1d84483a" hidden="1">#REF!</definedName>
    <definedName name="CIQANR_9f402f1b6bcf444bbd95df7bad1748eb" hidden="1">#REF!</definedName>
    <definedName name="CIQANR_9f6b5632a7b343cc8198b877a4e72f11" hidden="1">#REF!</definedName>
    <definedName name="CIQANR_a00ccc90574449d29c2001990077d93c" hidden="1">#REF!</definedName>
    <definedName name="CIQANR_a0425f8388774b01bad5613f343b7a33" hidden="1">#REF!</definedName>
    <definedName name="CIQANR_a0a08311623b47329165881a0931b6c9" hidden="1">#REF!</definedName>
    <definedName name="CIQANR_a1127a0987444a4c874ad4c58efc5c25" hidden="1">#REF!</definedName>
    <definedName name="CIQANR_a11cb4d9b3a549f3a4b1fa8fba35c808" hidden="1">#REF!</definedName>
    <definedName name="CIQANR_a12d65626b574c53aafd643b016356e2" hidden="1">#REF!</definedName>
    <definedName name="CIQANR_a18e5a7f3c4d4bf481d85f28da5739c8" hidden="1">#REF!</definedName>
    <definedName name="CIQANR_a2942ab86ec54091aeca059345d16d2b" hidden="1">#REF!</definedName>
    <definedName name="CIQANR_a399f11103624ef289a4ab4468626502" hidden="1">#REF!</definedName>
    <definedName name="CIQANR_a3aac4ab459542a2b3a0ec33b8a1902e" hidden="1">#REF!</definedName>
    <definedName name="CIQANR_a3b3e2bfb98d4e8dae54682a937133d4" hidden="1">#REF!</definedName>
    <definedName name="CIQANR_a417ac762a6648a6aa151f25e7073fbf" hidden="1">#REF!</definedName>
    <definedName name="CIQANR_a42c05f88ae24b0a9a5e4eef33bc83d6" hidden="1">#REF!</definedName>
    <definedName name="CIQANR_a47296b56f414aae8ab9b6c08a34dc91" hidden="1">#REF!</definedName>
    <definedName name="CIQANR_a4a6f3d10d4542f199bbf02d4be4c04f" hidden="1">#REF!</definedName>
    <definedName name="CIQANR_a4cc4ab4ddfb4acdadc05c5a9012d714" hidden="1">#REF!</definedName>
    <definedName name="CIQANR_a5976e1d75f845bca517696725c39d54" hidden="1">#REF!</definedName>
    <definedName name="CIQANR_a5ef6c5a61e949359b5dec079c47f776" hidden="1">#REF!</definedName>
    <definedName name="CIQANR_a7dd04c14dd24695bd2b32eca8f705ee" hidden="1">#REF!</definedName>
    <definedName name="CIQANR_a8ed616bbf3e4f45b6e8893612fd347e" hidden="1">#REF!</definedName>
    <definedName name="CIQANR_a935eb1ee0204f20b0c2b80db70e2a0f" hidden="1">#REF!</definedName>
    <definedName name="CIQANR_a962f50440fe43e48e634e16769a5c6e" hidden="1">#REF!</definedName>
    <definedName name="CIQANR_a9994c22d9f444d98f824218df2e74fd" hidden="1">#REF!</definedName>
    <definedName name="CIQANR_aa0fb0f8a2ed44e2acf0346c8899f49c" hidden="1">#REF!</definedName>
    <definedName name="CIQANR_aaa5dd5528fe45ce8c537a3f8fd9a9ce" hidden="1">#REF!</definedName>
    <definedName name="CIQANR_aaaa2674e9c54c2eae8ff30e29651eac" hidden="1">#REF!</definedName>
    <definedName name="CIQANR_ad335aca02674112a8145d901f39a423" hidden="1">#REF!</definedName>
    <definedName name="CIQANR_ad996966f5e04463a8dafbf0086336a0" hidden="1">#REF!</definedName>
    <definedName name="CIQANR_ada38ffbdafb420dac16690c6cf2e38f" hidden="1">#REF!</definedName>
    <definedName name="CIQANR_ae2268da663e4186ad12f595109a0b9f" hidden="1">#REF!</definedName>
    <definedName name="CIQANR_ae62297faf284c85b1877152cebc115e" hidden="1">#REF!</definedName>
    <definedName name="CIQANR_af66be5f927d4bbba877522661817a53" hidden="1">#REF!</definedName>
    <definedName name="CIQANR_b0a15faae76948c1ad29514201d1f3d7" hidden="1">#REF!</definedName>
    <definedName name="CIQANR_b0c647b625864c3aafc6032c71e7ec21" hidden="1">#REF!</definedName>
    <definedName name="CIQANR_b0d47ad9e2704a5480d0432f88282efe" hidden="1">#REF!</definedName>
    <definedName name="CIQANR_b0f16ab38e724478baefe8bfcdd882e7" hidden="1">#REF!</definedName>
    <definedName name="CIQANR_b167e40f012d482686a10f24593624d6" hidden="1">#REF!</definedName>
    <definedName name="CIQANR_b2544ec79a1142d3bca42961c4f15981" hidden="1">#REF!</definedName>
    <definedName name="CIQANR_b3178017c36446c9bc8a975406f6b6cb" hidden="1">#REF!</definedName>
    <definedName name="CIQANR_b4b749457ac045148c41da49a7439283" hidden="1">#REF!</definedName>
    <definedName name="CIQANR_b5f18e9689df44abb0d704cd0b3c3a1b" hidden="1">#REF!</definedName>
    <definedName name="CIQANR_b6e853eea30d4a2e9eb5aba7598a3694" hidden="1">#REF!</definedName>
    <definedName name="CIQANR_b6f1591767b04a9b88a758d81ed44811" hidden="1">#REF!</definedName>
    <definedName name="CIQANR_b71e66f01bc14d35a3bcdc693d885fe5" hidden="1">#REF!</definedName>
    <definedName name="CIQANR_b844f494f23442d29f6411dbd510549d" hidden="1">#REF!</definedName>
    <definedName name="CIQANR_b883e085590446d18ba74d0bdf586f5c" hidden="1">#REF!</definedName>
    <definedName name="CIQANR_b8e3e9f7d0404a8f8f9755a4ed441920" hidden="1">#REF!</definedName>
    <definedName name="CIQANR_b9cd7f1bed5647bebda978f339782084" hidden="1">#REF!</definedName>
    <definedName name="CIQANR_b9d86049cdf646febbc53ac8263df65b" hidden="1">#REF!</definedName>
    <definedName name="CIQANR_b9e023f01d454ca7b6f383d0ac9c9646" hidden="1">#REF!</definedName>
    <definedName name="CIQANR_ba8c68ef56734ab9ba1f54e8f73b48d6" hidden="1">#REF!</definedName>
    <definedName name="CIQANR_ba99720231904f69b342fc68f1595eba" hidden="1">#REF!</definedName>
    <definedName name="CIQANR_babd37bd56a4460bb574b723f1752378" hidden="1">#REF!</definedName>
    <definedName name="CIQANR_bac32ea9b78c4b468fb93ce2ae5f0d56" hidden="1">#REF!</definedName>
    <definedName name="CIQANR_bb66c48a1be044b994e649f7995093d9" hidden="1">#REF!</definedName>
    <definedName name="CIQANR_bb987a4b3b4344f8b1b98b091b94bcc5" hidden="1">#REF!</definedName>
    <definedName name="CIQANR_bbb79e602b9b45de90d7dcf847519ee3" hidden="1">#REF!</definedName>
    <definedName name="CIQANR_c0c34751de5e4842ac4445a616506beb" hidden="1">#REF!</definedName>
    <definedName name="CIQANR_c22c77b1e0f848539a47314a3162ad40" hidden="1">#REF!</definedName>
    <definedName name="CIQANR_c24be33254bd4857921ce9ab158925ee" hidden="1">#REF!</definedName>
    <definedName name="CIQANR_c2a2ea746d2448caacc6591d60821abc" hidden="1">#REF!</definedName>
    <definedName name="CIQANR_c2f78b3ef84a4a6d8089f172e423d3db" hidden="1">#REF!</definedName>
    <definedName name="CIQANR_c371959657334c5bac0988ee842d805c" hidden="1">#REF!</definedName>
    <definedName name="CIQANR_c50fd1f763f444118c15ab4137dcdb2f" hidden="1">#REF!</definedName>
    <definedName name="CIQANR_c568da41f9e642b7bf8cbb6b158edb6a" hidden="1">#REF!</definedName>
    <definedName name="CIQANR_c5b6346994624be79acf5678f629e872" hidden="1">#REF!</definedName>
    <definedName name="CIQANR_c5bd333b2c924f698f8b46da340a3a96" hidden="1">#REF!</definedName>
    <definedName name="CIQANR_c6f519f5f24a4059a62c28f783d2d746" hidden="1">#REF!</definedName>
    <definedName name="CIQANR_c86ebdd97d274894bcd71d6ca6c6b5f5" hidden="1">#REF!</definedName>
    <definedName name="CIQANR_c93d68560fdf4cd5863e2d153e23c83f" hidden="1">#REF!</definedName>
    <definedName name="CIQANR_c9e1c4333c34456f80a5a32d9dd80d2e" hidden="1">#REF!</definedName>
    <definedName name="CIQANR_ca059b14e775426691a274d00fcd42e4" hidden="1">#REF!</definedName>
    <definedName name="CIQANR_cc27a4caa8e9489a8d728fe7872523ac" hidden="1">#REF!</definedName>
    <definedName name="CIQANR_cc62f83cdc9b44c687408bd62571e9a3" hidden="1">#REF!</definedName>
    <definedName name="CIQANR_cdb4a4bc49294bcb86150f50e76c394e" hidden="1">#REF!</definedName>
    <definedName name="CIQANR_cdcbef869bb747768b6f3eb08d8dd2d4" hidden="1">#REF!</definedName>
    <definedName name="CIQANR_ce6d0e17290d4b8b8a3cf4755e299e8d" hidden="1">#REF!</definedName>
    <definedName name="CIQANR_ceb02fca95e34d8eba5fd1650b4679c9" hidden="1">#REF!</definedName>
    <definedName name="CIQANR_cec32db2e62e4c69825a46073f6d2dd8" hidden="1">#REF!</definedName>
    <definedName name="CIQANR_cf1c003d4ab74306a6edb5e22e723286" hidden="1">#REF!</definedName>
    <definedName name="CIQANR_cf459fc3ac8646e094c06bd21968e92e" hidden="1">#REF!</definedName>
    <definedName name="CIQANR_d13ec051424e4792a54b4a6e363948c1" hidden="1">#REF!</definedName>
    <definedName name="CIQANR_d222b10e0fc642b683d5fea6deff845d" hidden="1">#REF!</definedName>
    <definedName name="CIQANR_d23daa36cc22490d8c441e1beaf9fe18" hidden="1">#REF!</definedName>
    <definedName name="CIQANR_d3293f84d1f54c24ad8d64c928a422b6" hidden="1">#REF!</definedName>
    <definedName name="CIQANR_d3417e2e96a044dcbddabfad5fa66ef2" hidden="1">#REF!</definedName>
    <definedName name="CIQANR_d4300e1c54b04c61b6add093269f1082" hidden="1">#REF!</definedName>
    <definedName name="CIQANR_d48fa84b22be459d8128353a0b0cb2fa" hidden="1">#REF!</definedName>
    <definedName name="CIQANR_d4cd151576664a1c89250fb84093af47" hidden="1">#REF!</definedName>
    <definedName name="CIQANR_d5d1c72560f2479f9c77ca5f669f9b3e" hidden="1">#REF!</definedName>
    <definedName name="CIQANR_d674be2861d4462299140a2d6ba4d3b1" hidden="1">#REF!</definedName>
    <definedName name="CIQANR_d9a28a95f01947a9bbf7e1c96b13f1e8" hidden="1">#REF!</definedName>
    <definedName name="CIQANR_da1fbb5e301546a38873f31b361d0297" hidden="1">#REF!</definedName>
    <definedName name="CIQANR_db90bdcda55340269ef3542ad629c24f" hidden="1">#REF!</definedName>
    <definedName name="CIQANR_dd226a0ef6b84d3c9b2e2ab2eb91cce5" hidden="1">#REF!</definedName>
    <definedName name="CIQANR_dd4f0d7fe9994957b42d41efceb187c5" hidden="1">#REF!</definedName>
    <definedName name="CIQANR_df81c6f557654681b67f31c0285e484c" hidden="1">#REF!</definedName>
    <definedName name="CIQANR_e00df40c7cae4d63a7639bf4541ba53a" hidden="1">#REF!</definedName>
    <definedName name="CIQANR_e0d67340ff8d4d20ad02a4db7252efcb" hidden="1">#REF!</definedName>
    <definedName name="CIQANR_e2709396ea3f4e1991ce97c2f9e59906" hidden="1">#REF!</definedName>
    <definedName name="CIQANR_e2ab4be028a845a3b2338a0413db89fd" hidden="1">#REF!</definedName>
    <definedName name="CIQANR_e3307b4550c64dc5999525f1ecc43d2f" hidden="1">#REF!</definedName>
    <definedName name="CIQANR_e430f8c52eab4d798b203085de8a6ac3" hidden="1">#REF!</definedName>
    <definedName name="CIQANR_e4e2a4fe155c41aa82699a8db0cd78d9" hidden="1">#REF!</definedName>
    <definedName name="CIQANR_e6a39b5175be404c8f81640d8d848ab9" hidden="1">#REF!</definedName>
    <definedName name="CIQANR_e911b5f7c9d8450eaf104859e5e84bc6" hidden="1">#REF!</definedName>
    <definedName name="CIQANR_e9d88ec7acb846b28356ce0353138704" hidden="1">#REF!</definedName>
    <definedName name="CIQANR_e9dcd1c8e8c54614ae48ff99123a05b8" hidden="1">#REF!</definedName>
    <definedName name="CIQANR_eace3cb6f671429eae4f6f233c65ccfd" hidden="1">#REF!</definedName>
    <definedName name="CIQANR_ebdac65d32ea49fb9c7adcf1d1d17958" hidden="1">#REF!</definedName>
    <definedName name="CIQANR_ec1b1508ee13476981c720afb15db599" hidden="1">#REF!</definedName>
    <definedName name="CIQANR_ef35aa21b1a843c3b60f8bb1cf65b56e" hidden="1">#REF!</definedName>
    <definedName name="CIQANR_ef3ab37678a94a63b81636b96b056669" hidden="1">#REF!</definedName>
    <definedName name="CIQANR_ef4decd87a464eaf9f5c7f5c8250b1e2" hidden="1">#REF!</definedName>
    <definedName name="CIQANR_efaa4ac61aee4cfa9750214a00897c54" hidden="1">#REF!</definedName>
    <definedName name="CIQANR_f0c23ae03c9f4f8981db06ee12084d22" hidden="1">#REF!</definedName>
    <definedName name="CIQANR_f0ead0026b884bc08731e8aea24c9d86" hidden="1">#REF!</definedName>
    <definedName name="CIQANR_f10fac51141d48ecb8b0e7461e297eeb" hidden="1">#REF!</definedName>
    <definedName name="CIQANR_f14c357a49b24775b1fb5fa4eb05754e" hidden="1">#REF!</definedName>
    <definedName name="CIQANR_f1d266c1ddcc42b6bc24cce5127f9b27" hidden="1">#REF!</definedName>
    <definedName name="CIQANR_f22416a4d20b4937b9874520bb381c1f" hidden="1">#REF!</definedName>
    <definedName name="CIQANR_f244e3bd3cb24f43ae7a15d3369a4495" hidden="1">#REF!</definedName>
    <definedName name="CIQANR_f2f2fffe71dc4274838916112b665872" hidden="1">#REF!</definedName>
    <definedName name="CIQANR_f374ce97b5a54d91a3f7989b2563794b" hidden="1">#REF!</definedName>
    <definedName name="CIQANR_f3a37f7851524dfe997872a60e60edae" hidden="1">#REF!</definedName>
    <definedName name="CIQANR_f3a46086bec34ad4a0ef89bae1eb1985" hidden="1">#REF!</definedName>
    <definedName name="CIQANR_f465f26876e4471cb36c4dbc33123da9" hidden="1">#REF!</definedName>
    <definedName name="CIQANR_f5b43969886d4339b7ccbb5d61cbeb9e" hidden="1">#REF!</definedName>
    <definedName name="CIQANR_f5d7485178034ad78f6555cf6414f375" hidden="1">#REF!</definedName>
    <definedName name="CIQANR_f618257f1b1f439eb1d6f54a9a94697b" hidden="1">#REF!</definedName>
    <definedName name="CIQANR_f66a3cf09f4c4a9d8382d8498db8be9f" hidden="1">#REF!</definedName>
    <definedName name="CIQANR_f714dddb4ae54ed794bf8ff8f1873189" hidden="1">#REF!</definedName>
    <definedName name="CIQANR_f76baa4247b742acb12e50b2a08ff9ac" hidden="1">#REF!</definedName>
    <definedName name="CIQANR_f963315f2c23407c842d46f86ecc823e" hidden="1">#REF!</definedName>
    <definedName name="CIQANR_f97c153fd082487b8fa98e109835e627" hidden="1">#REF!</definedName>
    <definedName name="CIQANR_fac32a80ea2a4ba5a5fc63448175f81e" hidden="1">#REF!</definedName>
    <definedName name="CIQANR_fb2f137b021c48a59b8e8f60c7c518c2" hidden="1">#REF!</definedName>
    <definedName name="CIQANR_fb32684fc9124b03890d1c032975da9f" hidden="1">#REF!</definedName>
    <definedName name="CIQANR_fbf64692f17f43b6af98beed88af5bc4" hidden="1">#REF!</definedName>
    <definedName name="CIQANR_fd3aeee3cf4343b48aacd17a407e98b5" hidden="1">#REF!</definedName>
    <definedName name="CIQANR_fd530bc26e1b4618be3696b053c23dfb" hidden="1">#REF!</definedName>
    <definedName name="CIQANR_fd59605bb4b845d48db7848babb7aecc" hidden="1">#REF!</definedName>
    <definedName name="CIQANR_fd684b809f7e4d8d9814ff771e5b3bec" hidden="1">#REF!</definedName>
    <definedName name="CIQANR_fe919027c6f04c769d9c20d35cd35959" hidden="1">#REF!</definedName>
    <definedName name="CIQANR_ff97040b7d144320ab883dff088bd6ba" hidden="1">#REF!</definedName>
    <definedName name="CIQANR_ffc797473f1c4ada90795b983293a1fc" hidden="1">#REF!</definedName>
    <definedName name="CIQWBGuid" hidden="1">"f71813e5-3588-4d4b-81b1-0d054a1af7ac"</definedName>
    <definedName name="CIQWBGuid_1" hidden="1">"Twitchell Technical Products Revenue Forecast 2015-2020.xlsx"</definedName>
    <definedName name="CIQWBInfo" hidden="1">"{ ""CIQVersion"":""9.45.614.5792"" }"</definedName>
    <definedName name="CITY" hidden="1">"CITY"</definedName>
    <definedName name="CL" hidden="1">1</definedName>
    <definedName name="CLAH" hidden="1">{"MONTHPLAN",#N/A,FALSE,"DETAIL REPORT";"MONTHPRIOR",#N/A,FALSE,"DETAIL REPORT";"YTDPLAN",#N/A,FALSE,"DETAIL REPORT";"YTDPRIOR",#N/A,FALSE,"DETAIL REPORT"}</definedName>
    <definedName name="Class_B">68.45</definedName>
    <definedName name="Classification">#REF!</definedName>
    <definedName name="clayton" hidden="1">{"Absatz EW Jahr",#N/A,FALSE,"EW(NB-Entw.)";"Gesamterlös EW Jahr",#N/A,FALSE,"EW(NB-Entw.)";"Nettobeitr DM_t EW Jahr",#N/A,FALSE,"EW(NB-Entw.)";"Nettobeitr TDM EW Jahr",#N/A,FALSE,"EW(NB-Entw.)"}</definedName>
    <definedName name="ClientMatter" hidden="1">"b1"</definedName>
    <definedName name="ÇLK" hidden="1">{"'comite'!$A$9:$G$44","'comite'!$A$1:$G$6"}</definedName>
    <definedName name="closing">#REF!</definedName>
    <definedName name="Closing_cash_book_balance">#REF!</definedName>
    <definedName name="Clôture">!#REF!</definedName>
    <definedName name="CLsysID" hidden="1">"BWP"</definedName>
    <definedName name="CM">{#N/A,#N/A,TRUE,"DCF Summary";#N/A,#N/A,TRUE,"Casema";#N/A,#N/A,TRUE,"UK";#N/A,#N/A,TRUE,"RCF";#N/A,#N/A,TRUE,"Intercable CZ";#N/A,#N/A,TRUE,"Interkabel P";#N/A,#N/A,TRUE,"LBO-Total";#N/A,#N/A,TRUE,"LBO-Casema"}</definedName>
    <definedName name="CMEnd">#REF!</definedName>
    <definedName name="CMNVC" hidden="1">{"Current V Prior, Current Month",#N/A,FALSE,"Current v Prior"}</definedName>
    <definedName name="CMStart">#REF!</definedName>
    <definedName name="cnam">#REF!</definedName>
    <definedName name="co">3</definedName>
    <definedName name="Co50_PIPE" hidden="1">{#N/A,"DR",FALSE,"increm pf";#N/A,"MAMSI",FALSE,"increm pf";#N/A,"MAXI",FALSE,"increm pf";#N/A,"PCAM",FALSE,"increm pf";#N/A,"PHSV",FALSE,"increm pf";#N/A,"SIE",FALSE,"increm pf"}</definedName>
    <definedName name="COC_Actual">OFFSET(#REF!,0,1,1,#REF!)</definedName>
    <definedName name="COC_Budget">OFFSET(#REF!,0,1,1,#REF!)</definedName>
    <definedName name="COC_Prior_year">OFFSET(#REF!,0,1,1,#REF!)</definedName>
    <definedName name="code">#REF!</definedName>
    <definedName name="codenow">#REF!</definedName>
    <definedName name="codes">#REF!</definedName>
    <definedName name="COG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COGstandard" hidden="1">{#N/A,#N/A,FALSE,"Pharm";#N/A,#N/A,FALSE,"WWCM"}</definedName>
    <definedName name="Col2Start">#REF!</definedName>
    <definedName name="ColOffset">#REF!</definedName>
    <definedName name="Com">{"'Flabeg Darst'!$K$22","'Flabeg Darst'!$K$22"}</definedName>
    <definedName name="COMAR" hidden="1">{"BS changes for cash flow",#N/A,FALSE,"Cash Flow Supp";"Cash flow statement 99",#N/A,FALSE,"Cash Flow Supp"}</definedName>
    <definedName name="Comb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ombined">#REF!</definedName>
    <definedName name="Combustion1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ComEq">#REF!</definedName>
    <definedName name="ComEq1">#REF!</definedName>
    <definedName name="ComEq2">#REF!</definedName>
    <definedName name="Cometa">#REF!</definedName>
    <definedName name="comite" hidden="1">{"'comite'!$A$9:$G$44","'comite'!$A$1:$G$6"}</definedName>
    <definedName name="comm" hidden="1">{"PAGE 1",#N/A,FALSE,"WEST_OT"}</definedName>
    <definedName name="comm2" hidden="1">{"PAGE 1",#N/A,FALSE,"WEST_OT"}</definedName>
    <definedName name="comm3" hidden="1">{"PAGE 1",#N/A,FALSE,"WEST_OT"}</definedName>
    <definedName name="Commission">#REF!</definedName>
    <definedName name="COMMON_STOCK" hidden="1">"COMMON_STOCK"</definedName>
    <definedName name="commrev2" hidden="1">{"PAGE 1",#N/A,FALSE,"WEST_OT"}</definedName>
    <definedName name="comp" hidden="1">{#N/A,#N/A,TRUE,"COVER";#N/A,#N/A,TRUE,"BS";#N/A,#N/A,TRUE,"APR-01";#N/A,#N/A,TRUE,"CF"}</definedName>
    <definedName name="Comp_1" hidden="1">{"First Page",#N/A,FALSE,"Surfactants LBO";"Second Page",#N/A,FALSE,"Surfactants LBO"}</definedName>
    <definedName name="comp1" hidden="1">{#N/A,#N/A,FALSE,"ACT CS";#N/A,#N/A,FALSE,"FISH";#N/A,#N/A,FALSE,"Cans";#N/A,#N/A,FALSE,"DAYS"}</definedName>
    <definedName name="comp2003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Compad" hidden="1">{#N/A,#N/A,FALSE,"J97plnfp"}</definedName>
    <definedName name="Companies">#REF!</definedName>
    <definedName name="Company">#REF!</definedName>
    <definedName name="COMPANY_ADDRESS" hidden="1">"COMPANY_ADDRESS"</definedName>
    <definedName name="Company_Code" hidden="1">"USDO"</definedName>
    <definedName name="COMPANY_NAME" hidden="1">"COMPANY_NAME"</definedName>
    <definedName name="COMPANY_PHONE" hidden="1">"COMPANY_PHONE"</definedName>
    <definedName name="COMPANY_STREET1" hidden="1">"COMPANY_STREET1"</definedName>
    <definedName name="COMPANY_STREET2" hidden="1">"COMPANY_STREET2"</definedName>
    <definedName name="COMPANY_TICKER" hidden="1">"COMPANY_TICKER"</definedName>
    <definedName name="COMPANY_WEBSITE" hidden="1">"COMPANY_WEBSITE"</definedName>
    <definedName name="COMPANY_ZIP" hidden="1">"COMPANY_ZIP"</definedName>
    <definedName name="CompanyName">#REF!</definedName>
    <definedName name="Comparable" hidden="1">{"First Page",#N/A,FALSE,"Surfactants LBO";"Second Page",#N/A,FALSE,"Surfactants LBO"}</definedName>
    <definedName name="Comparable_1" hidden="1">{"First Page",#N/A,FALSE,"Surfactants LBO";"Second Page",#N/A,FALSE,"Surfactants LBO"}</definedName>
    <definedName name="compare" hidden="1">{#N/A,#N/A,TRUE,"COVER";#N/A,#N/A,TRUE,"BS";#N/A,#N/A,TRUE,"APR-01";#N/A,#N/A,TRUE,"CF"}</definedName>
    <definedName name="Compco1" hidden="1">{"Page1",#N/A,FALSE,"CompCo";"Page2",#N/A,FALSE,"CompCo"}</definedName>
    <definedName name="Compco2" hidden="1">{"Page1",#N/A,FALSE,"CompCo";"Page2",#N/A,FALSE,"CompCo"}</definedName>
    <definedName name="Compensation_Revenue">#REF!</definedName>
    <definedName name="compltold" hidden="1">{#N/A,#N/A,FALSE,"VOLUMES";#N/A,#N/A,FALSE,"REVENUES";#N/A,#N/A,FALSE,"VALUATION"}</definedName>
    <definedName name="compname">#REF!</definedName>
    <definedName name="CompRange1" hidden="1">#N/A</definedName>
    <definedName name="CompRange2" hidden="1">#N/A</definedName>
    <definedName name="CompRange3" hidden="1">#N/A</definedName>
    <definedName name="compresult" hidden="1">{"FCB_ALL",#N/A,FALSE,"FCB"}</definedName>
    <definedName name="compresults" hidden="1">{"FCB_ALL",#N/A,FALSE,"FCB"}</definedName>
    <definedName name="comps" hidden="1">{#N/A,#N/A,FALSE,"MKT.COMPS";#N/A,#N/A,FALSE,"DCF - LBO"}</definedName>
    <definedName name="Comps_2" hidden="1">{"fdsup://Directions/FAT Viewer?action=UPDATE&amp;creator=factset&amp;DOC_NAME=fat:reuters_annual_source_window.fat&amp;display_string=Audit&amp;DYN_ARGS=TRUE&amp;VAR:ID1=569878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Compte">!#REF!</definedName>
    <definedName name="Compte_1">!#REF!</definedName>
    <definedName name="Compte_bdgt">!#REF!</definedName>
    <definedName name="CoName">#REF!</definedName>
    <definedName name="ConferencesBreakIn">#REF!</definedName>
    <definedName name="Confidentiality" hidden="1">#REF!</definedName>
    <definedName name="conflic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Confused" hidden="1">#REF!</definedName>
    <definedName name="CONNECTSTRING1">#REF!</definedName>
    <definedName name="CONNECTSTRING2">#REF!</definedName>
    <definedName name="CoNo">#REF!</definedName>
    <definedName name="Conor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cons">#REF!</definedName>
    <definedName name="Cons_Europe_Adj">#REF!</definedName>
    <definedName name="consFin_Sum_3" hidden="1">{"DelHaas",#N/A,FALSE,"CONSMO95";"QuickBook",#N/A,FALSE,"CONSMO95"}</definedName>
    <definedName name="consol" hidden="1">{"Assets",#N/A,FALSE,"Balance Sheet";"Liabilities",#N/A,FALSE,"Balance Sheet"}</definedName>
    <definedName name="Consol_PBI_Data_Pivot">OFFSET(#REF!, 0, 0, COUNTA(#REF!)-3, 15)</definedName>
    <definedName name="CONSOLIDA" hidden="1">{"DOMETIC CONSOLIDATED",#N/A,FALSE,"M-1"}</definedName>
    <definedName name="ConsoliDent" hidden="1">39216.5878819444</definedName>
    <definedName name="ConstructionEndDateIn">#REF!</definedName>
    <definedName name="ConstructionStartDateIn">#REF!</definedName>
    <definedName name="cont" hidden="1">{#N/A,#N/A,FALSE,"Contribution Analysis"}</definedName>
    <definedName name="ContentsHelp" localSheetId="9" hidden="1">#REF!</definedName>
    <definedName name="Contr_DB">#REF!</definedName>
    <definedName name="Contract_Refund">#REF!</definedName>
    <definedName name="Contracted_Services">#REF!</definedName>
    <definedName name="contracts">#REF!</definedName>
    <definedName name="contrats">#REF!</definedName>
    <definedName name="CONTRIB">#REF!</definedName>
    <definedName name="Control">#REF!</definedName>
    <definedName name="CONTROLLO_GERARCHIA_ABBIM">!#REF!</definedName>
    <definedName name="cooper2" hidden="1">{#N/A,#N/A,TRUE,"Pro Forma";#N/A,#N/A,TRUE,"PF_Bal";#N/A,#N/A,TRUE,"PF_INC";#N/A,#N/A,TRUE,"CBE";#N/A,#N/A,TRUE,"SWK"}</definedName>
    <definedName name="cooper2_1" hidden="1">{#N/A,#N/A,TRUE,"Pro Forma";#N/A,#N/A,TRUE,"PF_Bal";#N/A,#N/A,TRUE,"PF_INC";#N/A,#N/A,TRUE,"CBE";#N/A,#N/A,TRUE,"SWK"}</definedName>
    <definedName name="coopy" hidden="1">{#N/A,#N/A,FALSE,"Business Plan"}</definedName>
    <definedName name="cop" hidden="1">{"First Page",#N/A,FALSE,"Surfactants LBO";"Second Page",#N/A,FALSE,"Surfactants LBO"}</definedName>
    <definedName name="cop_1" hidden="1">{"First Page",#N/A,FALSE,"Surfactants LBO";"Second Page",#N/A,FALSE,"Surfactants LBO"}</definedName>
    <definedName name="COPA">#REF!</definedName>
    <definedName name="COPAR_Actual">OFFSET(#REF!,0,#REF!,1,#REF!)</definedName>
    <definedName name="COPAR_Latest_Budget">OFFSET(#REF!,0,#REF!,1,#REF!)</definedName>
    <definedName name="COPAR_Original_Budget">OFFSET(#REF!,0,#REF!,1,#REF!)</definedName>
    <definedName name="COPAR_Original_Bugdet">OFFSET(#REF!,0,#REF!,1,#REF!)</definedName>
    <definedName name="COPAR_Prior_year">OFFSET(#REF!,0,#REF!,1,#REF!)</definedName>
    <definedName name="copy">#REF!</definedName>
    <definedName name="copy_1" hidden="1">{"TOP PORTION",#N/A,FALSE,"0895"}</definedName>
    <definedName name="copy_2" hidden="1">{"TOP PORTION",#N/A,FALSE,"0895"}</definedName>
    <definedName name="copy_3" hidden="1">{"TOP PORTION",#N/A,FALSE,"0895"}</definedName>
    <definedName name="copy_4" hidden="1">{"TOP PORTION",#N/A,FALSE,"0895"}</definedName>
    <definedName name="copy_5" hidden="1">{"TOP PORTION",#N/A,FALSE,"0895"}</definedName>
    <definedName name="copy1" hidden="1">{#N/A,#N/A,FALSE,"Pharm";#N/A,#N/A,FALSE,"WWCM"}</definedName>
    <definedName name="COPY2" hidden="1">{#N/A,#N/A,FALSE,"Pharm";#N/A,#N/A,FALSE,"WWCM"}</definedName>
    <definedName name="copy233" hidden="1">{#N/A,#N/A,FALSE,"Pharm";#N/A,#N/A,FALSE,"WWCM"}</definedName>
    <definedName name="COPY3" hidden="1">{#N/A,#N/A,FALSE,"Business Plan"}</definedName>
    <definedName name="copy33" hidden="1">{#N/A,#N/A,FALSE,"Pharm";#N/A,#N/A,FALSE,"WWCM"}</definedName>
    <definedName name="copy38" hidden="1">{#N/A,#N/A,FALSE,"Pharm";#N/A,#N/A,FALSE,"WWCM"}</definedName>
    <definedName name="CopyWord" localSheetId="9" hidden="1">#REF!</definedName>
    <definedName name="CopyWord" hidden="1">#REF!</definedName>
    <definedName name="core2009" hidden="1">{"NOTES",#N/A,FALSE,"NOTES";"EXECSUM",#N/A,FALSE,"EXECSUM"}</definedName>
    <definedName name="Corporate" hidden="1">{#N/A,#N/A,FALSE,"Op_Stmt";#N/A,#N/A,FALSE,"Consol_Op_Stmt";#N/A,#N/A,FALSE,"rev_summ";#N/A,#N/A,FALSE,"Unit_Summ";#N/A,#N/A,FALSE,"EBIT_summ";#N/A,#N/A,FALSE,"RONA_NetAssets"}</definedName>
    <definedName name="CORTEEEE" hidden="1">{#N/A,#N/A,FALSE,"Sensitivity"}</definedName>
    <definedName name="CORTEEEE_1" hidden="1">{#N/A,#N/A,FALSE,"Sensitivity"}</definedName>
    <definedName name="Cost_of_Vacancy_of_Sales_and_Service_Employees">#REF!</definedName>
    <definedName name="COST_REVENUE" hidden="1">"COST_REVENUE"</definedName>
    <definedName name="Costcentres" localSheetId="9">#REF!</definedName>
    <definedName name="Costcentres">[10]LOOKUP!$A$2:$E$91</definedName>
    <definedName name="Coste_Seccion" hidden="1">#REF!</definedName>
    <definedName name="Coste_Sección" hidden="1">#REF!</definedName>
    <definedName name="Coste_Seccion2" hidden="1">#REF!</definedName>
    <definedName name="coucou" hidden="1">{#N/A,#N/A,TRUE,"Cover sheet";#N/A,#N/A,TRUE,"INPUTS";#N/A,#N/A,TRUE,"OUTPUTS";#N/A,#N/A,TRUE,"VALUATION"}</definedName>
    <definedName name="coun" hidden="1">{#N/A,#N/A,FALSE,"Assessment";#N/A,#N/A,FALSE,"Staffing";#N/A,#N/A,FALSE,"Hires";#N/A,#N/A,FALSE,"Assumptions"}</definedName>
    <definedName name="coun_1" hidden="1">{#N/A,#N/A,FALSE,"Assessment";#N/A,#N/A,FALSE,"Staffing";#N/A,#N/A,FALSE,"Hires";#N/A,#N/A,FALSE,"Assumptions"}</definedName>
    <definedName name="coun_1_1" hidden="1">{#N/A,#N/A,FALSE,"Assessment";#N/A,#N/A,FALSE,"Staffing";#N/A,#N/A,FALSE,"Hires";#N/A,#N/A,FALSE,"Assumptions"}</definedName>
    <definedName name="coun_1_2" hidden="1">{#N/A,#N/A,FALSE,"Assessment";#N/A,#N/A,FALSE,"Staffing";#N/A,#N/A,FALSE,"Hires";#N/A,#N/A,FALSE,"Assumptions"}</definedName>
    <definedName name="coun_1_3" hidden="1">{#N/A,#N/A,FALSE,"Assessment";#N/A,#N/A,FALSE,"Staffing";#N/A,#N/A,FALSE,"Hires";#N/A,#N/A,FALSE,"Assumptions"}</definedName>
    <definedName name="coun_1_4" hidden="1">{#N/A,#N/A,FALSE,"Assessment";#N/A,#N/A,FALSE,"Staffing";#N/A,#N/A,FALSE,"Hires";#N/A,#N/A,FALSE,"Assumptions"}</definedName>
    <definedName name="coun_1_5" hidden="1">{#N/A,#N/A,FALSE,"Assessment";#N/A,#N/A,FALSE,"Staffing";#N/A,#N/A,FALSE,"Hires";#N/A,#N/A,FALSE,"Assumptions"}</definedName>
    <definedName name="coun_2" hidden="1">{#N/A,#N/A,FALSE,"Assessment";#N/A,#N/A,FALSE,"Staffing";#N/A,#N/A,FALSE,"Hires";#N/A,#N/A,FALSE,"Assumptions"}</definedName>
    <definedName name="coun_2_1" hidden="1">{#N/A,#N/A,FALSE,"Assessment";#N/A,#N/A,FALSE,"Staffing";#N/A,#N/A,FALSE,"Hires";#N/A,#N/A,FALSE,"Assumptions"}</definedName>
    <definedName name="coun_2_2" hidden="1">{#N/A,#N/A,FALSE,"Assessment";#N/A,#N/A,FALSE,"Staffing";#N/A,#N/A,FALSE,"Hires";#N/A,#N/A,FALSE,"Assumptions"}</definedName>
    <definedName name="coun_2_3" hidden="1">{#N/A,#N/A,FALSE,"Assessment";#N/A,#N/A,FALSE,"Staffing";#N/A,#N/A,FALSE,"Hires";#N/A,#N/A,FALSE,"Assumptions"}</definedName>
    <definedName name="coun_2_4" hidden="1">{#N/A,#N/A,FALSE,"Assessment";#N/A,#N/A,FALSE,"Staffing";#N/A,#N/A,FALSE,"Hires";#N/A,#N/A,FALSE,"Assumptions"}</definedName>
    <definedName name="coun_2_5" hidden="1">{#N/A,#N/A,FALSE,"Assessment";#N/A,#N/A,FALSE,"Staffing";#N/A,#N/A,FALSE,"Hires";#N/A,#N/A,FALSE,"Assumptions"}</definedName>
    <definedName name="coun_3" hidden="1">{#N/A,#N/A,FALSE,"Assessment";#N/A,#N/A,FALSE,"Staffing";#N/A,#N/A,FALSE,"Hires";#N/A,#N/A,FALSE,"Assumptions"}</definedName>
    <definedName name="coun_3_1" hidden="1">{#N/A,#N/A,FALSE,"Assessment";#N/A,#N/A,FALSE,"Staffing";#N/A,#N/A,FALSE,"Hires";#N/A,#N/A,FALSE,"Assumptions"}</definedName>
    <definedName name="coun_3_2" hidden="1">{#N/A,#N/A,FALSE,"Assessment";#N/A,#N/A,FALSE,"Staffing";#N/A,#N/A,FALSE,"Hires";#N/A,#N/A,FALSE,"Assumptions"}</definedName>
    <definedName name="coun_3_3" hidden="1">{#N/A,#N/A,FALSE,"Assessment";#N/A,#N/A,FALSE,"Staffing";#N/A,#N/A,FALSE,"Hires";#N/A,#N/A,FALSE,"Assumptions"}</definedName>
    <definedName name="coun_3_4" hidden="1">{#N/A,#N/A,FALSE,"Assessment";#N/A,#N/A,FALSE,"Staffing";#N/A,#N/A,FALSE,"Hires";#N/A,#N/A,FALSE,"Assumptions"}</definedName>
    <definedName name="coun_3_5" hidden="1">{#N/A,#N/A,FALSE,"Assessment";#N/A,#N/A,FALSE,"Staffing";#N/A,#N/A,FALSE,"Hires";#N/A,#N/A,FALSE,"Assumptions"}</definedName>
    <definedName name="coun_4" hidden="1">{#N/A,#N/A,FALSE,"Assessment";#N/A,#N/A,FALSE,"Staffing";#N/A,#N/A,FALSE,"Hires";#N/A,#N/A,FALSE,"Assumptions"}</definedName>
    <definedName name="coun_4_1" hidden="1">{#N/A,#N/A,FALSE,"Assessment";#N/A,#N/A,FALSE,"Staffing";#N/A,#N/A,FALSE,"Hires";#N/A,#N/A,FALSE,"Assumptions"}</definedName>
    <definedName name="coun_4_2" hidden="1">{#N/A,#N/A,FALSE,"Assessment";#N/A,#N/A,FALSE,"Staffing";#N/A,#N/A,FALSE,"Hires";#N/A,#N/A,FALSE,"Assumptions"}</definedName>
    <definedName name="coun_4_3" hidden="1">{#N/A,#N/A,FALSE,"Assessment";#N/A,#N/A,FALSE,"Staffing";#N/A,#N/A,FALSE,"Hires";#N/A,#N/A,FALSE,"Assumptions"}</definedName>
    <definedName name="coun_4_4" hidden="1">{#N/A,#N/A,FALSE,"Assessment";#N/A,#N/A,FALSE,"Staffing";#N/A,#N/A,FALSE,"Hires";#N/A,#N/A,FALSE,"Assumptions"}</definedName>
    <definedName name="coun_4_5" hidden="1">{#N/A,#N/A,FALSE,"Assessment";#N/A,#N/A,FALSE,"Staffing";#N/A,#N/A,FALSE,"Hires";#N/A,#N/A,FALSE,"Assumptions"}</definedName>
    <definedName name="coun_5" hidden="1">{#N/A,#N/A,FALSE,"Assessment";#N/A,#N/A,FALSE,"Staffing";#N/A,#N/A,FALSE,"Hires";#N/A,#N/A,FALSE,"Assumptions"}</definedName>
    <definedName name="coun_5_1" hidden="1">{#N/A,#N/A,FALSE,"Assessment";#N/A,#N/A,FALSE,"Staffing";#N/A,#N/A,FALSE,"Hires";#N/A,#N/A,FALSE,"Assumptions"}</definedName>
    <definedName name="coun_5_2" hidden="1">{#N/A,#N/A,FALSE,"Assessment";#N/A,#N/A,FALSE,"Staffing";#N/A,#N/A,FALSE,"Hires";#N/A,#N/A,FALSE,"Assumptions"}</definedName>
    <definedName name="coun_5_3" hidden="1">{#N/A,#N/A,FALSE,"Assessment";#N/A,#N/A,FALSE,"Staffing";#N/A,#N/A,FALSE,"Hires";#N/A,#N/A,FALSE,"Assumptions"}</definedName>
    <definedName name="coun_5_4" hidden="1">{#N/A,#N/A,FALSE,"Assessment";#N/A,#N/A,FALSE,"Staffing";#N/A,#N/A,FALSE,"Hires";#N/A,#N/A,FALSE,"Assumptions"}</definedName>
    <definedName name="coun_5_5" hidden="1">{#N/A,#N/A,FALSE,"Assessment";#N/A,#N/A,FALSE,"Staffing";#N/A,#N/A,FALSE,"Hires";#N/A,#N/A,FALSE,"Assumptions"}</definedName>
    <definedName name="COUNT2" hidden="1">{#N/A,#N/A,FALSE,"Assessment";#N/A,#N/A,FALSE,"Staffing";#N/A,#N/A,FALSE,"Hires";#N/A,#N/A,FALSE,"Assumptions"}</definedName>
    <definedName name="COUNT2_1" hidden="1">{#N/A,#N/A,FALSE,"Assessment";#N/A,#N/A,FALSE,"Staffing";#N/A,#N/A,FALSE,"Hires";#N/A,#N/A,FALSE,"Assumptions"}</definedName>
    <definedName name="COUNT2_1_1" hidden="1">{#N/A,#N/A,FALSE,"Assessment";#N/A,#N/A,FALSE,"Staffing";#N/A,#N/A,FALSE,"Hires";#N/A,#N/A,FALSE,"Assumptions"}</definedName>
    <definedName name="COUNT2_1_2" hidden="1">{#N/A,#N/A,FALSE,"Assessment";#N/A,#N/A,FALSE,"Staffing";#N/A,#N/A,FALSE,"Hires";#N/A,#N/A,FALSE,"Assumptions"}</definedName>
    <definedName name="COUNT2_1_3" hidden="1">{#N/A,#N/A,FALSE,"Assessment";#N/A,#N/A,FALSE,"Staffing";#N/A,#N/A,FALSE,"Hires";#N/A,#N/A,FALSE,"Assumptions"}</definedName>
    <definedName name="COUNT2_1_4" hidden="1">{#N/A,#N/A,FALSE,"Assessment";#N/A,#N/A,FALSE,"Staffing";#N/A,#N/A,FALSE,"Hires";#N/A,#N/A,FALSE,"Assumptions"}</definedName>
    <definedName name="COUNT2_1_5" hidden="1">{#N/A,#N/A,FALSE,"Assessment";#N/A,#N/A,FALSE,"Staffing";#N/A,#N/A,FALSE,"Hires";#N/A,#N/A,FALSE,"Assumptions"}</definedName>
    <definedName name="COUNT2_2" hidden="1">{#N/A,#N/A,FALSE,"Assessment";#N/A,#N/A,FALSE,"Staffing";#N/A,#N/A,FALSE,"Hires";#N/A,#N/A,FALSE,"Assumptions"}</definedName>
    <definedName name="COUNT2_2_1" hidden="1">{#N/A,#N/A,FALSE,"Assessment";#N/A,#N/A,FALSE,"Staffing";#N/A,#N/A,FALSE,"Hires";#N/A,#N/A,FALSE,"Assumptions"}</definedName>
    <definedName name="COUNT2_2_2" hidden="1">{#N/A,#N/A,FALSE,"Assessment";#N/A,#N/A,FALSE,"Staffing";#N/A,#N/A,FALSE,"Hires";#N/A,#N/A,FALSE,"Assumptions"}</definedName>
    <definedName name="COUNT2_2_3" hidden="1">{#N/A,#N/A,FALSE,"Assessment";#N/A,#N/A,FALSE,"Staffing";#N/A,#N/A,FALSE,"Hires";#N/A,#N/A,FALSE,"Assumptions"}</definedName>
    <definedName name="COUNT2_2_4" hidden="1">{#N/A,#N/A,FALSE,"Assessment";#N/A,#N/A,FALSE,"Staffing";#N/A,#N/A,FALSE,"Hires";#N/A,#N/A,FALSE,"Assumptions"}</definedName>
    <definedName name="COUNT2_2_5" hidden="1">{#N/A,#N/A,FALSE,"Assessment";#N/A,#N/A,FALSE,"Staffing";#N/A,#N/A,FALSE,"Hires";#N/A,#N/A,FALSE,"Assumptions"}</definedName>
    <definedName name="COUNT2_3" hidden="1">{#N/A,#N/A,FALSE,"Assessment";#N/A,#N/A,FALSE,"Staffing";#N/A,#N/A,FALSE,"Hires";#N/A,#N/A,FALSE,"Assumptions"}</definedName>
    <definedName name="COUNT2_3_1" hidden="1">{#N/A,#N/A,FALSE,"Assessment";#N/A,#N/A,FALSE,"Staffing";#N/A,#N/A,FALSE,"Hires";#N/A,#N/A,FALSE,"Assumptions"}</definedName>
    <definedName name="COUNT2_3_2" hidden="1">{#N/A,#N/A,FALSE,"Assessment";#N/A,#N/A,FALSE,"Staffing";#N/A,#N/A,FALSE,"Hires";#N/A,#N/A,FALSE,"Assumptions"}</definedName>
    <definedName name="COUNT2_3_3" hidden="1">{#N/A,#N/A,FALSE,"Assessment";#N/A,#N/A,FALSE,"Staffing";#N/A,#N/A,FALSE,"Hires";#N/A,#N/A,FALSE,"Assumptions"}</definedName>
    <definedName name="COUNT2_3_4" hidden="1">{#N/A,#N/A,FALSE,"Assessment";#N/A,#N/A,FALSE,"Staffing";#N/A,#N/A,FALSE,"Hires";#N/A,#N/A,FALSE,"Assumptions"}</definedName>
    <definedName name="COUNT2_3_5" hidden="1">{#N/A,#N/A,FALSE,"Assessment";#N/A,#N/A,FALSE,"Staffing";#N/A,#N/A,FALSE,"Hires";#N/A,#N/A,FALSE,"Assumptions"}</definedName>
    <definedName name="COUNT2_4" hidden="1">{#N/A,#N/A,FALSE,"Assessment";#N/A,#N/A,FALSE,"Staffing";#N/A,#N/A,FALSE,"Hires";#N/A,#N/A,FALSE,"Assumptions"}</definedName>
    <definedName name="COUNT2_4_1" hidden="1">{#N/A,#N/A,FALSE,"Assessment";#N/A,#N/A,FALSE,"Staffing";#N/A,#N/A,FALSE,"Hires";#N/A,#N/A,FALSE,"Assumptions"}</definedName>
    <definedName name="COUNT2_4_2" hidden="1">{#N/A,#N/A,FALSE,"Assessment";#N/A,#N/A,FALSE,"Staffing";#N/A,#N/A,FALSE,"Hires";#N/A,#N/A,FALSE,"Assumptions"}</definedName>
    <definedName name="COUNT2_4_3" hidden="1">{#N/A,#N/A,FALSE,"Assessment";#N/A,#N/A,FALSE,"Staffing";#N/A,#N/A,FALSE,"Hires";#N/A,#N/A,FALSE,"Assumptions"}</definedName>
    <definedName name="COUNT2_4_4" hidden="1">{#N/A,#N/A,FALSE,"Assessment";#N/A,#N/A,FALSE,"Staffing";#N/A,#N/A,FALSE,"Hires";#N/A,#N/A,FALSE,"Assumptions"}</definedName>
    <definedName name="COUNT2_4_5" hidden="1">{#N/A,#N/A,FALSE,"Assessment";#N/A,#N/A,FALSE,"Staffing";#N/A,#N/A,FALSE,"Hires";#N/A,#N/A,FALSE,"Assumptions"}</definedName>
    <definedName name="COUNT2_5" hidden="1">{#N/A,#N/A,FALSE,"Assessment";#N/A,#N/A,FALSE,"Staffing";#N/A,#N/A,FALSE,"Hires";#N/A,#N/A,FALSE,"Assumptions"}</definedName>
    <definedName name="COUNT2_5_1" hidden="1">{#N/A,#N/A,FALSE,"Assessment";#N/A,#N/A,FALSE,"Staffing";#N/A,#N/A,FALSE,"Hires";#N/A,#N/A,FALSE,"Assumptions"}</definedName>
    <definedName name="COUNT2_5_2" hidden="1">{#N/A,#N/A,FALSE,"Assessment";#N/A,#N/A,FALSE,"Staffing";#N/A,#N/A,FALSE,"Hires";#N/A,#N/A,FALSE,"Assumptions"}</definedName>
    <definedName name="COUNT2_5_3" hidden="1">{#N/A,#N/A,FALSE,"Assessment";#N/A,#N/A,FALSE,"Staffing";#N/A,#N/A,FALSE,"Hires";#N/A,#N/A,FALSE,"Assumptions"}</definedName>
    <definedName name="COUNT2_5_4" hidden="1">{#N/A,#N/A,FALSE,"Assessment";#N/A,#N/A,FALSE,"Staffing";#N/A,#N/A,FALSE,"Hires";#N/A,#N/A,FALSE,"Assumptions"}</definedName>
    <definedName name="COUNT2_5_5" hidden="1">{#N/A,#N/A,FALSE,"Assessment";#N/A,#N/A,FALSE,"Staffing";#N/A,#N/A,FALSE,"Hires";#N/A,#N/A,FALSE,"Assumptions"}</definedName>
    <definedName name="Countermeasure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OUNTRY" hidden="1">{#N/A,#N/A,FALSE,"Assessment";#N/A,#N/A,FALSE,"Staffing";#N/A,#N/A,FALSE,"Hires";#N/A,#N/A,FALSE,"Assumptions"}</definedName>
    <definedName name="COUNTRY_1" hidden="1">{#N/A,#N/A,FALSE,"Assessment";#N/A,#N/A,FALSE,"Staffing";#N/A,#N/A,FALSE,"Hires";#N/A,#N/A,FALSE,"Assumptions"}</definedName>
    <definedName name="COUNTRY_1_1" hidden="1">{#N/A,#N/A,FALSE,"Assessment";#N/A,#N/A,FALSE,"Staffing";#N/A,#N/A,FALSE,"Hires";#N/A,#N/A,FALSE,"Assumptions"}</definedName>
    <definedName name="COUNTRY_1_2" hidden="1">{#N/A,#N/A,FALSE,"Assessment";#N/A,#N/A,FALSE,"Staffing";#N/A,#N/A,FALSE,"Hires";#N/A,#N/A,FALSE,"Assumptions"}</definedName>
    <definedName name="COUNTRY_1_3" hidden="1">{#N/A,#N/A,FALSE,"Assessment";#N/A,#N/A,FALSE,"Staffing";#N/A,#N/A,FALSE,"Hires";#N/A,#N/A,FALSE,"Assumptions"}</definedName>
    <definedName name="COUNTRY_1_4" hidden="1">{#N/A,#N/A,FALSE,"Assessment";#N/A,#N/A,FALSE,"Staffing";#N/A,#N/A,FALSE,"Hires";#N/A,#N/A,FALSE,"Assumptions"}</definedName>
    <definedName name="COUNTRY_1_5" hidden="1">{#N/A,#N/A,FALSE,"Assessment";#N/A,#N/A,FALSE,"Staffing";#N/A,#N/A,FALSE,"Hires";#N/A,#N/A,FALSE,"Assumptions"}</definedName>
    <definedName name="COUNTRY_2" hidden="1">{#N/A,#N/A,FALSE,"Assessment";#N/A,#N/A,FALSE,"Staffing";#N/A,#N/A,FALSE,"Hires";#N/A,#N/A,FALSE,"Assumptions"}</definedName>
    <definedName name="COUNTRY_2_1" hidden="1">{#N/A,#N/A,FALSE,"Assessment";#N/A,#N/A,FALSE,"Staffing";#N/A,#N/A,FALSE,"Hires";#N/A,#N/A,FALSE,"Assumptions"}</definedName>
    <definedName name="COUNTRY_2_2" hidden="1">{#N/A,#N/A,FALSE,"Assessment";#N/A,#N/A,FALSE,"Staffing";#N/A,#N/A,FALSE,"Hires";#N/A,#N/A,FALSE,"Assumptions"}</definedName>
    <definedName name="COUNTRY_2_3" hidden="1">{#N/A,#N/A,FALSE,"Assessment";#N/A,#N/A,FALSE,"Staffing";#N/A,#N/A,FALSE,"Hires";#N/A,#N/A,FALSE,"Assumptions"}</definedName>
    <definedName name="COUNTRY_2_4" hidden="1">{#N/A,#N/A,FALSE,"Assessment";#N/A,#N/A,FALSE,"Staffing";#N/A,#N/A,FALSE,"Hires";#N/A,#N/A,FALSE,"Assumptions"}</definedName>
    <definedName name="COUNTRY_2_5" hidden="1">{#N/A,#N/A,FALSE,"Assessment";#N/A,#N/A,FALSE,"Staffing";#N/A,#N/A,FALSE,"Hires";#N/A,#N/A,FALSE,"Assumptions"}</definedName>
    <definedName name="COUNTRY_3" hidden="1">{#N/A,#N/A,FALSE,"Assessment";#N/A,#N/A,FALSE,"Staffing";#N/A,#N/A,FALSE,"Hires";#N/A,#N/A,FALSE,"Assumptions"}</definedName>
    <definedName name="COUNTRY_3_1" hidden="1">{#N/A,#N/A,FALSE,"Assessment";#N/A,#N/A,FALSE,"Staffing";#N/A,#N/A,FALSE,"Hires";#N/A,#N/A,FALSE,"Assumptions"}</definedName>
    <definedName name="COUNTRY_3_2" hidden="1">{#N/A,#N/A,FALSE,"Assessment";#N/A,#N/A,FALSE,"Staffing";#N/A,#N/A,FALSE,"Hires";#N/A,#N/A,FALSE,"Assumptions"}</definedName>
    <definedName name="COUNTRY_3_3" hidden="1">{#N/A,#N/A,FALSE,"Assessment";#N/A,#N/A,FALSE,"Staffing";#N/A,#N/A,FALSE,"Hires";#N/A,#N/A,FALSE,"Assumptions"}</definedName>
    <definedName name="COUNTRY_3_4" hidden="1">{#N/A,#N/A,FALSE,"Assessment";#N/A,#N/A,FALSE,"Staffing";#N/A,#N/A,FALSE,"Hires";#N/A,#N/A,FALSE,"Assumptions"}</definedName>
    <definedName name="COUNTRY_3_5" hidden="1">{#N/A,#N/A,FALSE,"Assessment";#N/A,#N/A,FALSE,"Staffing";#N/A,#N/A,FALSE,"Hires";#N/A,#N/A,FALSE,"Assumptions"}</definedName>
    <definedName name="COUNTRY_4" hidden="1">{#N/A,#N/A,FALSE,"Assessment";#N/A,#N/A,FALSE,"Staffing";#N/A,#N/A,FALSE,"Hires";#N/A,#N/A,FALSE,"Assumptions"}</definedName>
    <definedName name="COUNTRY_4_1" hidden="1">{#N/A,#N/A,FALSE,"Assessment";#N/A,#N/A,FALSE,"Staffing";#N/A,#N/A,FALSE,"Hires";#N/A,#N/A,FALSE,"Assumptions"}</definedName>
    <definedName name="COUNTRY_4_2" hidden="1">{#N/A,#N/A,FALSE,"Assessment";#N/A,#N/A,FALSE,"Staffing";#N/A,#N/A,FALSE,"Hires";#N/A,#N/A,FALSE,"Assumptions"}</definedName>
    <definedName name="COUNTRY_4_3" hidden="1">{#N/A,#N/A,FALSE,"Assessment";#N/A,#N/A,FALSE,"Staffing";#N/A,#N/A,FALSE,"Hires";#N/A,#N/A,FALSE,"Assumptions"}</definedName>
    <definedName name="COUNTRY_4_4" hidden="1">{#N/A,#N/A,FALSE,"Assessment";#N/A,#N/A,FALSE,"Staffing";#N/A,#N/A,FALSE,"Hires";#N/A,#N/A,FALSE,"Assumptions"}</definedName>
    <definedName name="COUNTRY_4_5" hidden="1">{#N/A,#N/A,FALSE,"Assessment";#N/A,#N/A,FALSE,"Staffing";#N/A,#N/A,FALSE,"Hires";#N/A,#N/A,FALSE,"Assumptions"}</definedName>
    <definedName name="COUNTRY_5" hidden="1">{#N/A,#N/A,FALSE,"Assessment";#N/A,#N/A,FALSE,"Staffing";#N/A,#N/A,FALSE,"Hires";#N/A,#N/A,FALSE,"Assumptions"}</definedName>
    <definedName name="COUNTRY_5_1" hidden="1">{#N/A,#N/A,FALSE,"Assessment";#N/A,#N/A,FALSE,"Staffing";#N/A,#N/A,FALSE,"Hires";#N/A,#N/A,FALSE,"Assumptions"}</definedName>
    <definedName name="COUNTRY_5_2" hidden="1">{#N/A,#N/A,FALSE,"Assessment";#N/A,#N/A,FALSE,"Staffing";#N/A,#N/A,FALSE,"Hires";#N/A,#N/A,FALSE,"Assumptions"}</definedName>
    <definedName name="COUNTRY_5_3" hidden="1">{#N/A,#N/A,FALSE,"Assessment";#N/A,#N/A,FALSE,"Staffing";#N/A,#N/A,FALSE,"Hires";#N/A,#N/A,FALSE,"Assumptions"}</definedName>
    <definedName name="COUNTRY_5_4" hidden="1">{#N/A,#N/A,FALSE,"Assessment";#N/A,#N/A,FALSE,"Staffing";#N/A,#N/A,FALSE,"Hires";#N/A,#N/A,FALSE,"Assumptions"}</definedName>
    <definedName name="COUNTRY_5_5" hidden="1">{#N/A,#N/A,FALSE,"Assessment";#N/A,#N/A,FALSE,"Staffing";#N/A,#N/A,FALSE,"Hires";#N/A,#N/A,FALSE,"Assumptions"}</definedName>
    <definedName name="Country_ID">!#REF!</definedName>
    <definedName name="Country_ID_1">!#REF!</definedName>
    <definedName name="COUNTRY_NAME" hidden="1">"COUNTRY_NAME"</definedName>
    <definedName name="CountryCol">#REF!</definedName>
    <definedName name="CountryNames">#REF!</definedName>
    <definedName name="COUPON1">#REF!</definedName>
    <definedName name="COUPON2">#REF!</definedName>
    <definedName name="COUPON3">#REF!</definedName>
    <definedName name="Covenants" hidden="1">{#N/A,#N/A,FALSE,"Projections";#N/A,#N/A,FALSE,"Multiples Valuation";#N/A,#N/A,FALSE,"LBO";#N/A,#N/A,FALSE,"Multiples_Sensitivity";#N/A,#N/A,FALSE,"Summary"}</definedName>
    <definedName name="COVER">#REF!</definedName>
    <definedName name="CP">#REF!</definedName>
    <definedName name="CPI">#REF!</definedName>
    <definedName name="CPP">#REF!</definedName>
    <definedName name="CpteNum21Bal">!#REF!</definedName>
    <definedName name="cpv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rap" hidden="1">{#N/A,#N/A,FALSE,"J97plnfp"}</definedName>
    <definedName name="CreateDistribution" localSheetId="9">#REF!</definedName>
    <definedName name="CREATEGRAPH1">#REF!</definedName>
    <definedName name="CREATEGRAPH2">#REF!</definedName>
    <definedName name="CreateTable" localSheetId="9" hidden="1">#REF!</definedName>
    <definedName name="Credit" hidden="1">{"sales",#N/A,FALSE,"Sales";"sales existing",#N/A,FALSE,"Sales";"sales rd1",#N/A,FALSE,"Sales";"sales rd2",#N/A,FALSE,"Sales"}</definedName>
    <definedName name="Credit_Card_Commission">#REF!</definedName>
    <definedName name="creditor_days">OFFSET(#REF!,0,13,1,#REF!-12)</definedName>
    <definedName name="Creditors_Interco">OFFSET(#REF!,0,#REF!,1,#REF!)</definedName>
    <definedName name="creditors_latest_budget">OFFSET(#REF!,0,#REF!,1,#REF!)</definedName>
    <definedName name="Creditors_other">OFFSET(#REF!,0,#REF!,1,#REF!)</definedName>
    <definedName name="Creditors_Trade">OFFSET(#REF!,0,#REF!,1,#REF!)</definedName>
    <definedName name="CreditStats" hidden="1">#REF!</definedName>
    <definedName name="csd" hidden="1">#N/A</definedName>
    <definedName name="csdcd" hidden="1">{"'Model'!$A$1:$N$53"}</definedName>
    <definedName name="CSDCDS" hidden="1">#REF!</definedName>
    <definedName name="csDesignMode">1</definedName>
    <definedName name="csdfsa" hidden="1">"c4427"</definedName>
    <definedName name="CSG" hidden="1">{"cap_structure",#N/A,FALSE,"Graph-Mkt Cap";"price",#N/A,FALSE,"Graph-Price";"ebit",#N/A,FALSE,"Graph-EBITDA";"ebitda",#N/A,FALSE,"Graph-EBITDA"}</definedName>
    <definedName name="CSI_oem">!#REF!</definedName>
    <definedName name="ct">#REF!</definedName>
    <definedName name="CT_current_year">#REF!</definedName>
    <definedName name="CT_prior_year">#REF!</definedName>
    <definedName name="CTA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CTIL">#REF!</definedName>
    <definedName name="cu102.ShareScalingFactor" hidden="1">1000000</definedName>
    <definedName name="cu103.EmployeeScalingFactor" hidden="1">1000</definedName>
    <definedName name="cu107.DPSSymbol" hidden="1">"US$"</definedName>
    <definedName name="cu107.EPSSymbol" hidden="1">"US$"</definedName>
    <definedName name="cu71.ScalingFactor" hidden="1">1000000</definedName>
    <definedName name="Cum_bud">#REF!</definedName>
    <definedName name="Cum_sales">#REF!</definedName>
    <definedName name="cumulative">#REF!</definedName>
    <definedName name="Cumulative_NES_Actual">OFFSET(#REF!,0,13,1,#REF!-12)</definedName>
    <definedName name="Cumulative_NES_Latest_Budget">OFFSET(#REF!,0,13,1,#REF!-12)</definedName>
    <definedName name="Cumulative_NES_Original_Budget">OFFSET(#REF!,0,13,1,#REF!-12)</definedName>
    <definedName name="Cumulative_NES_Prior_year">OFFSET(#REF!,0,13,1,#REF!-12)</definedName>
    <definedName name="curr">#REF!</definedName>
    <definedName name="currCHF">!#REF!</definedName>
    <definedName name="Currency">#REF!</definedName>
    <definedName name="CURRENCYVALUE" hidden="1">100</definedName>
    <definedName name="CURRENCYVALUE2" hidden="1">100</definedName>
    <definedName name="Current_Forecast">#REF!</definedName>
    <definedName name="CURRENT_PORT" hidden="1">"CURRENT_PORT"</definedName>
    <definedName name="CURRENT_RATIO" hidden="1">"CURRENT_RATIO"</definedName>
    <definedName name="current_rev_product">#REF!</definedName>
    <definedName name="currGBP">!#REF!</definedName>
    <definedName name="CurrQuarterYear" hidden="1">#REF!</definedName>
    <definedName name="currUSD">!#REF!</definedName>
    <definedName name="CurrYearRange" hidden="1">#REF!</definedName>
    <definedName name="CUSTOMER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Customers" hidden="1">{#N/A,#N/A,FALSE,"1996";#N/A,#N/A,FALSE,"1995";#N/A,#N/A,FALSE,"1994"}</definedName>
    <definedName name="CUTDATE" hidden="1">38352</definedName>
    <definedName name="cv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b" hidden="1">{#N/A,#N/A,FALSE,"Operations";#N/A,#N/A,FALSE,"Financials"}</definedName>
    <definedName name="cvb_1" hidden="1">{#N/A,#N/A,FALSE,"Operations";#N/A,#N/A,FALSE,"Financials"}</definedName>
    <definedName name="cvbncvnvbn" hidden="1">{#N/A,#N/A,FALSE,"Operations";#N/A,#N/A,FALSE,"Financials"}</definedName>
    <definedName name="cvbncvnvbn_1" hidden="1">{#N/A,#N/A,FALSE,"Operations";#N/A,#N/A,FALSE,"Financials"}</definedName>
    <definedName name="CVCM" hidden="1">{"Budget V Actual YTD",#N/A,FALSE,"Budget v Actual"}</definedName>
    <definedName name="cvcvc">!#REF!</definedName>
    <definedName name="cvcxvsvad" hidden="1">{"'Model'!$A$1:$N$53"}</definedName>
    <definedName name="cvhdfy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VMVC" hidden="1">{"Budget V Actual YTD",#N/A,FALSE,"Budget v Actual"}</definedName>
    <definedName name="cvn" hidden="1">{"Full-model",#N/A,FALSE,"ProForma-ASPT"}</definedName>
    <definedName name="CVNCVNBVN" hidden="1">{"comp1",#N/A,FALSE,"COMPS";"footnotes",#N/A,FALSE,"COMPS"}</definedName>
    <definedName name="CVNCVNBVN_1" hidden="1">{"comp1",#N/A,FALSE,"COMPS";"footnotes",#N/A,FALSE,"COMPS"}</definedName>
    <definedName name="CVVC" hidden="1">{"Budget V Actual YTD",#N/A,FALSE,"Budget v Actual"}</definedName>
    <definedName name="Cwvu.Cover._.Pages.">#REF!,#REF!</definedName>
    <definedName name="Cwvu.GREY_ALL." hidden="1">#REF!</definedName>
    <definedName name="cxaa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dd" hidden="1">{#N/A,#N/A,TRUE,"Summary";#N/A,#N/A,TRUE,"Financials"}</definedName>
    <definedName name="cxdd_1" hidden="1">{#N/A,#N/A,TRUE,"Summary";#N/A,#N/A,TRUE,"Financials"}</definedName>
    <definedName name="cxvbvcxb" hidden="1">#REF!</definedName>
    <definedName name="CYEnd">#REF!</definedName>
    <definedName name="CYStart">#REF!</definedName>
    <definedName name="Czech">#REF!</definedName>
    <definedName name="czxc" hidden="1">{"Budget V Actual YTD",#N/A,FALSE,"Budget v Actual"}</definedName>
    <definedName name="d" localSheetId="9" hidden="1">{"Stats_qsumm",#N/A,FALSE,"STATSQ";"Stats_Detail",#N/A,FALSE,"STATSM";"Stats_Summary",#N/A,FALSE,"STATSM"}</definedName>
    <definedName name="d" hidden="1">{"Stats_qsumm",#N/A,FALSE,"STATSQ";"Stats_Detail",#N/A,FALSE,"STATSM";"Stats_Summary",#N/A,FALSE,"STATSM"}</definedName>
    <definedName name="d0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0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A">#REF!</definedName>
    <definedName name="DA_2363882856400000306" hidden="1">#REF!</definedName>
    <definedName name="DA_2400979701300000014" hidden="1">#REF!</definedName>
    <definedName name="DA_2400979701300000018" hidden="1">#REF!</definedName>
    <definedName name="daa" hidden="1">{"'Model'!$A$1:$N$53"}</definedName>
    <definedName name="DACF" hidden="1">{"mgmt forecast",#N/A,FALSE,"Mgmt Forecast";"dcf table",#N/A,FALSE,"Mgmt Forecast";"sensitivity",#N/A,FALSE,"Mgmt Forecast";"table inputs",#N/A,FALSE,"Mgmt Forecast";"calculations",#N/A,FALSE,"Mgmt Forecast"}</definedName>
    <definedName name="DAD" hidden="1">{#N/A,#N/A,FALSE,"REPORT"}</definedName>
    <definedName name="dada" hidden="1">#REF!</definedName>
    <definedName name="DADF" hidden="1">{#N/A,#N/A,FALSE,"REPORT"}</definedName>
    <definedName name="dadfa" hidden="1">{"Pulp Production",#N/A,FALSE,"Pulp";"Pulp Earnings",#N/A,FALSE,"Pulp"}</definedName>
    <definedName name="dadsad" hidden="1">{"'PXR_6500'!$A$1:$I$124"}</definedName>
    <definedName name="da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afasdf" hidden="1">{"standalone1",#N/A,FALSE,"DCFBase";"standalone2",#N/A,FALSE,"DCFBase"}</definedName>
    <definedName name="dafasdf_1" hidden="1">{"standalone1",#N/A,FALSE,"DCFBase";"standalone2",#N/A,FALSE,"DCFBase"}</definedName>
    <definedName name="dafasdf_1_1" hidden="1">{"standalone1",#N/A,FALSE,"DCFBase";"standalone2",#N/A,FALSE,"DCFBase"}</definedName>
    <definedName name="dafasdf_1_2" hidden="1">{"standalone1",#N/A,FALSE,"DCFBase";"standalone2",#N/A,FALSE,"DCFBase"}</definedName>
    <definedName name="dafasdf_1_3" hidden="1">{"standalone1",#N/A,FALSE,"DCFBase";"standalone2",#N/A,FALSE,"DCFBase"}</definedName>
    <definedName name="dafasdf_1_4" hidden="1">{"standalone1",#N/A,FALSE,"DCFBase";"standalone2",#N/A,FALSE,"DCFBase"}</definedName>
    <definedName name="dafasdf_1_5" hidden="1">{"standalone1",#N/A,FALSE,"DCFBase";"standalone2",#N/A,FALSE,"DCFBase"}</definedName>
    <definedName name="dafasdf_2" hidden="1">{"standalone1",#N/A,FALSE,"DCFBase";"standalone2",#N/A,FALSE,"DCFBase"}</definedName>
    <definedName name="dafasdf_2_1" hidden="1">{"standalone1",#N/A,FALSE,"DCFBase";"standalone2",#N/A,FALSE,"DCFBase"}</definedName>
    <definedName name="dafasdf_2_2" hidden="1">{"standalone1",#N/A,FALSE,"DCFBase";"standalone2",#N/A,FALSE,"DCFBase"}</definedName>
    <definedName name="dafasdf_2_3" hidden="1">{"standalone1",#N/A,FALSE,"DCFBase";"standalone2",#N/A,FALSE,"DCFBase"}</definedName>
    <definedName name="dafasdf_2_4" hidden="1">{"standalone1",#N/A,FALSE,"DCFBase";"standalone2",#N/A,FALSE,"DCFBase"}</definedName>
    <definedName name="dafasdf_2_5" hidden="1">{"standalone1",#N/A,FALSE,"DCFBase";"standalone2",#N/A,FALSE,"DCFBase"}</definedName>
    <definedName name="dafasdf_3" hidden="1">{"standalone1",#N/A,FALSE,"DCFBase";"standalone2",#N/A,FALSE,"DCFBase"}</definedName>
    <definedName name="dafasdf_3_1" hidden="1">{"standalone1",#N/A,FALSE,"DCFBase";"standalone2",#N/A,FALSE,"DCFBase"}</definedName>
    <definedName name="dafasdf_3_2" hidden="1">{"standalone1",#N/A,FALSE,"DCFBase";"standalone2",#N/A,FALSE,"DCFBase"}</definedName>
    <definedName name="dafasdf_3_3" hidden="1">{"standalone1",#N/A,FALSE,"DCFBase";"standalone2",#N/A,FALSE,"DCFBase"}</definedName>
    <definedName name="dafasdf_3_4" hidden="1">{"standalone1",#N/A,FALSE,"DCFBase";"standalone2",#N/A,FALSE,"DCFBase"}</definedName>
    <definedName name="dafasdf_3_5" hidden="1">{"standalone1",#N/A,FALSE,"DCFBase";"standalone2",#N/A,FALSE,"DCFBase"}</definedName>
    <definedName name="dafasdf_4" hidden="1">{"standalone1",#N/A,FALSE,"DCFBase";"standalone2",#N/A,FALSE,"DCFBase"}</definedName>
    <definedName name="dafasdf_4_1" hidden="1">{"standalone1",#N/A,FALSE,"DCFBase";"standalone2",#N/A,FALSE,"DCFBase"}</definedName>
    <definedName name="dafasdf_4_2" hidden="1">{"standalone1",#N/A,FALSE,"DCFBase";"standalone2",#N/A,FALSE,"DCFBase"}</definedName>
    <definedName name="dafasdf_4_3" hidden="1">{"standalone1",#N/A,FALSE,"DCFBase";"standalone2",#N/A,FALSE,"DCFBase"}</definedName>
    <definedName name="dafasdf_4_4" hidden="1">{"standalone1",#N/A,FALSE,"DCFBase";"standalone2",#N/A,FALSE,"DCFBase"}</definedName>
    <definedName name="dafasdf_4_5" hidden="1">{"standalone1",#N/A,FALSE,"DCFBase";"standalone2",#N/A,FALSE,"DCFBase"}</definedName>
    <definedName name="dafasdf_5" hidden="1">{"standalone1",#N/A,FALSE,"DCFBase";"standalone2",#N/A,FALSE,"DCFBase"}</definedName>
    <definedName name="dafasdf_5_1" hidden="1">{"standalone1",#N/A,FALSE,"DCFBase";"standalone2",#N/A,FALSE,"DCFBase"}</definedName>
    <definedName name="dafasdf_5_2" hidden="1">{"standalone1",#N/A,FALSE,"DCFBase";"standalone2",#N/A,FALSE,"DCFBase"}</definedName>
    <definedName name="dafasdf_5_3" hidden="1">{"standalone1",#N/A,FALSE,"DCFBase";"standalone2",#N/A,FALSE,"DCFBase"}</definedName>
    <definedName name="dafasdf_5_4" hidden="1">{"standalone1",#N/A,FALSE,"DCFBase";"standalone2",#N/A,FALSE,"DCFBase"}</definedName>
    <definedName name="dafasdf_5_5" hidden="1">{"standalone1",#N/A,FALSE,"DCFBase";"standalone2",#N/A,FALSE,"DCFBase"}</definedName>
    <definedName name="dafd" hidden="1">{#N/A,#N/A,FALSE,"DEA Report";#N/A,#N/A,FALSE,"Veba Report";#N/A,#N/A,FALSE,"Wintershall Report";#N/A,#N/A,FALSE,"Fina Report"}</definedName>
    <definedName name="dafdfasdfas" hidden="1">{"Pulp Production",#N/A,FALSE,"Pulp";"Pulp Earnings",#N/A,FALSE,"Pulp"}</definedName>
    <definedName name="dafdsaf" hidden="1">{"incomemth",#N/A,TRUE,"forecast00";"incomepercentmth",#N/A,TRUE,"forecast00";"balancemth",#N/A,TRUE,"forecast00";"cashmth",#N/A,TRUE,"forecast00";"covenantmth",#N/A,TRUE,"forecast00"}</definedName>
    <definedName name="dafdsf" hidden="1">{"qchm_dcf",#N/A,FALSE,"QCHMDCF2";"qchm_terminal",#N/A,FALSE,"QCHMDCF2"}</definedName>
    <definedName name="dafgadg">{"consolidated",#N/A,FALSE,"Sheet1";"cms",#N/A,FALSE,"Sheet1";"fse",#N/A,FALSE,"Sheet1"}</definedName>
    <definedName name="dafgadgf">{"hiden",#N/A,FALSE,"14";"hidden",#N/A,FALSE,"16";"hidden",#N/A,FALSE,"18";"hidden",#N/A,FALSE,"20"}</definedName>
    <definedName name="daf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afs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afsaf1" hidden="1">{"incomemth",#N/A,TRUE,"forecast00";"incomepercentmth",#N/A,TRUE,"forecast00";"balancemth",#N/A,TRUE,"forecast00";"cashmth",#N/A,TRUE,"forecast00";"covenantmth",#N/A,TRUE,"forecast00"}</definedName>
    <definedName name="dakfkjafgkeaj" hidden="1">{#N/A,#N/A,FALSE,"Pharm";#N/A,#N/A,FALSE,"WWCM"}</definedName>
    <definedName name="Dan">#REF!</definedName>
    <definedName name="Dan_old">#REF!</definedName>
    <definedName name="dare" hidden="1">{#N/A,#N/A,FALSE,"Sheet1"}</definedName>
    <definedName name="da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AS_Aging_Date" hidden="1">"12/1/2017"</definedName>
    <definedName name="dasd" hidden="1">{"Data Worksheet",#N/A,FALSE,"CAREY97"}</definedName>
    <definedName name="DashboardQuarterACT" hidden="1">#REF!</definedName>
    <definedName name="Dat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" hidden="1">{"BONUS JOURNAL ENTRY",#N/A,FALSE,"BONUS";"BONUS CALC",#N/A,FALSE,"BONUS";"BONUS DATA",#N/A,FALSE,"BONUS"}</definedName>
    <definedName name="Data.Dump" localSheetId="9" hidden="1">OFFSET(#REF!,1,0)</definedName>
    <definedName name="DATA_0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ata_Date">#REF!</definedName>
    <definedName name="Data_Next_Year">#REF!</definedName>
    <definedName name="Data_summary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 hidden="1">#REF!</definedName>
    <definedName name="DATA30">#REF!</definedName>
    <definedName name="DATA31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_xlnm.Database">#N/A</definedName>
    <definedName name="Database.File">#REF!</definedName>
    <definedName name="datadrop">#REF!</definedName>
    <definedName name="date">#REF!</definedName>
    <definedName name="Date_1">!#REF!</definedName>
    <definedName name="Date_bdgt">!#REF!</definedName>
    <definedName name="Date_Headings">#REF!</definedName>
    <definedName name="Date2">#REF!</definedName>
    <definedName name="Date3">#REF!</definedName>
    <definedName name="DateBudAn1">!#REF!</definedName>
    <definedName name="DateBudTxt">!#REF!</definedName>
    <definedName name="DateChoix">!#REF!</definedName>
    <definedName name="DateChoixAn">!#REF!</definedName>
    <definedName name="Datechoixmois">!#REF!</definedName>
    <definedName name="DateChoixTxt">!#REF!</definedName>
    <definedName name="DateCompar">!#REF!</definedName>
    <definedName name="DateComparAn">!#REF!</definedName>
    <definedName name="DateComparMois">!#REF!</definedName>
    <definedName name="DateComparTxt">!#REF!</definedName>
    <definedName name="Dateien_aktualisieren" localSheetId="9">#REF!</definedName>
    <definedName name="DateInvt">!#REF!</definedName>
    <definedName name="Daten">#REF!</definedName>
    <definedName name="Dateneben_Plan">#REF!</definedName>
    <definedName name="Datenebene">#REF!</definedName>
    <definedName name="Datenebene_Ist">#REF!</definedName>
    <definedName name="Datenebene_Plan">#REF!</definedName>
    <definedName name="DateRangeComp" hidden="1">#N/A</definedName>
    <definedName name="DateRangePrice" hidden="1">#N/A</definedName>
    <definedName name="DateRangePriceMain" hidden="1">#REF!</definedName>
    <definedName name="DATES">#REF!</definedName>
    <definedName name="DateStart" hidden="1">#REF!</definedName>
    <definedName name="Dati" hidden="1">{"DET6GG1TRIM",#N/A,FALSE,"Stampa";"DET6GG2TRIM",#N/A,FALSE,"Stampa";"DET6GG3TRIM",#N/A,FALSE,"Stampa";"DET6GG4TRIM",#N/A,FALSE,"Stampa";"DETLUN1TRIM",#N/A,FALSE,"Stampa";"DETLUN2TRIM",#N/A,FALSE,"Stampa";"DETLUN3TRIM",#N/A,FALSE,"Stampa";"DETLUN4TRIM",#N/A,FALSE,"Stampa";"DET3DS1TRIM",#N/A,FALSE,"Stampa";"DET3DS2TRIM",#N/A,FALSE,"Stampa";"DET3DS3TRIM",#N/A,FALSE,"Stampa";"DET3DS4TRIM",#N/A,FALSE,"Stampa";"DETCLG1TRIM",#N/A,FALSE,"Stampa";"DETCLG2TRIM",#N/A,FALSE,"Stampa";"DETCLG3TRIM",#N/A,FALSE,"Stampa";"DETCLG4TRIM",#N/A,FALSE,"Stampa";"DETSYS1TRIM",#N/A,FALSE,"Stampa";"DETSYS2TRIM",#N/A,FALSE,"Stampa";"DETSYS3TRIM",#N/A,FALSE,"Stampa";"DETSYS4TRIM",#N/A,FALSE,"Stampa";"DETTOT1TRIM",#N/A,FALSE,"Stampa";"DETTOT2TRIM",#N/A,FALSE,"Stampa";"DETTOT3TRIM",#N/A,FALSE,"Stampa";"DETTOT4TRIM",#N/A,FALSE,"Stampa"}</definedName>
    <definedName name="Dating">#REF!</definedName>
    <definedName name="Dating_Ops">#REF!</definedName>
    <definedName name="Datumbiskurz">#REF!</definedName>
    <definedName name="Datumkurzbis">#REF!</definedName>
    <definedName name="Datumkurzvon">#REF!</definedName>
    <definedName name="Datumlangbis">#REF!</definedName>
    <definedName name="DAVE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daws" hidden="1">{#N/A,#N/A,FALSE,"Renewals In Process";#N/A,#N/A,FALSE,"New Clients In Process";#N/A,#N/A,FALSE,"Completed New Clients";#N/A,#N/A,FALSE,"Completed Renewals"}</definedName>
    <definedName name="Days">#REF!</definedName>
    <definedName name="DAYS_PAY_OUTST" hidden="1">"DAYS_PAY_OUTST"</definedName>
    <definedName name="DAYS_SALES_OUTST" hidden="1">"DAYS_SALES_OUTST"</definedName>
    <definedName name="DaysWeekIn">#REF!</definedName>
    <definedName name="d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B2_99">#REF!</definedName>
    <definedName name="DBC_Criteria">#REF!</definedName>
    <definedName name="DBC1_Criteria">#REF!</definedName>
    <definedName name="dbed" hidden="1">{"histincome",#N/A,FALSE,"hyfins";"closing balance",#N/A,FALSE,"hyfins"}</definedName>
    <definedName name="DBEST" hidden="1">#REF!</definedName>
    <definedName name="dbf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MS_NT">#REF!</definedName>
    <definedName name="DBMS_NT_vertical">#REF!</definedName>
    <definedName name="DBMS_UNIX">#REF!</definedName>
    <definedName name="DBMS_UNIX_Vertical">#REF!</definedName>
    <definedName name="DBNAME1">#REF!</definedName>
    <definedName name="DBNAME18">#REF!</definedName>
    <definedName name="DBNAME19">#REF!</definedName>
    <definedName name="DBNAME2">#REF!</definedName>
    <definedName name="DBOCT" hidden="1">#REF!</definedName>
    <definedName name="DBUSERNAME1">#REF!</definedName>
    <definedName name="DBUSERNAME2">#REF!</definedName>
    <definedName name="dcDaysInWeek">7</definedName>
    <definedName name="dcDaysInYear">365</definedName>
    <definedName name="dcds" hidden="1">{"'Model'!$A$1:$N$53"}</definedName>
    <definedName name="DCF" hidden="1">{#N/A,#N/A,FALSE,"DCF Summary";#N/A,#N/A,FALSE,"Casema";#N/A,#N/A,FALSE,"Casema NoTel";#N/A,#N/A,FALSE,"UK";#N/A,#N/A,FALSE,"RCF";#N/A,#N/A,FALSE,"Intercable CZ";#N/A,#N/A,FALSE,"Interkabel P"}</definedName>
    <definedName name="DCF_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A">#REF!</definedName>
    <definedName name="DCF_A2">#REF!</definedName>
    <definedName name="dcMthsInQtr">3</definedName>
    <definedName name="dcMthsInYear">12</definedName>
    <definedName name="dcQtrsInYear">4</definedName>
    <definedName name="DCV">{#N/A,#N/A,FALSE,"DCF Summary";#N/A,#N/A,FALSE,"Casema";#N/A,#N/A,FALSE,"Casema NoTel";#N/A,#N/A,FALSE,"UK";#N/A,#N/A,FALSE,"RCF";#N/A,#N/A,FALSE,"Intercable CZ";#N/A,#N/A,FALSE,"Interkabel P"}</definedName>
    <definedName name="dcvv" hidden="1">#REF!</definedName>
    <definedName name="dcWeeksInYear">52</definedName>
    <definedName name="dd" localSheetId="9">#REF!</definedName>
    <definedName name="dd">#REF!</definedName>
    <definedName name="dd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_2">#REF!</definedName>
    <definedName name="dd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dd_old">#REF!</definedName>
    <definedName name="ddd" hidden="1">#REF!</definedName>
    <definedName name="ddd_1" hidden="1">{"histincome",#N/A,FALSE,"hyfins";"closing balance",#N/A,FALSE,"hyfins"}</definedName>
    <definedName name="ddd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az" hidden="1">{#N/A,#N/A,FALSE,"Pharm";#N/A,#N/A,FALSE,"WWCM"}</definedName>
    <definedName name="dddd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ddddd" hidden="1">{"Summary Schedule",#N/A,FALSE,"Sheet1";"Divisional Support",#N/A,FALSE,"Sheet2";"Corporate Support",#N/A,FALSE,"Sheet3"}</definedName>
    <definedName name="dddddd">#REF!</definedName>
    <definedName name="dddddd_1" hidden="1">{"FCB_ALL",#N/A,FALSE,"FCB";"GREY_ALL",#N/A,FALSE,"GREY"}</definedName>
    <definedName name="dddddd_2" hidden="1">{"FCB_ALL",#N/A,FALSE,"FCB";"GREY_ALL",#N/A,FALSE,"GREY"}</definedName>
    <definedName name="dddddd_3" hidden="1">{"FCB_ALL",#N/A,FALSE,"FCB";"GREY_ALL",#N/A,FALSE,"GREY"}</definedName>
    <definedName name="dddddda" hidden="1">{"Summary Schedule",#N/A,FALSE,"Sheet1";"Divisional Support",#N/A,FALSE,"Sheet2";"Corporate Support",#N/A,FALSE,"Sheet3"}</definedName>
    <definedName name="ddddddd" hidden="1">{"Income Statement",#N/A,FALSE,"Income Statement";"Balance Sheet",#N/A,FALSE,"Balance Sheet";"Cash Flow",#N/A,FALSE,"Cash Flow";"Ratios",#N/A,FALSE,"Ratios"}</definedName>
    <definedName name="ddddddddd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d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dddd" hidden="1">{0,0,0,0;0,0,0,0;0,0,0,0}</definedName>
    <definedName name="dddddddddddddddddddd">#REF!</definedName>
    <definedName name="ddddddddddddddddddddddddd">#REF!</definedName>
    <definedName name="ddde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ee" hidden="1">{#N/A,#N/A,FALSE,"Finanzbedarsrechnung"}</definedName>
    <definedName name="ddf" hidden="1">{"'Cost Centers'!$A$1:$P$373"}</definedName>
    <definedName name="ddfd" hidden="1">#REF!</definedName>
    <definedName name="ddghdgh">!#REF!</definedName>
    <definedName name="DDS" hidden="1">{#N/A,#N/A,FALSE,"을지 (4)";#N/A,#N/A,FALSE,"을지 (5)";#N/A,#N/A,FALSE,"을지 (6)"}</definedName>
    <definedName name="DDSa" hidden="1">{#N/A,#N/A,FALSE,"을지 (4)";#N/A,#N/A,FALSE,"을지 (5)";#N/A,#N/A,FALSE,"을지 (6)"}</definedName>
    <definedName name="ddxf" hidden="1">{"NOPCAPEVA",#N/A,FALSE,"Nopat";"FCFCSTAR",#N/A,FALSE,"FCFVAL";"EVAVL",#N/A,FALSE,"EVAVAL";"LEASE",#N/A,FALSE,"OpLease"}</definedName>
    <definedName name="DE">#REF!</definedName>
    <definedName name="de_1" hidden="1">{#N/A,#N/A,FALSE,"Assessment";#N/A,#N/A,FALSE,"Staffing";#N/A,#N/A,FALSE,"Hires";#N/A,#N/A,FALSE,"Assumptions"}</definedName>
    <definedName name="de_1_1" hidden="1">{#N/A,#N/A,FALSE,"Assessment";#N/A,#N/A,FALSE,"Staffing";#N/A,#N/A,FALSE,"Hires";#N/A,#N/A,FALSE,"Assumptions"}</definedName>
    <definedName name="de_1_2" hidden="1">{#N/A,#N/A,FALSE,"Assessment";#N/A,#N/A,FALSE,"Staffing";#N/A,#N/A,FALSE,"Hires";#N/A,#N/A,FALSE,"Assumptions"}</definedName>
    <definedName name="de_1_3" hidden="1">{#N/A,#N/A,FALSE,"Assessment";#N/A,#N/A,FALSE,"Staffing";#N/A,#N/A,FALSE,"Hires";#N/A,#N/A,FALSE,"Assumptions"}</definedName>
    <definedName name="de_1_4" hidden="1">{#N/A,#N/A,FALSE,"Assessment";#N/A,#N/A,FALSE,"Staffing";#N/A,#N/A,FALSE,"Hires";#N/A,#N/A,FALSE,"Assumptions"}</definedName>
    <definedName name="de_1_5" hidden="1">{#N/A,#N/A,FALSE,"Assessment";#N/A,#N/A,FALSE,"Staffing";#N/A,#N/A,FALSE,"Hires";#N/A,#N/A,FALSE,"Assumptions"}</definedName>
    <definedName name="de_2" hidden="1">{#N/A,#N/A,FALSE,"Assessment";#N/A,#N/A,FALSE,"Staffing";#N/A,#N/A,FALSE,"Hires";#N/A,#N/A,FALSE,"Assumptions"}</definedName>
    <definedName name="de_2_1" hidden="1">{#N/A,#N/A,FALSE,"Assessment";#N/A,#N/A,FALSE,"Staffing";#N/A,#N/A,FALSE,"Hires";#N/A,#N/A,FALSE,"Assumptions"}</definedName>
    <definedName name="de_2_2" hidden="1">{#N/A,#N/A,FALSE,"Assessment";#N/A,#N/A,FALSE,"Staffing";#N/A,#N/A,FALSE,"Hires";#N/A,#N/A,FALSE,"Assumptions"}</definedName>
    <definedName name="de_2_3" hidden="1">{#N/A,#N/A,FALSE,"Assessment";#N/A,#N/A,FALSE,"Staffing";#N/A,#N/A,FALSE,"Hires";#N/A,#N/A,FALSE,"Assumptions"}</definedName>
    <definedName name="de_2_4" hidden="1">{#N/A,#N/A,FALSE,"Assessment";#N/A,#N/A,FALSE,"Staffing";#N/A,#N/A,FALSE,"Hires";#N/A,#N/A,FALSE,"Assumptions"}</definedName>
    <definedName name="de_2_5" hidden="1">{#N/A,#N/A,FALSE,"Assessment";#N/A,#N/A,FALSE,"Staffing";#N/A,#N/A,FALSE,"Hires";#N/A,#N/A,FALSE,"Assumptions"}</definedName>
    <definedName name="de_3" hidden="1">{#N/A,#N/A,FALSE,"Assessment";#N/A,#N/A,FALSE,"Staffing";#N/A,#N/A,FALSE,"Hires";#N/A,#N/A,FALSE,"Assumptions"}</definedName>
    <definedName name="de_3_1" hidden="1">{#N/A,#N/A,FALSE,"Assessment";#N/A,#N/A,FALSE,"Staffing";#N/A,#N/A,FALSE,"Hires";#N/A,#N/A,FALSE,"Assumptions"}</definedName>
    <definedName name="de_3_2" hidden="1">{#N/A,#N/A,FALSE,"Assessment";#N/A,#N/A,FALSE,"Staffing";#N/A,#N/A,FALSE,"Hires";#N/A,#N/A,FALSE,"Assumptions"}</definedName>
    <definedName name="de_3_3" hidden="1">{#N/A,#N/A,FALSE,"Assessment";#N/A,#N/A,FALSE,"Staffing";#N/A,#N/A,FALSE,"Hires";#N/A,#N/A,FALSE,"Assumptions"}</definedName>
    <definedName name="de_3_4" hidden="1">{#N/A,#N/A,FALSE,"Assessment";#N/A,#N/A,FALSE,"Staffing";#N/A,#N/A,FALSE,"Hires";#N/A,#N/A,FALSE,"Assumptions"}</definedName>
    <definedName name="de_3_5" hidden="1">{#N/A,#N/A,FALSE,"Assessment";#N/A,#N/A,FALSE,"Staffing";#N/A,#N/A,FALSE,"Hires";#N/A,#N/A,FALSE,"Assumptions"}</definedName>
    <definedName name="de_4" hidden="1">{#N/A,#N/A,FALSE,"Assessment";#N/A,#N/A,FALSE,"Staffing";#N/A,#N/A,FALSE,"Hires";#N/A,#N/A,FALSE,"Assumptions"}</definedName>
    <definedName name="de_4_1" hidden="1">{#N/A,#N/A,FALSE,"Assessment";#N/A,#N/A,FALSE,"Staffing";#N/A,#N/A,FALSE,"Hires";#N/A,#N/A,FALSE,"Assumptions"}</definedName>
    <definedName name="de_4_2" hidden="1">{#N/A,#N/A,FALSE,"Assessment";#N/A,#N/A,FALSE,"Staffing";#N/A,#N/A,FALSE,"Hires";#N/A,#N/A,FALSE,"Assumptions"}</definedName>
    <definedName name="de_4_3" hidden="1">{#N/A,#N/A,FALSE,"Assessment";#N/A,#N/A,FALSE,"Staffing";#N/A,#N/A,FALSE,"Hires";#N/A,#N/A,FALSE,"Assumptions"}</definedName>
    <definedName name="de_4_4" hidden="1">{#N/A,#N/A,FALSE,"Assessment";#N/A,#N/A,FALSE,"Staffing";#N/A,#N/A,FALSE,"Hires";#N/A,#N/A,FALSE,"Assumptions"}</definedName>
    <definedName name="de_4_5" hidden="1">{#N/A,#N/A,FALSE,"Assessment";#N/A,#N/A,FALSE,"Staffing";#N/A,#N/A,FALSE,"Hires";#N/A,#N/A,FALSE,"Assumptions"}</definedName>
    <definedName name="de_5" hidden="1">{#N/A,#N/A,FALSE,"Assessment";#N/A,#N/A,FALSE,"Staffing";#N/A,#N/A,FALSE,"Hires";#N/A,#N/A,FALSE,"Assumptions"}</definedName>
    <definedName name="de_5_1" hidden="1">{#N/A,#N/A,FALSE,"Assessment";#N/A,#N/A,FALSE,"Staffing";#N/A,#N/A,FALSE,"Hires";#N/A,#N/A,FALSE,"Assumptions"}</definedName>
    <definedName name="de_5_2" hidden="1">{#N/A,#N/A,FALSE,"Assessment";#N/A,#N/A,FALSE,"Staffing";#N/A,#N/A,FALSE,"Hires";#N/A,#N/A,FALSE,"Assumptions"}</definedName>
    <definedName name="de_5_3" hidden="1">{#N/A,#N/A,FALSE,"Assessment";#N/A,#N/A,FALSE,"Staffing";#N/A,#N/A,FALSE,"Hires";#N/A,#N/A,FALSE,"Assumptions"}</definedName>
    <definedName name="de_5_4" hidden="1">{#N/A,#N/A,FALSE,"Assessment";#N/A,#N/A,FALSE,"Staffing";#N/A,#N/A,FALSE,"Hires";#N/A,#N/A,FALSE,"Assumptions"}</definedName>
    <definedName name="de_5_5" hidden="1">{#N/A,#N/A,FALSE,"Assessment";#N/A,#N/A,FALSE,"Staffing";#N/A,#N/A,FALSE,"Hires";#N/A,#N/A,FALSE,"Assumptions"}</definedName>
    <definedName name="DE_Plan">#REF!</definedName>
    <definedName name="Deal">#REF!</definedName>
    <definedName name="Debbie" hidden="1">{"FY03_Assets",#N/A,FALSE,"Fin Stmt Budget";"FY03_Liabilities",#N/A,FALSE,"Fin Stmt Budget";"FY03_Inc_Stmt",#N/A,FALSE,"Fin Stmt Budget";"FY03_SOCF",#N/A,FALSE,"Fin Stmt Budget"}</definedName>
    <definedName name="Debitoren">#REF!</definedName>
    <definedName name="debt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ratedBBB" hidden="1">{#N/A,#N/A,FALSE,"Aging Summary";#N/A,#N/A,FALSE,"Ratio Analysis";#N/A,#N/A,FALSE,"Test 120 Day Accts";#N/A,#N/A,FALSE,"Tickmarks"}</definedName>
    <definedName name="debtor_days">OFFSET(#REF!,0,#REF!,1,#REF!)</definedName>
    <definedName name="Debtors_Interco">OFFSET(#REF!,0,#REF!,1,#REF!)</definedName>
    <definedName name="debtors_latest_budget">OFFSET(#REF!,0,#REF!,1,#REF!)</definedName>
    <definedName name="Debtors_Other">OFFSET(#REF!,0,#REF!,1,#REF!)</definedName>
    <definedName name="Debtors_Trade">OFFSET(#REF!,0,#REF!,1,#REF!)</definedName>
    <definedName name="dec">#REF!</definedName>
    <definedName name="Dec_Plan_Income_Month" hidden="1">{"Oct_Plan_Income_Month",#N/A,FALSE,"OctInc";"Oct_Month_Lastyear_Inc",#N/A,FALSE,"OctInc"}</definedName>
    <definedName name="decay">0.9</definedName>
    <definedName name="December1999">#REF!</definedName>
    <definedName name="December2000">#REF!</definedName>
    <definedName name="December2001">#REF!</definedName>
    <definedName name="December2002">#REF!</definedName>
    <definedName name="Decimals">#REF!</definedName>
    <definedName name="dectax" hidden="1">{#N/A,#N/A,FALSE,"A";#N/A,#N/A,FALSE,"B"}</definedName>
    <definedName name="dede" hidden="1">#REF!</definedName>
    <definedName name="DEDED" hidden="1">{#N/A,#N/A,FALSE,"Card";#N/A,#N/A,FALSE,"Prav";#N/A,#N/A,FALSE,"Irbe";#N/A,#N/A,FALSE,"Plavix";#N/A,#N/A,FALSE,"Capt";#N/A,#N/A,FALSE,"Fosi"}</definedName>
    <definedName name="dedededededededededededededede">#REF!</definedName>
    <definedName name="DEDEDZE" hidden="1">{#N/A,#N/A,FALSE,"Pharm";#N/A,#N/A,FALSE,"WWCM"}</definedName>
    <definedName name="DEDZD" hidden="1">{#N/A,#N/A,FALSE,"Pharm";#N/A,#N/A,FALSE,"WWCM"}</definedName>
    <definedName name="DEE" hidden="1">{#N/A,#N/A,FALSE,"Pharm";#N/A,#N/A,FALSE,"WWCM"}</definedName>
    <definedName name="def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defde" localSheetId="9" hidden="1">#REF!</definedName>
    <definedName name="defde" hidden="1">#REF!</definedName>
    <definedName name="DEFERRED_INC_TAX" hidden="1">"DEFERRED_INC_TAX"</definedName>
    <definedName name="DEFERRED_TAXES" hidden="1">"DEFERRED_TAXES"</definedName>
    <definedName name="DefHeading">#REF!</definedName>
    <definedName name="deg" hidden="1">{"First Page",#N/A,FALSE,"Surfactants LBO";"Second Page",#N/A,FALSE,"Surfactants LBO"}</definedName>
    <definedName name="deg_1" hidden="1">{"First Page",#N/A,FALSE,"Surfactants LBO";"Second Page",#N/A,FALSE,"Surfactants LBO"}</definedName>
    <definedName name="deh">#REF!</definedName>
    <definedName name="dei">#REF!</definedName>
    <definedName name="dek">#REF!</definedName>
    <definedName name="del">#REF!</definedName>
    <definedName name="dele">#REF!</definedName>
    <definedName name="delete">#REF!</definedName>
    <definedName name="Delete_ME" hidden="1">{"'Server Configuration'!$A$1:$DB$281"}</definedName>
    <definedName name="delete11" hidden="1">{"Page1",#N/A,FALSE,"CompCo";"Page2",#N/A,FALSE,"CompCo"}</definedName>
    <definedName name="delete20" hidden="1">{"Page1",#N/A,FALSE,"CompCo";"Page2",#N/A,FALSE,"CompCo"}</definedName>
    <definedName name="delete5" hidden="1">{"Page1",#N/A,FALSE,"CompCo";"Page2",#N/A,FALSE,"CompCo"}</definedName>
    <definedName name="DELETELOGICTYPE1">#REF!</definedName>
    <definedName name="DELETELOGICTYPE2">#REF!</definedName>
    <definedName name="DeleteRange" localSheetId="9" hidden="1">#REF!</definedName>
    <definedName name="deletesoon" hidden="1">{"charmin",#N/A,FALSE,"FMAM II"}</definedName>
    <definedName name="deletesoon1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DeleteTable" localSheetId="9" hidden="1">#REF!</definedName>
    <definedName name="DeleteThis2" hidden="1">{#N/A,#N/A,FALSE,"SCHEDULES- board";#N/A,#N/A,FALSE,"BP-Q'S"}</definedName>
    <definedName name="DeleteThis3" hidden="1">{#N/A,#N/A,FALSE,"SCHEDULES- board";#N/A,#N/A,FALSE,"STMT 100"}</definedName>
    <definedName name="DeleteThis4" hidden="1">{"StatementsIncomeStatement",#N/A,TRUE,"Statements";"StatementsBalanceSheet",#N/A,TRUE,"Statements"}</definedName>
    <definedName name="DeleteThis5" hidden="1">{"IncomeStatement",#N/A,FALSE,"Income Statement";"ProductCost",#N/A,FALSE,"Income Statement";"OperatingExpense",#N/A,FALSE,"Income Statement"}</definedName>
    <definedName name="DeleteThis6" hidden="1">{#N/A,#N/A,FALSE,"CANADA";#N/A,#N/A,FALSE,"HOLLAND";#N/A,#N/A,FALSE,"AUSTRALIA";#N/A,#N/A,FALSE,"ALLOW &amp; RESRV "}</definedName>
    <definedName name="Delivered">#REF!</definedName>
    <definedName name="Deliver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delta" hidden="1">{"SUMMARY",#N/A,FALSE,"Summary"}</definedName>
    <definedName name="DEM" hidden="1">{#N/A,#N/A,TRUE,"A100";#N/A,#N/A,TRUE,"A130";#N/A,#N/A,TRUE,"A131";#N/A,#N/A,TRUE,"A140"}</definedName>
    <definedName name="DEMeXToEUR" localSheetId="9" hidden="1">1/EUREXTODEM</definedName>
    <definedName name="Denmark">#REF!</definedName>
    <definedName name="Denomination" hidden="1">1</definedName>
    <definedName name="Dep" hidden="1">{"'subnets'!$A$1:$F$20"}</definedName>
    <definedName name="DEPRE_AMORT" hidden="1">"DEPRE_AMORT"</definedName>
    <definedName name="DEPRE_AMORT_SUPPL" hidden="1">"DEPRE_AMORT_SUPPL"</definedName>
    <definedName name="DEPRE_DEPLE" hidden="1">"DEPRE_DEPLE"</definedName>
    <definedName name="DEPRE_SUPP" hidden="1">"DEPRE_SUPP"</definedName>
    <definedName name="deprec">#REF!</definedName>
    <definedName name="Depreciation" hidden="1">{"'Act-Fcst Summary'!$A$1:$L$59","'Act-Fcst Summary'!$M$5:$N$5"}</definedName>
    <definedName name="Depreciation_month_actual">#REF!</definedName>
    <definedName name="Depreciation_month_budget">#REF!</definedName>
    <definedName name="Depreciation_month_delta">#REF!</definedName>
    <definedName name="Depreciation_month_previous">#REF!</definedName>
    <definedName name="Depreciation_year_budget">#REF!</definedName>
    <definedName name="Depreciation_year_delta">#REF!</definedName>
    <definedName name="Depreciation_year_forecast">#REF!</definedName>
    <definedName name="Depreciation_year_previous">#REF!</definedName>
    <definedName name="depsch00" hidden="1">{"expltr",#N/A,FALSE,"Expense projects";"explgl",#N/A,FALSE,"Expense projects"}</definedName>
    <definedName name="Dépt">!#REF!</definedName>
    <definedName name="Deptname" localSheetId="9">#REF!</definedName>
    <definedName name="Deptname">[11]Ranges!$G$5:$G$16</definedName>
    <definedName name="DER" hidden="1">{"'Demand Units'!$X$11:$AD$45"}</definedName>
    <definedName name="DernMoisFisc">!#REF!</definedName>
    <definedName name="Desc_Bonus">!#REF!</definedName>
    <definedName name="DESCRIPTION_LONG" hidden="1">"DESCRIPTION_LONG"</definedName>
    <definedName name="DESISTEMENTS">!#REF!</definedName>
    <definedName name="detail" hidden="1">{"umarea",#N/A,FALSE,"Starting Cost";"umagesex",#N/A,FALSE,"Starting Cost";"umbenlim",#N/A,FALSE,"Starting Cost";"umprovdisc",#N/A,FALSE,"Starting Cost";"umother",#N/A,FALSE,"Starting Cost";"umtrend",#N/A,FALSE,"Starting Cost"}</definedName>
    <definedName name="detail2" hidden="1">{"prt_jev",#N/A,FALSE,"Sheet1"}</definedName>
    <definedName name="DettesFinAn">!#REF!</definedName>
    <definedName name="DettesFinAnnées">!#REF!</definedName>
    <definedName name="DettesFinMens">!#REF!</definedName>
    <definedName name="DettesFinMois">!#REF!</definedName>
    <definedName name="DettesFinPostes">!#REF!</definedName>
    <definedName name="Deus_Ex_invisible">!#REF!</definedName>
    <definedName name="developedemerging">#REF!</definedName>
    <definedName name="DEZLFEZKLHF" hidden="1">{#N/A,#N/A,FALSE,"Pharm";#N/A,#N/A,FALSE,"WWCM"}</definedName>
    <definedName name="df" hidden="1">{"pemandy2k",#N/A,FALSE,"PEMANDY2K"}</definedName>
    <definedName name="df_1" hidden="1">{#N/A,#N/A,TRUE,"Config1";#N/A,#N/A,TRUE,"Config2";#N/A,#N/A,TRUE,"Config3";#N/A,#N/A,TRUE,"Config4";#N/A,#N/A,TRUE,"Config5";#N/A,#N/A,TRUE,"Config6";#N/A,#N/A,TRUE,"Config7"}</definedName>
    <definedName name="dfa" hidden="1">{"Acq_matrix",#N/A,FALSE,"Acquisition Matrix"}</definedName>
    <definedName name="dfadsth" hidden="1">{"AnnInc",#N/A,TRUE,"Inc";"QtrInc1",#N/A,TRUE,"Inc";"Balance",#N/A,TRUE,"Bal";"Cflow",#N/A,TRUE,"Cash"}</definedName>
    <definedName name="dfahdfa" hidden="1">{0,0,0,0;0,0,0,0;0,0,0,0;TRUE,0,0,0;0,0,0,0;0,0,0,0;0,0,0,0;0,0,147.84,147.84;12,1774.08,0,0;0,0,0,#NULL!;0,0,0,0;0,0,TRUE,0;0,TRUE,TRUE,TRUE;0,0,0,0;0,0,0,0;0,0,0,0;0,0,0,0;0,0,0,0;0,0,0,0;0,0,0,0}</definedName>
    <definedName name="df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fasdf" hidden="1">{#N/A,#N/A,FALSE,"summary";#N/A,#N/A,FALSE,"COMBINED";#N/A,#N/A,FALSE,"JUAREZ";#N/A,#N/A,FALSE,"EL PASO";#N/A,#N/A,FALSE,"97vs.98"}</definedName>
    <definedName name="dfd">#REF!</definedName>
    <definedName name="dfd_1" hidden="1">{"comp1",#N/A,FALSE,"COMPS";"footnotes",#N/A,FALSE,"COMPS"}</definedName>
    <definedName name="dfd_2" hidden="1">{"FCB_ALL",#N/A,FALSE,"FCB";"GREY_ALL",#N/A,FALSE,"GREY"}</definedName>
    <definedName name="dfd_3" hidden="1">{"FCB_ALL",#N/A,FALSE,"FCB";"GREY_ALL",#N/A,FALSE,"GREY"}</definedName>
    <definedName name="dfdas" hidden="1">{"FCB_ALL",#N/A,FALSE,"FCB";"GREY_ALL",#N/A,FALSE,"GREY"}</definedName>
    <definedName name="dfdas_1" hidden="1">{"FCB_ALL",#N/A,FALSE,"FCB";"GREY_ALL",#N/A,FALSE,"GREY"}</definedName>
    <definedName name="dfdas_2" hidden="1">{"FCB_ALL",#N/A,FALSE,"FCB";"GREY_ALL",#N/A,FALSE,"GREY"}</definedName>
    <definedName name="dfdas_3" hidden="1">{"FCB_ALL",#N/A,FALSE,"FCB";"GREY_ALL",#N/A,FALSE,"GREY"}</definedName>
    <definedName name="DFDD" hidden="1">{#N/A,#N/A,FALSE,"REPORT"}</definedName>
    <definedName name="dfde" localSheetId="9" hidden="1">#REF!</definedName>
    <definedName name="dfde" hidden="1">[4]Proforma!#REF!</definedName>
    <definedName name="dfdf" hidden="1">{"page1",#N/A,FALSE,"BHCOMPC5";"page2",#N/A,FALSE,"BHCOMPC5";"page3",#N/A,FALSE,"BHCOMPC5";"page4",#N/A,FALSE,"BHCOMPC5"}</definedName>
    <definedName name="dfdfasffasffdsadsad">!#REF!</definedName>
    <definedName name="dfdfd" hidden="1">{"FCB_ALL",#N/A,FALSE,"FCB";"GREY_ALL",#N/A,FALSE,"GREY"}</definedName>
    <definedName name="dfdfd_1" hidden="1">{"FCB_ALL",#N/A,FALSE,"FCB";"GREY_ALL",#N/A,FALSE,"GREY"}</definedName>
    <definedName name="dfdfd_2" hidden="1">{"FCB_ALL",#N/A,FALSE,"FCB";"GREY_ALL",#N/A,FALSE,"GREY"}</definedName>
    <definedName name="dfdfd_3" hidden="1">{"FCB_ALL",#N/A,FALSE,"FCB";"GREY_ALL",#N/A,FALSE,"GREY"}</definedName>
    <definedName name="dfdfdfd" hidden="1">{"FCB_ALL",#N/A,FALSE,"FCB"}</definedName>
    <definedName name="dfdfdfd_1" hidden="1">{"FCB_ALL",#N/A,FALSE,"FCB"}</definedName>
    <definedName name="dfdfdfd_2" hidden="1">{"FCB_ALL",#N/A,FALSE,"FCB"}</definedName>
    <definedName name="dfdfdfd_3" hidden="1">{"FCB_ALL",#N/A,FALSE,"FCB"}</definedName>
    <definedName name="dfdfdfdf" hidden="1">{"'Cost Centers'!$A$1:$P$373"}</definedName>
    <definedName name="dfdfdsf" hidden="1">{#N/A,#N/A,FALSE,"WK4"}</definedName>
    <definedName name="dfdff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fds" hidden="1">{#N/A,#N/A,FALSE,"TOT DUP I TECH";#N/A,#N/A,FALSE,"TOT DISPLAYS";#N/A,#N/A,FALSE,"TOT  ELECTR";#N/A,#N/A,FALSE,"TOT IMAGING"}</definedName>
    <definedName name="dfegf" hidden="1">{"'MVS'!$A$5:$O$716"}</definedName>
    <definedName name="dff" hidden="1">#REF!</definedName>
    <definedName name="DFFDG" hidden="1">#REF!</definedName>
    <definedName name="dffff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DFFGH" hidden="1">{#N/A,#N/A,FALSE,"JIM REPORT 1"}</definedName>
    <definedName name="DFG" hidden="1">{#N/A,#N/A,FALSE,"Assumptions";#N/A,#N/A,FALSE,"N-IS-Sum";#N/A,#N/A,FALSE,"N-St-Sum";#N/A,#N/A,FALSE,"Inc Stmt";#N/A,#N/A,FALSE,"Stats"}</definedName>
    <definedName name="dfga">{#N/A,#N/A,FALSE,"output";#N/A,#N/A,FALSE,"contrib";#N/A,#N/A,FALSE,"profile";#N/A,#N/A,FALSE,"comps"}</definedName>
    <definedName name="dfgadg">{"assumption cash",#N/A,TRUE,"Merger";"has gets cash",#N/A,TRUE,"Merger";"accretion dilution",#N/A,TRUE,"Merger";"comparison credit stats",#N/A,TRUE,"Merger";"pf credit stats",#N/A,TRUE,"Merger";"pf sheets",#N/A,TRUE,"Merger"}</definedName>
    <definedName name="dfgdagfd">{"away stand alones",#N/A,FALSE,"Target"}</definedName>
    <definedName name="dfgdfg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dfgdfgdfg" hidden="1">{#N/A,#N/A,FALSE,"Assump";#N/A,#N/A,FALSE,"Income";#N/A,#N/A,FALSE,"Balance";#N/A,#N/A,FALSE,"DCF Pump";#N/A,#N/A,FALSE,"Trans Assump";#N/A,#N/A,FALSE,"Combined Income";#N/A,#N/A,FALSE,"Combined Balance"}</definedName>
    <definedName name="dfgdg">{"casespecific",#N/A,FALSE,"Assumptions"}</definedName>
    <definedName name="dfgds" hidden="1">38922.8233796296</definedName>
    <definedName name="dfgh" hidden="1">{"Frequency Graph",#N/A,FALSE,"Trend";"Loss Cost Graph",#N/A,FALSE,"Trend";"Severity Trend Graph",#N/A,FALSE,"Trend"}</definedName>
    <definedName name="dfgh_1" hidden="1">{"Frequency Graph",#N/A,FALSE,"Trend";"Loss Cost Graph",#N/A,FALSE,"Trend";"Severity Trend Graph",#N/A,FALSE,"Trend"}</definedName>
    <definedName name="dfgh_1_1" hidden="1">{"Frequency Graph",#N/A,FALSE,"Trend";"Loss Cost Graph",#N/A,FALSE,"Trend";"Severity Trend Graph",#N/A,FALSE,"Trend"}</definedName>
    <definedName name="dfgh_1_2" hidden="1">{"Frequency Graph",#N/A,FALSE,"Trend";"Loss Cost Graph",#N/A,FALSE,"Trend";"Severity Trend Graph",#N/A,FALSE,"Trend"}</definedName>
    <definedName name="dfgh_1_3" hidden="1">{"Frequency Graph",#N/A,FALSE,"Trend";"Loss Cost Graph",#N/A,FALSE,"Trend";"Severity Trend Graph",#N/A,FALSE,"Trend"}</definedName>
    <definedName name="dfgh_1_4" hidden="1">{"Frequency Graph",#N/A,FALSE,"Trend";"Loss Cost Graph",#N/A,FALSE,"Trend";"Severity Trend Graph",#N/A,FALSE,"Trend"}</definedName>
    <definedName name="dfgh_1_5" hidden="1">{"Frequency Graph",#N/A,FALSE,"Trend";"Loss Cost Graph",#N/A,FALSE,"Trend";"Severity Trend Graph",#N/A,FALSE,"Trend"}</definedName>
    <definedName name="dfgh_2" hidden="1">{"Frequency Graph",#N/A,FALSE,"Trend";"Loss Cost Graph",#N/A,FALSE,"Trend";"Severity Trend Graph",#N/A,FALSE,"Trend"}</definedName>
    <definedName name="dfgh_2_1" hidden="1">{"Frequency Graph",#N/A,FALSE,"Trend";"Loss Cost Graph",#N/A,FALSE,"Trend";"Severity Trend Graph",#N/A,FALSE,"Trend"}</definedName>
    <definedName name="dfgh_2_2" hidden="1">{"Frequency Graph",#N/A,FALSE,"Trend";"Loss Cost Graph",#N/A,FALSE,"Trend";"Severity Trend Graph",#N/A,FALSE,"Trend"}</definedName>
    <definedName name="dfgh_2_3" hidden="1">{"Frequency Graph",#N/A,FALSE,"Trend";"Loss Cost Graph",#N/A,FALSE,"Trend";"Severity Trend Graph",#N/A,FALSE,"Trend"}</definedName>
    <definedName name="dfgh_2_4" hidden="1">{"Frequency Graph",#N/A,FALSE,"Trend";"Loss Cost Graph",#N/A,FALSE,"Trend";"Severity Trend Graph",#N/A,FALSE,"Trend"}</definedName>
    <definedName name="dfgh_2_5" hidden="1">{"Frequency Graph",#N/A,FALSE,"Trend";"Loss Cost Graph",#N/A,FALSE,"Trend";"Severity Trend Graph",#N/A,FALSE,"Trend"}</definedName>
    <definedName name="dfgh_3" hidden="1">{"Frequency Graph",#N/A,FALSE,"Trend";"Loss Cost Graph",#N/A,FALSE,"Trend";"Severity Trend Graph",#N/A,FALSE,"Trend"}</definedName>
    <definedName name="dfgh_3_1" hidden="1">{"Frequency Graph",#N/A,FALSE,"Trend";"Loss Cost Graph",#N/A,FALSE,"Trend";"Severity Trend Graph",#N/A,FALSE,"Trend"}</definedName>
    <definedName name="dfgh_3_2" hidden="1">{"Frequency Graph",#N/A,FALSE,"Trend";"Loss Cost Graph",#N/A,FALSE,"Trend";"Severity Trend Graph",#N/A,FALSE,"Trend"}</definedName>
    <definedName name="dfgh_3_3" hidden="1">{"Frequency Graph",#N/A,FALSE,"Trend";"Loss Cost Graph",#N/A,FALSE,"Trend";"Severity Trend Graph",#N/A,FALSE,"Trend"}</definedName>
    <definedName name="dfgh_3_4" hidden="1">{"Frequency Graph",#N/A,FALSE,"Trend";"Loss Cost Graph",#N/A,FALSE,"Trend";"Severity Trend Graph",#N/A,FALSE,"Trend"}</definedName>
    <definedName name="dfgh_3_5" hidden="1">{"Frequency Graph",#N/A,FALSE,"Trend";"Loss Cost Graph",#N/A,FALSE,"Trend";"Severity Trend Graph",#N/A,FALSE,"Trend"}</definedName>
    <definedName name="dfgh_4" hidden="1">{"Frequency Graph",#N/A,FALSE,"Trend";"Loss Cost Graph",#N/A,FALSE,"Trend";"Severity Trend Graph",#N/A,FALSE,"Trend"}</definedName>
    <definedName name="dfgh_4_1" hidden="1">{"Frequency Graph",#N/A,FALSE,"Trend";"Loss Cost Graph",#N/A,FALSE,"Trend";"Severity Trend Graph",#N/A,FALSE,"Trend"}</definedName>
    <definedName name="dfgh_4_2" hidden="1">{"Frequency Graph",#N/A,FALSE,"Trend";"Loss Cost Graph",#N/A,FALSE,"Trend";"Severity Trend Graph",#N/A,FALSE,"Trend"}</definedName>
    <definedName name="dfgh_4_3" hidden="1">{"Frequency Graph",#N/A,FALSE,"Trend";"Loss Cost Graph",#N/A,FALSE,"Trend";"Severity Trend Graph",#N/A,FALSE,"Trend"}</definedName>
    <definedName name="dfgh_4_4" hidden="1">{"Frequency Graph",#N/A,FALSE,"Trend";"Loss Cost Graph",#N/A,FALSE,"Trend";"Severity Trend Graph",#N/A,FALSE,"Trend"}</definedName>
    <definedName name="dfgh_4_5" hidden="1">{"Frequency Graph",#N/A,FALSE,"Trend";"Loss Cost Graph",#N/A,FALSE,"Trend";"Severity Trend Graph",#N/A,FALSE,"Trend"}</definedName>
    <definedName name="dfgh_5" hidden="1">{"Frequency Graph",#N/A,FALSE,"Trend";"Loss Cost Graph",#N/A,FALSE,"Trend";"Severity Trend Graph",#N/A,FALSE,"Trend"}</definedName>
    <definedName name="dfgh_5_1" hidden="1">{"Frequency Graph",#N/A,FALSE,"Trend";"Loss Cost Graph",#N/A,FALSE,"Trend";"Severity Trend Graph",#N/A,FALSE,"Trend"}</definedName>
    <definedName name="dfgh_5_2" hidden="1">{"Frequency Graph",#N/A,FALSE,"Trend";"Loss Cost Graph",#N/A,FALSE,"Trend";"Severity Trend Graph",#N/A,FALSE,"Trend"}</definedName>
    <definedName name="dfgh_5_3" hidden="1">{"Frequency Graph",#N/A,FALSE,"Trend";"Loss Cost Graph",#N/A,FALSE,"Trend";"Severity Trend Graph",#N/A,FALSE,"Trend"}</definedName>
    <definedName name="dfgh_5_4" hidden="1">{"Frequency Graph",#N/A,FALSE,"Trend";"Loss Cost Graph",#N/A,FALSE,"Trend";"Severity Trend Graph",#N/A,FALSE,"Trend"}</definedName>
    <definedName name="dfgh_5_5" hidden="1">{"Frequency Graph",#N/A,FALSE,"Trend";"Loss Cost Graph",#N/A,FALSE,"Trend";"Severity Trend Graph",#N/A,FALSE,"Trend"}</definedName>
    <definedName name="dfgnbdfn" hidden="1">{"Full-model",#N/A,FALSE,"ProForma-ASPT"}</definedName>
    <definedName name="dfgwpfjm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dfhdhhdh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dfjdf" hidden="1">#REF!</definedName>
    <definedName name="DFHFDHFDH" hidden="1">{#N/A,#N/A,FALSE,"Operations";#N/A,#N/A,FALSE,"Financials"}</definedName>
    <definedName name="DFHFDHFDH_1" hidden="1">{#N/A,#N/A,FALSE,"Operations";#N/A,#N/A,FALSE,"Financials"}</definedName>
    <definedName name="dfhfh" hidden="1">#REF!</definedName>
    <definedName name="dfhgfgdjgd" hidden="1">{"Matrix",#N/A,FALSE,"ACQMTRX";"Fees",#N/A,FALSE,"ACQMTRX"}</definedName>
    <definedName name="dfhgfhgf">!#REF!</definedName>
    <definedName name="df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fh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ü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iwe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j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k" hidden="1">{"incomemth",#N/A,TRUE,"forecast00";"incomepercentmth",#N/A,TRUE,"forecast00";"balancemth",#N/A,TRUE,"forecast00";"cashmth",#N/A,TRUE,"forecast00";"covenantmth",#N/A,TRUE,"forecast00"}</definedName>
    <definedName name="dfjl" hidden="1">{"bs",#N/A,FALSE,"SCF"}</definedName>
    <definedName name="dfjsl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nj" hidden="1">{"Valuation",#N/A,FALSE,"ProForma-ASPT"}</definedName>
    <definedName name="dfr" hidden="1">{#N/A,#N/A,FALSE,"Pharm";#N/A,#N/A,FALSE,"WWCM"}</definedName>
    <definedName name="dfrafsd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fs" hidden="1">{#N/A,#N/A,FALSE,"inc state";#N/A,#N/A,FALSE,"Products";#N/A,#N/A,FALSE,"bal sht"}</definedName>
    <definedName name="dfsa" hidden="1">#REF!</definedName>
    <definedName name="df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sa" hidden="1">#REF!</definedName>
    <definedName name="dfsd">!#REF!</definedName>
    <definedName name="dfsdf">!#REF!</definedName>
    <definedName name="dfsdfsdf" hidden="1">{#N/A,#N/A,FALSE,"CNS_ADJ";"Balance Consolidado",#N/A,FALSE,"BCEC_CNS";#N/A,#N/A,FALSE,"USGAAP_ADJ"}</definedName>
    <definedName name="dfsdfsdfsd" hidden="1">{#N/A,#N/A,FALSE,"CNS_ADJ";"Balance Consolidado",#N/A,FALSE,"BCEC_CNS";#N/A,#N/A,FALSE,"USGAAP_ADJ"}</definedName>
    <definedName name="dfsdsaaa">!#REF!</definedName>
    <definedName name="dfsfa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sdf" hidden="1">#REF!</definedName>
    <definedName name="dfsgdf" hidden="1">{"'08-14'!$A$3:$I$112"}</definedName>
    <definedName name="dg">{"comp1",#N/A,FALSE,"COMPS";"footnotes",#N/A,FALSE,"COMPS"}</definedName>
    <definedName name="dgäsd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gd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dgdfgdgfdg" hidden="1">{"hiden",#N/A,FALSE,"14";"hidden",#N/A,FALSE,"16";"hidden",#N/A,FALSE,"18";"hidden",#N/A,FALSE,"20"}</definedName>
    <definedName name="dgdfgdgfdg_1" hidden="1">{"hiden",#N/A,FALSE,"14";"hidden",#N/A,FALSE,"16";"hidden",#N/A,FALSE,"18";"hidden",#N/A,FALSE,"20"}</definedName>
    <definedName name="dgdfgfd" hidden="1">{"up stand alones",#N/A,FALSE,"Acquiror"}</definedName>
    <definedName name="dgdfgfd_1" hidden="1">{"up stand alones",#N/A,FALSE,"Acquiror"}</definedName>
    <definedName name="dgdg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dgdg_1" hidden="1">{#N/A,#N/A,FALSE,"Calc";#N/A,#N/A,FALSE,"Sensitivity";#N/A,#N/A,FALSE,"LT Earn.Dil.";#N/A,#N/A,FALSE,"Dil. AVP"}</definedName>
    <definedName name="dgdgdfg" hidden="1">{"away stand alones",#N/A,FALSE,"Target"}</definedName>
    <definedName name="dgdgdfg_1" hidden="1">{"away stand alones",#N/A,FALSE,"Target"}</definedName>
    <definedName name="dgdgdgfd" hidden="1">{#N/A,#N/A,FALSE,"Operations";#N/A,#N/A,FALSE,"Financials"}</definedName>
    <definedName name="dgdgdgfd_1" hidden="1">{#N/A,#N/A,FALSE,"Operations";#N/A,#N/A,FALSE,"Financials"}</definedName>
    <definedName name="dgdgdgfdg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dgfdg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gfdgfd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fdgfdgfd_1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ss" hidden="1">{"consolidated",#N/A,FALSE,"Sheet1";"cms",#N/A,FALSE,"Sheet1";"fse",#N/A,FALSE,"Sheet1"}</definedName>
    <definedName name="dgdgss_1" hidden="1">{"consolidated",#N/A,FALSE,"Sheet1";"cms",#N/A,FALSE,"Sheet1";"fse",#N/A,FALSE,"Sheet1"}</definedName>
    <definedName name="dgdsgdsg" hidden="1">{"comps2",#N/A,FALSE,"AERO";"footnotes",#N/A,FALSE,"AERO"}</definedName>
    <definedName name="dgdsgdsg_1" hidden="1">{"comps2",#N/A,FALSE,"AERO";"footnotes",#N/A,FALSE,"AERO"}</definedName>
    <definedName name="dgdsopdgj">#REF!</definedName>
    <definedName name="dgfbdfyj" hidden="1">{"Full-model",#N/A,FALSE,"ProForma-ASPT"}</definedName>
    <definedName name="dgfdgfdg" hidden="1">{#N/A,#N/A,FALSE,"Calc";#N/A,#N/A,FALSE,"Sensitivity";#N/A,#N/A,FALSE,"LT Earn.Dil.";#N/A,#N/A,FALSE,"Dil. AVP"}</definedName>
    <definedName name="dgfdgfdg_1" hidden="1">{#N/A,#N/A,FALSE,"Calc";#N/A,#N/A,FALSE,"Sensitivity";#N/A,#N/A,FALSE,"LT Earn.Dil.";#N/A,#N/A,FALSE,"Dil. AVP"}</definedName>
    <definedName name="dgfhgf" hidden="1">{#N/A,#N/A,FALSE,"ORIX CSC"}</definedName>
    <definedName name="dgfjdgjd" hidden="1">#REF!</definedName>
    <definedName name="DGFMASEH" hidden="1">{"'גיליון1'!$W$156:$AB$173","'גיליון1'!$S$154:$AB$158"}</definedName>
    <definedName name="dgndhgn" hidden="1">#REF!</definedName>
    <definedName name="dhdh" hidden="1">{"'표지'!$B$5"}</definedName>
    <definedName name="dhfbv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hgdh" hidden="1">{"mgmt forecast",#N/A,FALSE,"Mgmt Forecast";"dcf table",#N/A,FALSE,"Mgmt Forecast";"sensitivity",#N/A,FALSE,"Mgmt Forecast";"table inputs",#N/A,FALSE,"Mgmt Forecast";"calculations",#N/A,FALSE,"Mgmt Forecast"}</definedName>
    <definedName name="dhgndn" hidden="1">#REF!</definedName>
    <definedName name="dhhdhh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hdhh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jhjhf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DI_Criteria">#REF!</definedName>
    <definedName name="DI1_Criteria">#REF!</definedName>
    <definedName name="Diable" hidden="1">{#N/A,#N/A,FALSE,"Operations";#N/A,#N/A,FALSE,"Financials"}</definedName>
    <definedName name="Diable_1" hidden="1">{#N/A,#N/A,FALSE,"Operations";#N/A,#N/A,FALSE,"Financials"}</definedName>
    <definedName name="Difference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H_2011">#REF!</definedName>
    <definedName name="DIH_2012">#REF!</definedName>
    <definedName name="DIH_2013">#REF!</definedName>
    <definedName name="DIH_2014">#REF!</definedName>
    <definedName name="DILUT_ADJUST" hidden="1">"DILUT_ADJUST"</definedName>
    <definedName name="DILUT_EPS_EXCL" hidden="1">"DILUT_EPS_EXCL"</definedName>
    <definedName name="DILUT_EPS_INCL" hidden="1">"DILUT_EPS_INCL"</definedName>
    <definedName name="DILUT_NORMAL_EPS" hidden="1">"DILUT_NORMAL_EPS"</definedName>
    <definedName name="DILUT_WEIGHT" hidden="1">"DILUT_WEIGHT"</definedName>
    <definedName name="direcotors" hidden="1">{#N/A,#N/A,FALSE,"Sensitivity"}</definedName>
    <definedName name="direcotors_1" hidden="1">{#N/A,#N/A,FALSE,"Sensitivity"}</definedName>
    <definedName name="Direct_Headcount_Actual">OFFSET(#REF!,0,#REF!,1,#REF!)</definedName>
    <definedName name="Direct_Headcount_Latest_Budget">OFFSET(#REF!,0,#REF!,1,#REF!)</definedName>
    <definedName name="Direct_Headcount_Prior_Year">OFFSET(#REF!,0,#REF!,1,#REF!)</definedName>
    <definedName name="Direct_Savings_from_ASP_strategy">#REF!</definedName>
    <definedName name="directindirect">#REF!</definedName>
    <definedName name="Directors">#REF!</definedName>
    <definedName name="DISCONT_OPER" hidden="1">"DISCONT_OPER"</definedName>
    <definedName name="Discount" hidden="1">#REF!</definedName>
    <definedName name="Discounted_Cash_Flow">#REF!</definedName>
    <definedName name="DiscountProduct">#REF!</definedName>
    <definedName name="display_area_2" hidden="1">#REF!</definedName>
    <definedName name="display_unit">"($MM)"</definedName>
    <definedName name="DISPOSAL" hidden="1">{#N/A,#N/A,FALSE,"Sensitivity"}</definedName>
    <definedName name="DISPOSAL_1" hidden="1">{#N/A,#N/A,FALSE,"Sensitivity"}</definedName>
    <definedName name="Disruption" hidden="1">39482.4587152778</definedName>
    <definedName name="Dist_Africa">#REF!</definedName>
    <definedName name="DistrChannel" hidden="1">#REF!</definedName>
    <definedName name="Div">#REF!</definedName>
    <definedName name="Div_Industrial" hidden="1">{"adj95mult",#N/A,FALSE,"COMPCO";"adj95est",#N/A,FALSE,"COMPCO"}</definedName>
    <definedName name="Div_k">#REF!</definedName>
    <definedName name="Div_m">#REF!</definedName>
    <definedName name="DivFpb" hidden="1">#REF!</definedName>
    <definedName name="DIVID_SHARE" hidden="1">"DIVID_SHARE"</definedName>
    <definedName name="Dividends__intra_group">#REF!</definedName>
    <definedName name="Dividends_external">#REF!</definedName>
    <definedName name="Division">#REF!</definedName>
    <definedName name="DIVISIONS">#REF!</definedName>
    <definedName name="DivTot00">#REF!</definedName>
    <definedName name="DivTot97">#REF!</definedName>
    <definedName name="DivTot98">#REF!</definedName>
    <definedName name="DivTot99">#REF!</definedName>
    <definedName name="DJ" hidden="1">#REF!</definedName>
    <definedName name="DJ_AK">!#REF!</definedName>
    <definedName name="DJ_VJ">!#REF!</definedName>
    <definedName name="DJ_VJ1">!#REF!</definedName>
    <definedName name="DJ_VM">!#REF!</definedName>
    <definedName name="dja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fka" hidden="1">{#N/A,#N/A,FALSE,"Cover";#N/A,#N/A,FALSE,"Summary";#N/A,#N/A,FALSE,"Monthly";#N/A,#N/A,FALSE,"2002";#N/A,#N/A,FALSE,"Main";#N/A,#N/A,FALSE,"Bridge 2002";#N/A,#N/A,FALSE,"Bridge-global";#N/A,#N/A,FALSE,"ALL"}</definedName>
    <definedName name="djf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hfaoifna" hidden="1">{"first",#N/A,FALSE,"1st qtr";"second",#N/A,FALSE,"2nd Qtr";"third",#N/A,FALSE,"3rd Qtr";"fourth",#N/A,FALSE,"4th qtr";"year",#N/A,FALSE,"total year"}</definedName>
    <definedName name="DJKDNF" hidden="1">{"'Demand Units'!$X$11:$AD$45"}</definedName>
    <definedName name="djksljd" hidden="1">{#N/A,#N/A,FALSE,"Other";#N/A,#N/A,FALSE,"Ace";#N/A,#N/A,FALSE,"Derm"}</definedName>
    <definedName name="d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fjdf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gahirghigf" hidden="1">{#N/A,#N/A,FALSE,"Pharm";#N/A,#N/A,FALSE,"WWCM"}</definedName>
    <definedName name="dkj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" hidden="1">{#N/A,#N/A,FALSE,"Sheet1"}</definedName>
    <definedName name="dl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kj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ME_Dirty" hidden="1">"False"</definedName>
    <definedName name="DME_DocumentFlags" hidden="1">"1"</definedName>
    <definedName name="DME_DocumentID" hidden="1">"::ODMA\DME-MSE\London-44356"</definedName>
    <definedName name="DME_DocumentOpened" hidden="1">"True"</definedName>
    <definedName name="DME_DocumentTitle" hidden="1">"London-44356 - impress model"</definedName>
    <definedName name="DME_LocalFile" hidden="1">"True"</definedName>
    <definedName name="DME_NextWindowNumber" hidden="1">"2"</definedName>
    <definedName name="DME_ODMALinksCount" hidden="1">"1"</definedName>
    <definedName name="Do_you_wish_to_include_timeliness_and_adequacy_calculation?">#REF!</definedName>
    <definedName name="DoCoMo" hidden="1">{"test2",#N/A,TRUE,"Prices"}</definedName>
    <definedName name="DoCoMo_1" hidden="1">{"test2",#N/A,TRUE,"Prices"}</definedName>
    <definedName name="DoCoMo_1_1" hidden="1">{"test2",#N/A,TRUE,"Prices"}</definedName>
    <definedName name="DoCoMo_1_2" hidden="1">{"test2",#N/A,TRUE,"Prices"}</definedName>
    <definedName name="DoCoMo_1_3" hidden="1">{"test2",#N/A,TRUE,"Prices"}</definedName>
    <definedName name="DoCoMo_1_4" hidden="1">{"test2",#N/A,TRUE,"Prices"}</definedName>
    <definedName name="DoCoMo_1_5" hidden="1">{"test2",#N/A,TRUE,"Prices"}</definedName>
    <definedName name="DoCoMo_2" hidden="1">{"test2",#N/A,TRUE,"Prices"}</definedName>
    <definedName name="DoCoMo_2_1" hidden="1">{"test2",#N/A,TRUE,"Prices"}</definedName>
    <definedName name="DoCoMo_2_2" hidden="1">{"test2",#N/A,TRUE,"Prices"}</definedName>
    <definedName name="DoCoMo_2_3" hidden="1">{"test2",#N/A,TRUE,"Prices"}</definedName>
    <definedName name="DoCoMo_2_4" hidden="1">{"test2",#N/A,TRUE,"Prices"}</definedName>
    <definedName name="DoCoMo_2_5" hidden="1">{"test2",#N/A,TRUE,"Prices"}</definedName>
    <definedName name="DoCoMo_3" hidden="1">{"test2",#N/A,TRUE,"Prices"}</definedName>
    <definedName name="DoCoMo_3_1" hidden="1">{"test2",#N/A,TRUE,"Prices"}</definedName>
    <definedName name="DoCoMo_3_2" hidden="1">{"test2",#N/A,TRUE,"Prices"}</definedName>
    <definedName name="DoCoMo_3_3" hidden="1">{"test2",#N/A,TRUE,"Prices"}</definedName>
    <definedName name="DoCoMo_3_4" hidden="1">{"test2",#N/A,TRUE,"Prices"}</definedName>
    <definedName name="DoCoMo_3_5" hidden="1">{"test2",#N/A,TRUE,"Prices"}</definedName>
    <definedName name="DoCoMo_4" hidden="1">{"test2",#N/A,TRUE,"Prices"}</definedName>
    <definedName name="DoCoMo_4_1" hidden="1">{"test2",#N/A,TRUE,"Prices"}</definedName>
    <definedName name="DoCoMo_4_2" hidden="1">{"test2",#N/A,TRUE,"Prices"}</definedName>
    <definedName name="DoCoMo_4_3" hidden="1">{"test2",#N/A,TRUE,"Prices"}</definedName>
    <definedName name="DoCoMo_4_4" hidden="1">{"test2",#N/A,TRUE,"Prices"}</definedName>
    <definedName name="DoCoMo_4_5" hidden="1">{"test2",#N/A,TRUE,"Prices"}</definedName>
    <definedName name="DoCoMo_5" hidden="1">{"test2",#N/A,TRUE,"Prices"}</definedName>
    <definedName name="DoCoMo_5_1" hidden="1">{"test2",#N/A,TRUE,"Prices"}</definedName>
    <definedName name="DoCoMo_5_2" hidden="1">{"test2",#N/A,TRUE,"Prices"}</definedName>
    <definedName name="DoCoMo_5_3" hidden="1">{"test2",#N/A,TRUE,"Prices"}</definedName>
    <definedName name="DoCoMo_5_4" hidden="1">{"test2",#N/A,TRUE,"Prices"}</definedName>
    <definedName name="DoCoMo_5_5" hidden="1">{"test2",#N/A,TRUE,"Prices"}</definedName>
    <definedName name="DocType" localSheetId="9">Word</definedName>
    <definedName name="DocumentLine">#REF!</definedName>
    <definedName name="DocumentLines">#REF!</definedName>
    <definedName name="DocumentName" hidden="1">"b1"</definedName>
    <definedName name="DoD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h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NNA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ee2T">!#REF!</definedName>
    <definedName name="doug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down">#REF!</definedName>
    <definedName name="down99">#REF!</definedName>
    <definedName name="downb">#REF!</definedName>
    <definedName name="downc">#REF!</definedName>
    <definedName name="downpayment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P" hidden="1">{"'Leading KPI'!$A$1:$P$33","'Leading KPI'!$A$1:$P$33"}</definedName>
    <definedName name="DPO_2011">#REF!</definedName>
    <definedName name="DPO_2012">#REF!</definedName>
    <definedName name="DPO_2013">#REF!</definedName>
    <definedName name="DPO_2014">#REF!</definedName>
    <definedName name="DPS_Curr_Yr">#REF!</definedName>
    <definedName name="DPS_Lst_Yr">#REF!</definedName>
    <definedName name="DPS_Next_Yr">#REF!</definedName>
    <definedName name="dq" hidden="1">{#N/A,#N/A,TRUE,"Cover sheet";#N/A,#N/A,TRUE,"DCF analysis";#N/A,#N/A,TRUE,"WACC calculation"}</definedName>
    <definedName name="DQAssA_D99">#REF!</definedName>
    <definedName name="DQAssDocMngt99">#REF!</definedName>
    <definedName name="dr6u" hidden="1">{#N/A,#N/A,FALSE,"Assessment";#N/A,#N/A,FALSE,"Staffing";#N/A,#N/A,FALSE,"Hires";#N/A,#N/A,FALSE,"Assumptions"}</definedName>
    <definedName name="Draft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DRAFT_RCnum">#REF!</definedName>
    <definedName name="DraftStamp">#REF!</definedName>
    <definedName name="draka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eyer" hidden="1">{"FCB_ALL",#N/A,FALSE,"FCB"}</definedName>
    <definedName name="drivers">#REF!</definedName>
    <definedName name="drivers_old">#REF!</definedName>
    <definedName name="drüber">#REF!</definedName>
    <definedName name="Druck1" localSheetId="9">#REF!</definedName>
    <definedName name="Drucken" localSheetId="9">#REF!</definedName>
    <definedName name="DS" hidden="1">{#N/A,#N/A,FALSE,"초도품";#N/A,#N/A,FALSE,"초도품 (2)";#N/A,#N/A,FALSE,"초도품 (3)";#N/A,#N/A,FALSE,"초도품 (4)";#N/A,#N/A,FALSE,"초도품 (5)";#N/A,#N/A,FALSE,"초도품 (6)"}</definedName>
    <definedName name="DSA" hidden="1">{#N/A,#N/A,FALSE,"을지 (4)";#N/A,#N/A,FALSE,"을지 (5)";#N/A,#N/A,FALSE,"을지 (6)"}</definedName>
    <definedName name="DSA1a" hidden="1">{#N/A,#N/A,FALSE,"을지 (4)";#N/A,#N/A,FALSE,"을지 (5)";#N/A,#N/A,FALSE,"을지 (6)"}</definedName>
    <definedName name="DSaa" hidden="1">{#N/A,#N/A,FALSE,"초도품";#N/A,#N/A,FALSE,"초도품 (2)";#N/A,#N/A,FALSE,"초도품 (3)";#N/A,#N/A,FALSE,"초도품 (4)";#N/A,#N/A,FALSE,"초도품 (5)";#N/A,#N/A,FALSE,"초도품 (6)"}</definedName>
    <definedName name="DSAaa" hidden="1">{#N/A,#N/A,FALSE,"을지 (4)";#N/A,#N/A,FALSE,"을지 (5)";#N/A,#N/A,FALSE,"을지 (6)"}</definedName>
    <definedName name="dsaaasasas">!#REF!</definedName>
    <definedName name="dsad" hidden="1">{"'Model'!$A$1:$N$53"}</definedName>
    <definedName name="dsaf" hidden="1">{"mgmt forecast",#N/A,FALSE,"Mgmt Forecast";"dcf table",#N/A,FALSE,"Mgmt Forecast";"sensitivity",#N/A,FALSE,"Mgmt Forecast";"table inputs",#N/A,FALSE,"Mgmt Forecast";"calculations",#N/A,FALSE,"Mgmt Forecast"}</definedName>
    <definedName name="dsa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d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cds" hidden="1">{"'Model'!$A$1:$N$53"}</definedName>
    <definedName name="d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g">!#REF!</definedName>
    <definedName name="dsds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dsdsddsdsd" hidden="1">{#N/A,#N/A,FALSE,"Sheet1"}</definedName>
    <definedName name="dse" hidden="1">{#N/A,#N/A,FALSE,"Model";#N/A,#N/A,FALSE,"Gen Pts &amp; Rts 2000";#N/A,#N/A,FALSE,"AcqsAss";#N/A,#N/A,FALSE,"Acqs &amp; De Novos"}</definedName>
    <definedName name="dsewe" localSheetId="9">IF(adaeddddddddddd=20,INDEX('Cashflow 2025'!aadadada,20),0)</definedName>
    <definedName name="dsf" localSheetId="9" hidden="1">#REF!</definedName>
    <definedName name="dsf" hidden="1">[7]Tradesum!$A$13:$A$22</definedName>
    <definedName name="dsfd" hidden="1">{#N/A,#N/A,FALSE,"Aging Summary";#N/A,#N/A,FALSE,"Ratio Analysis";#N/A,#N/A,FALSE,"Test 120 Day Accts";#N/A,#N/A,FALSE,"Tickmarks"}</definedName>
    <definedName name="dsfdtf" hidden="1">{#N/A,#N/A,FALSE,"Tracking";#N/A,#N/A,FALSE,"Fixedctm";#N/A,#N/A,FALSE,"CCI";#N/A,#N/A,FALSE,"Headcount - FTE's"}</definedName>
    <definedName name="dsfgdsgfsdfg" hidden="1">{"'Plan_vs_Actual'!$B$3:$U$27"}</definedName>
    <definedName name="dsfgf" hidden="1">{"'Plan_vs_Actual'!$B$3:$U$27"}</definedName>
    <definedName name="dsfsafd" hidden="1">{#N/A,#N/A,FALSE,"A";#N/A,#N/A,FALSE,"B"}</definedName>
    <definedName name="dsfsd">!#REF!</definedName>
    <definedName name="dsfsdf" hidden="1">{#N/A,#N/A,FALSE,"CNS_ADJ";"Balance Consolidado",#N/A,FALSE,"BCEC_CNS";#N/A,#N/A,FALSE,"USGAAP_ADJ"}</definedName>
    <definedName name="dsfsffss" hidden="1">{#N/A,#N/A,FALSE,"Pharm";#N/A,#N/A,FALSE,"WWCM"}</definedName>
    <definedName name="dsfwear" hidden="1">0</definedName>
    <definedName name="dsg" hidden="1">{#N/A,#N/A,FALSE,"Calc";#N/A,#N/A,FALSE,"Sensitivity";#N/A,#N/A,FALSE,"LT Earn.Dil.";#N/A,#N/A,FALSE,"Dil. AVP"}</definedName>
    <definedName name="dsg_1" hidden="1">{#N/A,#N/A,FALSE,"Calc";#N/A,#N/A,FALSE,"Sensitivity";#N/A,#N/A,FALSE,"LT Earn.Dil.";#N/A,#N/A,FALSE,"Dil. AVP"}</definedName>
    <definedName name="dsggd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DSHHiddenYear503" hidden="1">#REF!</definedName>
    <definedName name="DSHiddenYear1" hidden="1">#REF!</definedName>
    <definedName name="DSHiddenYear2" hidden="1">#REF!</definedName>
    <definedName name="DSHiddenYear3" hidden="1">#REF!</definedName>
    <definedName name="DSHiddenYear4" hidden="1">#REF!</definedName>
    <definedName name="DSHiddenYear500" hidden="1">#REF!</definedName>
    <definedName name="DSHiddenYear502" hidden="1">#REF!</definedName>
    <definedName name="DSHiddenYear504" hidden="1">#REF!</definedName>
    <definedName name="DSind505" hidden="1">#REF!</definedName>
    <definedName name="DSInd507" hidden="1">#REF!</definedName>
    <definedName name="DSInd508" hidden="1">#REF!</definedName>
    <definedName name="DSInd509" hidden="1">#REF!</definedName>
    <definedName name="DSIndHiddenYear1" hidden="1">#REF!</definedName>
    <definedName name="DSIndHiddenYear2" hidden="1">#REF!</definedName>
    <definedName name="DSIndHiddenYear3" hidden="1">#REF!</definedName>
    <definedName name="DSIndHiddenYear4" hidden="1">#REF!</definedName>
    <definedName name="DSIndHistHiddenYear1" hidden="1">#REF!</definedName>
    <definedName name="DSIndHistHiddenYear2" hidden="1">#REF!</definedName>
    <definedName name="DSIndHistHiddenYear3" hidden="1">#REF!</definedName>
    <definedName name="DSIndHistHiddenYear4" hidden="1">#REF!</definedName>
    <definedName name="DSIndHistHiddenYear5" hidden="1">#REF!</definedName>
    <definedName name="DsLink_DistDueBack" hidden="1">""</definedName>
    <definedName name="DsLink_DistEmailFrom" hidden="1">"richard_tse@dell.ca"</definedName>
    <definedName name="DsLink_DistEmailMessage" hidden="1">"You have received a Distributed Spreadsheet.  Please open Excel and select the menu option, Distributed Spreadsheet, Receive and Open Spreadsheet."</definedName>
    <definedName name="DsLink_DistEmailReturnTo" hidden="1">"richard_tse@dell.ca"</definedName>
    <definedName name="DsLink_DistEmailSubject" hidden="1">"Distributed Spreadsheet Received"</definedName>
    <definedName name="DsLink_DistInstruction" hidden="1">"You have received a Distributed Spreadsheet that needs to be completed and returned."</definedName>
    <definedName name="dslöger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SO" hidden="1">{#N/A,#N/A,TRUE,"index";#N/A,#N/A,TRUE,"Summary";#N/A,#N/A,TRUE,"Continuing Business";#N/A,#N/A,TRUE,"Disposals";#N/A,#N/A,TRUE,"Acquisitions";#N/A,#N/A,TRUE,"Actual &amp; Plan Reconciliation"}</definedName>
    <definedName name="DSO_2011">#REF!</definedName>
    <definedName name="DSO_2012">#REF!</definedName>
    <definedName name="DSO_2013">#REF!</definedName>
    <definedName name="DSO_2014">#REF!</definedName>
    <definedName name="DSOlookup">#REF!</definedName>
    <definedName name="DSOlookup2">#REF!</definedName>
    <definedName name="dss" hidden="1">{#N/A,#N/A,FALSE,"ACQ_GRAPHS";#N/A,#N/A,FALSE,"T_1 GRAPHS";#N/A,#N/A,FALSE,"T_2 GRAPHS";#N/A,#N/A,FALSE,"COMB_GRAPHS"}</definedName>
    <definedName name="dss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zfgdb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tfdf">!#REF!</definedName>
    <definedName name="dtuk" hidden="1">{"Valuation",#N/A,FALSE,"ProForma-ASPT"}</definedName>
    <definedName name="DTVyrs">#REF!</definedName>
    <definedName name="dtyjudtryr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dtyk" hidden="1">{"Full-model",#N/A,FALSE,"ProForma-ASPT"}</definedName>
    <definedName name="DÜ">#REF!</definedName>
    <definedName name="Dü2">#REF!</definedName>
    <definedName name="dumb" hidden="1">{"charmin",#N/A,FALSE,"FMAM II"}</definedName>
    <definedName name="dumber" hidden="1">{"charmin",#N/A,FALSE,"FMAM II"}</definedName>
    <definedName name="dummy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nno" hidden="1">#REF!</definedName>
    <definedName name="dvdfv" hidden="1">{"VWJECAN",#N/A,FALSE,"D"}</definedName>
    <definedName name="dvg">!#REF!</definedName>
    <definedName name="dvv" hidden="1">{#N/A,#N/A,TRUE,"NIE_C";#N/A,#N/A,TRUE,"NIE";#N/A,#N/A,TRUE,"NIE_D";#N/A,#N/A,TRUE,"NIE_D_CC";#N/A,#N/A,TRUE,"HEA -- EXP"}</definedName>
    <definedName name="dwcwc" hidden="1">{#N/A,#N/A,FALSE,"Assump";#N/A,#N/A,FALSE,"Income";#N/A,#N/A,FALSE,"Balance";#N/A,#N/A,FALSE,"DCF Pump";#N/A,#N/A,FALSE,"Trans Assump";#N/A,#N/A,FALSE,"Combined Income";#N/A,#N/A,FALSE,"Combined Balance"}</definedName>
    <definedName name="dwqw">!#REF!</definedName>
    <definedName name="dyfhn" hidden="1">{#N/A,#N/A,FALSE,"Aging Summary";#N/A,#N/A,FALSE,"Ratio Analysis";#N/A,#N/A,FALSE,"Test 120 Day Accts";#N/A,#N/A,FALSE,"Tickmarks"}</definedName>
    <definedName name="dyfhn_1" hidden="1">{#N/A,#N/A,FALSE,"Aging Summary";#N/A,#N/A,FALSE,"Ratio Analysis";#N/A,#N/A,FALSE,"Test 120 Day Accts";#N/A,#N/A,FALSE,"Tickmarks"}</definedName>
    <definedName name="DYNO">"TARGET"</definedName>
    <definedName name="dyudf" hidden="1">{#N/A,#N/A,FALSE,"Projections";#N/A,#N/A,FALSE,"Multiples Valuation";#N/A,#N/A,FALSE,"LBO";#N/A,#N/A,FALSE,"Multiples_Sensitivity";#N/A,#N/A,FALSE,"Summary"}</definedName>
    <definedName name="DZ.IndSpec_Left" hidden="1">#REF!</definedName>
    <definedName name="DZ.IndSpec_Right" hidden="1">#REF!</definedName>
    <definedName name="DZ.LTM" hidden="1">#REF!</definedName>
    <definedName name="DZ.LTMPlus" hidden="1">#REF!</definedName>
    <definedName name="dzas" hidden="1">{#N/A,#N/A,FALSE,"A";#N/A,#N/A,FALSE,"B"}</definedName>
    <definedName name="dzbvx" hidden="1">{"Full-model",#N/A,FALSE,"ProForma-ASPT"}</definedName>
    <definedName name="e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e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é" localSheetId="9" hidden="1">{"CoverMemoFROG",#N/A,FALSE,"A";"Cash_graph",#N/A,FALSE,"Frog"}</definedName>
    <definedName name="é" hidden="1">{"CoverMemoFROG",#N/A,FALSE,"A";"Cash_graph",#N/A,FALSE,"Frog"}</definedName>
    <definedName name="e0" hidden="1">{"'Demand Units'!$Z$2:$AF$53"}</definedName>
    <definedName name="E01_Sender">"0669/PREMIER7/0685/P_NOSTAL/"</definedName>
    <definedName name="E05_OrderCustom">6</definedName>
    <definedName name="E2011BudgetCTGeconsolideerd" hidden="1">"DB01;030;nsch;1"</definedName>
    <definedName name="e3eelephant" hidden="1">{"'Model'!$A$1:$N$53"}</definedName>
    <definedName name="e3fewq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5yy25y" hidden="1">{#N/A,#N/A,FALSE,"Projections";#N/A,#N/A,FALSE,"Contribution_Stock";#N/A,#N/A,FALSE,"PF_Combo_Stock";#N/A,#N/A,FALSE,"Projections";#N/A,#N/A,FALSE,"Contribution_Cash";#N/A,#N/A,FALSE,"PF_Combo_Cash";#N/A,#N/A,FALSE,"IPO_Cash"}</definedName>
    <definedName name="eaf" hidden="1">{"AnnInc",#N/A,TRUE,"Inc";"QtrInc1",#N/A,TRUE,"Inc";"Balance",#N/A,TRUE,"Bal";"Cflow",#N/A,TRUE,"Cash"}</definedName>
    <definedName name="eaga">{"up stand alones",#N/A,FALSE,"Acquiror"}</definedName>
    <definedName name="eak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re" hidden="1">{"FCB_ALL",#N/A,FALSE,"FCB"}</definedName>
    <definedName name="earea" hidden="1">{#N/A,#N/A,FALSE,"Sheet1"}</definedName>
    <definedName name="eareare" hidden="1">{"FCB_ALL",#N/A,FALSE,"FCB"}</definedName>
    <definedName name="earer" hidden="1">{#N/A,#N/A,FALSE,"Sheet1"}</definedName>
    <definedName name="Earnings" hidden="1">{#N/A,#N/A,FALSE,"Duran"}</definedName>
    <definedName name="EarningsModel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s" hidden="1">{"NOPCAPEVA",#N/A,FALSE,"Nopat";"FCFCSTAR",#N/A,FALSE,"FCFVAL";"EVAVL",#N/A,FALSE,"EVAVAL";"LEASE",#N/A,FALSE,"OpLease"}</definedName>
    <definedName name="East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coast" hidden="1">{"FY04_Assets",#N/A,FALSE,"Fin Stmt Budget";"FY04_Liabilities",#N/A,FALSE,"Fin Stmt Budget";"FY04_Inc_Stmt",#N/A,FALSE,"Fin Stmt Budget";"FY04_SOCF",#N/A,FALSE,"Fin Stmt Budget"}</definedName>
    <definedName name="Eastern" hidden="1">{"FY03_Assets",#N/A,FALSE,"Fin Stmt Budget";"FY03_Liabilities",#N/A,FALSE,"Fin Stmt Budget";"FY03_Inc_Stmt",#N/A,FALSE,"Fin Stmt Budget";"FY03_SOCF",#N/A,FALSE,"Fin Stmt Budget"}</definedName>
    <definedName name="eau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BIT" hidden="1">"EBIT"</definedName>
    <definedName name="EBIT_10K" hidden="1">"EBIT_10K"</definedName>
    <definedName name="EBIT_10Q" hidden="1">"EBIT_10Q"</definedName>
    <definedName name="EBIT_10Q1" hidden="1">"EBIT_10Q1"</definedName>
    <definedName name="EBIT_GROWTH_1" hidden="1">"EBIT_GROWTH_1"</definedName>
    <definedName name="EBIT_GROWTH_2" hidden="1">"EBIT_GROWTH_2"</definedName>
    <definedName name="EBIT_MARGIN" hidden="1">"EBIT_MARGIN"</definedName>
    <definedName name="ebit_mult">#REF!,#REF!,#REF!,#REF!,#REF!,#REF!,#REF!,#REF!,#REF!,#REF!,#REF!,#REF!,#REF!,#REF!,#REF!,#REF!,#REF!</definedName>
    <definedName name="EBIT_OVER_IE" hidden="1">"EBIT_OVER_IE"</definedName>
    <definedName name="EBIT95">#REF!</definedName>
    <definedName name="ebit98">#REF!</definedName>
    <definedName name="ebit99">#REF!</definedName>
    <definedName name="ebita">#REF!</definedName>
    <definedName name="EBITA_internal">!#REF!</definedName>
    <definedName name="ebitapr">#REF!</definedName>
    <definedName name="ebitaug">#REF!</definedName>
    <definedName name="EBITDA">#REF!</definedName>
    <definedName name="EBITDA_10K" hidden="1">"EBITDA_10K"</definedName>
    <definedName name="EBITDA_10Q" hidden="1">"EBITDA_10Q"</definedName>
    <definedName name="EBITDA_10Q1" hidden="1">"EBITDA_10Q1"</definedName>
    <definedName name="EBITDA_CAPEX_OVER_TOTAL_IE" hidden="1">"EBITDA_CAPEX_OVER_TOTAL_IE"</definedName>
    <definedName name="EBITDA_GROWTH_1" hidden="1">"EBITDA_GROWTH_1"</definedName>
    <definedName name="EBITDA_GROWTH_2" hidden="1">"EBITDA_GROWTH_2"</definedName>
    <definedName name="EBITDA_MARGIN" hidden="1">"EBITDA_MARGIN"</definedName>
    <definedName name="EBITDA_month_actual">#REF!</definedName>
    <definedName name="EBITDA_month_budget">#REF!</definedName>
    <definedName name="EBITDA_month_delta">#REF!</definedName>
    <definedName name="EBITDA_month_previous">#REF!</definedName>
    <definedName name="ebitda_mult">#REF!,#REF!,#REF!,#REF!,#REF!,#REF!,#REF!,#REF!,#REF!,#REF!,#REF!,#REF!,#REF!,#REF!,#REF!,#REF!</definedName>
    <definedName name="EBITDA_OVER_TOTAL_IE" hidden="1">"EBITDA_OVER_TOTAL_IE"</definedName>
    <definedName name="EBITDA_year_budget">#REF!</definedName>
    <definedName name="EBITDA_year_delta">#REF!</definedName>
    <definedName name="EBITDA_year_forecast">#REF!</definedName>
    <definedName name="EBITDA_year_previous">#REF!</definedName>
    <definedName name="ebitda98">#REF!</definedName>
    <definedName name="ebitda99">#REF!</definedName>
    <definedName name="ebitdaapr">#REF!</definedName>
    <definedName name="ebitdaaug">#REF!</definedName>
    <definedName name="EBITDAChange">#REF!</definedName>
    <definedName name="ebitdadez">#REF!</definedName>
    <definedName name="ebitdafeb">#REF!</definedName>
    <definedName name="ebitdajan">#REF!</definedName>
    <definedName name="ebitdajul">#REF!</definedName>
    <definedName name="ebitdajun">#REF!</definedName>
    <definedName name="ebitdanov">#REF!</definedName>
    <definedName name="ebitdaokt">#REF!</definedName>
    <definedName name="ebitdasep">#REF!</definedName>
    <definedName name="ebitdez">#REF!</definedName>
    <definedName name="ebitfeb">#REF!</definedName>
    <definedName name="ebitjul">#REF!</definedName>
    <definedName name="ebitjun">#REF!</definedName>
    <definedName name="ebitmrz">#REF!</definedName>
    <definedName name="ebitnov">#REF!</definedName>
    <definedName name="ebitokt">#REF!</definedName>
    <definedName name="EBITSENS">#REF!</definedName>
    <definedName name="ebitsep">#REF!</definedName>
    <definedName name="ec">#REF!</definedName>
    <definedName name="ECNOFIBRAS" hidden="1">{"'PXR_6500'!$A$1:$I$124"}</definedName>
    <definedName name="ECNOFIBRAS2" hidden="1">{"'PXR_6500'!$A$1:$I$124"}</definedName>
    <definedName name="ed" hidden="1">{#N/A,#N/A,FALSE,"Inputs - Prices &amp; Forecasts"}</definedName>
    <definedName name="edc" hidden="1">#REF!</definedName>
    <definedName name="EdDivs">#REF!</definedName>
    <definedName name="ede" localSheetId="9" hidden="1">#REF!</definedName>
    <definedName name="ede" hidden="1">#REF!</definedName>
    <definedName name="EDFSDF" hidden="1">{#N/A,#N/A,FALSE,"CNS_ADJ";"Balance Consolidado",#N/A,FALSE,"BCEC_CNS";#N/A,#N/A,FALSE,"USGAAP_ADJ"}</definedName>
    <definedName name="Editable" localSheetId="9" hidden="1">#REF!,#REF!,#REF!,#REF!</definedName>
    <definedName name="Editable" hidden="1">#REF!,#REF!,#REF!,#REF!</definedName>
    <definedName name="Edition">#REF!</definedName>
    <definedName name="edl">{"assumption 50 50",#N/A,TRUE,"Merger";"has gets cash",#N/A,TRUE,"Merger";"accretion dilution",#N/A,TRUE,"Merger";"comparison credit stats",#N/A,TRUE,"Merger";"pf credit stats",#N/A,TRUE,"Merger";"pf sheets",#N/A,TRUE,"Merger"}</definedName>
    <definedName name="edp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p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r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uardo" hidden="1">{"Absatz EW Jahr",#N/A,FALSE,"EW(NB-Entw.)";"Gesamterlös EW Jahr",#N/A,FALSE,"EW(NB-Entw.)";"Nettobeitr DM_t EW Jahr",#N/A,FALSE,"EW(NB-Entw.)";"Nettobeitr TDM EW Jahr",#N/A,FALSE,"EW(NB-Entw.)"}</definedName>
    <definedName name="edward" hidden="1">{#N/A,#N/A,TRUE,"May";#N/A,#N/A,TRUE,"Charts"}</definedName>
    <definedName name="edwe">#REF!</definedName>
    <definedName name="ee" hidden="1">{"Portada",#N/A,FALSE,"Pres";"PL",#N/A,FALSE,"P&amp;L";"SFC",#N/A,FALSE,"SFC";"CE",#N/A,FALSE,"Capital Employed";"M+1",#N/A,FALSE,"Prev. (M+1)";"TRI",#N/A,FALSE,"Prev. Trim.";"YEF",#N/A,FALSE,"Prev. Fin Année"}</definedName>
    <definedName name="ee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" hidden="1">"D7VOUE805YNBN1DWYK9BTKPYE"</definedName>
    <definedName name="eee_1" hidden="1">{#N/A,#N/A,FALSE,"Income State.";#N/A,#N/A,FALSE,"B-S"}</definedName>
    <definedName name="e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4" hidden="1">{#N/A,#N/A,FALSE,"Income State.";#N/A,#N/A,FALSE,"B-S"}</definedName>
    <definedName name="eee_5" hidden="1">{#N/A,#N/A,FALSE,"Income State.";#N/A,#N/A,FALSE,"B-S"}</definedName>
    <definedName name="eeee" hidden="1">{#N/A,#N/A,FALSE,"Calc";#N/A,#N/A,FALSE,"Sensitivity";#N/A,#N/A,FALSE,"LT Earn.Dil.";#N/A,#N/A,FALSE,"Dil. AVP"}</definedName>
    <definedName name="eeee_1" hidden="1">{#N/A,#N/A,FALSE,"Calc";#N/A,#N/A,FALSE,"Sensitivity";#N/A,#N/A,FALSE,"LT Earn.Dil.";#N/A,#N/A,FALSE,"Dil. AVP"}</definedName>
    <definedName name="eeeee" hidden="1">{#N/A,#N/A,FALSE,"Pharm";#N/A,#N/A,FALSE,"WWCM"}</definedName>
    <definedName name="eeeeeeee" hidden="1">{#N/A,#N/A,TRUE,"Sheet1"}</definedName>
    <definedName name="eeeeeeeeeeee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eeeeeeeee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rtzjm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EER" hidden="1">{"'표지'!$B$5"}</definedName>
    <definedName name="eerr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RE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YREYREYERY" hidden="1">{"up stand alones",#N/A,FALSE,"Acquiror"}</definedName>
    <definedName name="EERYREYREYERY_1" hidden="1">{"up stand alones",#N/A,FALSE,"Acquiror"}</definedName>
    <definedName name="eetdt" hidden="1">{#N/A,#N/A,FALSE,"summary";#N/A,#N/A,FALSE,"COMBINED";#N/A,#N/A,FALSE,"JUAREZ";#N/A,#N/A,FALSE,"EL PASO";#N/A,#N/A,FALSE,"97vs.98"}</definedName>
    <definedName name="ef" hidden="1">{"AnnInc",#N/A,TRUE,"Inc";"QtrInc1",#N/A,TRUE,"Inc";"Balance",#N/A,TRUE,"Bal";"Cflow",#N/A,TRUE,"Cash"}</definedName>
    <definedName name="EF_TO">!#REF!</definedName>
    <definedName name="efaf" hidden="1">{"'SIVA Pricing Model'!$A$1:$F$39"}</definedName>
    <definedName name="efaf2" hidden="1">{"'SIVA Pricing Model'!$A$1:$F$39"}</definedName>
    <definedName name="efefe" hidden="1">{"mgmt forecast",#N/A,FALSE,"Mgmt Forecast";"dcf table",#N/A,FALSE,"Mgmt Forecast";"sensitivity",#N/A,FALSE,"Mgmt Forecast";"table inputs",#N/A,FALSE,"Mgmt Forecast";"calculations",#N/A,FALSE,"Mgmt Forecast"}</definedName>
    <definedName name="EFFECT_SPECIAL_CHARGE" hidden="1">"EFFECT_SPECIAL_CHARGE"</definedName>
    <definedName name="Effective_Tax_Rate">0.39</definedName>
    <definedName name="effodd" hidden="1">{"'Standalone List Price Trends'!$A$1:$X$56"}</definedName>
    <definedName name="efg" hidden="1">{"'debtors'!$A$1:$I$305","'debtors'!$A$1:$J$285"}</definedName>
    <definedName name="efin" hidden="1">{#N/A,#N/A,FALSE,"Output";#N/A,#N/A,FALSE,"Cover Sheet";#N/A,#N/A,FALSE,"Current Mkt. Projections"}</definedName>
    <definedName name="EfModelSettingFieldIdRange">!#REF!</definedName>
    <definedName name="efn" hidden="1">{#N/A,#N/A,TRUE,"DCF Summary";#N/A,#N/A,TRUE,"Casema";#N/A,#N/A,TRUE,"UK";#N/A,#N/A,TRUE,"RCF";#N/A,#N/A,TRUE,"Intercable CZ";#N/A,#N/A,TRUE,"Interkabel P";#N/A,#N/A,TRUE,"LBO-Total";#N/A,#N/A,TRUE,"LBO-Casema"}</definedName>
    <definedName name="efq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gfsfeg" hidden="1">{#N/A,"Hipótesis C",FALSE,"desglose";#N/A,#N/A,FALSE,"p&amp;g";#N/A,#N/A,FALSE,"detallder+dob (C)";#N/A,#N/A,FALSE,"costotitulo(C)";#N/A,#N/A,FALSE,"costohora(C)"}</definedName>
    <definedName name="eggfhu" hidden="1">{"'SYNTH FALLET'!$A$6:$L$22"}</definedName>
    <definedName name="egte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gypt">#REF!</definedName>
    <definedName name="eight" hidden="1">#REF!</definedName>
    <definedName name="Eingabe1">#REF!,#REF!,#REF!,#REF!,#REF!,#REF!,#REF!,#REF!,#REF!,#REF!,#REF!,#REF!,#REF!,#REF!,#REF!,#REF!,#REF!,#REF!,#REF!,#REF!,#REF!</definedName>
    <definedName name="Eingabe2">#REF!,#REF!,#REF!,#REF!,#REF!,#REF!,#REF!,#REF!,#REF!,#REF!,#REF!,#REF!,#REF!,#REF!,#REF!,#REF!,#REF!,#REF!</definedName>
    <definedName name="Eingabe3">#REF!,#REF!,#REF!,#REF!,#REF!,#REF!,#REF!,#REF!,#REF!,#REF!,#REF!,#REF!,#REF!,#REF!,#REF!,#REF!,#REF!,#REF!</definedName>
    <definedName name="Eingabe4">#REF!,#REF!,#REF!,#REF!,#REF!,#REF!,#REF!,#REF!,#REF!,#REF!,#REF!,#REF!,#REF!,#REF!,#REF!,#REF!,#REF!,#REF!</definedName>
    <definedName name="Eingabe5">#REF!,#REF!,#REF!,#REF!,#REF!,#REF!,#REF!,#REF!,#REF!,#REF!,#REF!,#REF!,#REF!,#REF!,#REF!,#REF!,#REF!,#REF!</definedName>
    <definedName name="Eingabe6">#REF!,#REF!,#REF!,#REF!,#REF!,#REF!</definedName>
    <definedName name="EingabeECOM">#REF!,#REF!,#REF!,#REF!,#REF!,#REF!,#REF!,#REF!,#REF!,#REF!</definedName>
    <definedName name="eir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E" hidden="1">35065</definedName>
    <definedName name="ejejejej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ejkfgkjze" hidden="1">{#N/A,#N/A,FALSE,"Pharm";#N/A,#N/A,FALSE,"WWCM"}</definedName>
    <definedName name="ejrg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KV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kvr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l1New">#REF!</definedName>
    <definedName name="El2New">#REF!</definedName>
    <definedName name="elimination">#REF!</definedName>
    <definedName name="Eliminations_E">#REF!</definedName>
    <definedName name="Eliminations_M">#REF!</definedName>
    <definedName name="eli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LM">#REF!</definedName>
    <definedName name="ELSACalculateMode">#REF!</definedName>
    <definedName name="Elw_USB" hidden="1">{"orixcsc",#N/A,FALSE,"ORIX CSC";"orixcsc2",#N/A,FALSE,"ORIX CSC"}</definedName>
    <definedName name="emailversie">#REF!</definedName>
    <definedName name="emea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imc">#REF!</definedName>
    <definedName name="emea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ily" hidden="1">{#N/A,#N/A,FALSE,"Calc";#N/A,#N/A,FALSE,"Sensitivity";#N/A,#N/A,FALSE,"LT Earn.Dil.";#N/A,#N/A,FALSE,"Dil. AVP"}</definedName>
    <definedName name="emily_1" hidden="1">{#N/A,#N/A,FALSE,"Calc";#N/A,#N/A,FALSE,"Sensitivity";#N/A,#N/A,FALSE,"LT Earn.Dil.";#N/A,#N/A,FALSE,"Dil. AVP"}</definedName>
    <definedName name="Emmen">#REF!</definedName>
    <definedName name="EMP">!#REF!</definedName>
    <definedName name="Employee" hidden="1">{"'Sheet1'!$A$1:$J$121"}</definedName>
    <definedName name="Employee2" hidden="1">{"'Sheet1'!$A$1:$J$121"}</definedName>
    <definedName name="EMPLOYEES" hidden="1">"EMPLOYEES"</definedName>
    <definedName name="EMPTOT">!#REF!</definedName>
    <definedName name="empty">#REF!</definedName>
    <definedName name="ENDDATE">!#REF!</definedName>
    <definedName name="ENDDATE_LIVRAISON">!#REF!</definedName>
    <definedName name="Enddatum">#REF!</definedName>
    <definedName name="Enddatum_Vorjahr">#REF!</definedName>
    <definedName name="Ende">#REF!</definedName>
    <definedName name="ENDPERIODNAME1">#REF!</definedName>
    <definedName name="ENDPERIODNAME2">#REF!</definedName>
    <definedName name="ENDPERIODNUM1">#REF!</definedName>
    <definedName name="ENDPERIODNUM2">#REF!</definedName>
    <definedName name="ENDPERIODYEAR1">#REF!</definedName>
    <definedName name="ENDPERIODYEAR2">#REF!</definedName>
    <definedName name="Eng" hidden="1">{"PAGE 1",#N/A,FALSE,"WEST_OT"}</definedName>
    <definedName name="ENG_BI_EXE_NAME" hidden="1">"BICORE.EXE"</definedName>
    <definedName name="ENG_BI_EXEC_CMD_ARGS" hidden="1">"03304607807808310008509207808203605007003304907412708906908707207908410406808007306906505304906013412307207108509008406906505404906213212409512111510612309712010606807509206908609107008306509209610510012109809609510210109909707706908803205905704809609"</definedName>
    <definedName name="ENG_BI_EXEC_CMD_ARGS_10" hidden="1">"05005205405412612709511612209811711210006709408308307407808808506909108207907206605204912912309911711710711510609907907407909406906908708309307408208806605004805304705405304906213212409512111809911310510307207908608906508209407906608106906508511411011"</definedName>
    <definedName name="ENG_BI_EXEC_CMD_ARGS_11" hidden="1">"61061011230330701141011181081011191081210360881021151221051031061150530390810671341240961171171021131051080870690920890900700690820730830680700560510470600500480550480530581251321041121211031091061030840760780830980760660820780790690660490540520510580"</definedName>
    <definedName name="ENG_BI_EXEC_CMD_ARGS_12" hidden="1">"56050052054053126127095116122098117112100078094078067074082083075080078091073083073084062053050129128079091075070082078069081070082069082083070058125"</definedName>
    <definedName name="ENG_BI_EXEC_CMD_ARGS_13" hidden="1">"075084061058051126128079086073069091078068084070083066081083065054125"</definedName>
    <definedName name="ENG_BI_EXEC_CMD_ARGS_2" hidden="1">"11021151191051151150521010840660830660491261280951161191051271061161050730670680690840690810790800680490490601261241001121181101181061251010720710860840730820651041101061241041041251121111301230991171141141270971201060690670840650870880870880890690610"</definedName>
    <definedName name="ENG_BI_EXEC_CMD_ARGS_3" hidden="1">"92068083070077062055051063068049060064051049063050053059059063055060050058058060054057055064050057068050057057060051056057063054048065066050053068057055064049058054059058057054063054056050063050053053059058057052059058054058064057053064049060064059054"</definedName>
    <definedName name="ENG_BI_EXEC_CMD_ARGS_4" hidden="1">"059051060053048060064049057060126123104113118103108109104076074087071071084069070065101114130123088089069069091070069085065086070077092070049129"</definedName>
    <definedName name="ENG_BI_EXEC_CMD_ARGS_5" hidden="1">"80800680800730690651061101341320951161191061191011161050730890870720780730760830700850790870750790850770690860660740590960661211200731191231261231041131151101181011211010790850650900840830680830680730660800890721261231041131151101181011211010940920690"</definedName>
    <definedName name="ENG_BI_EXEC_CMD_ARGS_6" hidden="1">"86075070066088085086074083070072101109114111085116111112049032082118112115119117070124112115119116053039084099113102101122108105119044041080101114110102045036083105104117123112117121086098111102103105119125132104112118110119098120101087074082082072077"</definedName>
    <definedName name="ENG_BI_EXEC_CMD_ARGS_7" hidden="1">"07809407806707408208706605506407706907209609609609706805307105410010209609306106905805809109910009307406605707213012409611611410912309712510807806508207908807807807208408708107407807208107006205705005705305305713212409512111510612309712010608007807406"</definedName>
    <definedName name="ENG_BI_EXEC_CMD_ARGS_8" hidden="1">"70760920870700860830770840780700570490490621261241001121211031081141080830730760770700820710880770490700581261231041131181031081091040830780800830730850660830690840830870490700980960951021261241001121211031081141080830730760770700820710880770500700551"</definedName>
    <definedName name="ENG_BI_EXEC_CMD_ARGS_9" hidden="1">"26123104113118103108109104083078080076073083072085076051065053125132102113117107109106104083073076076078087071088077053062052125127100112126105109105108084070076076073083071093081053065053126124099112121103108114106068085091083070083084093074065091070"</definedName>
    <definedName name="ENG_BI_GEN_LIC" hidden="1">"0"</definedName>
    <definedName name="ENG_BI_GEN_LIC_WS" hidden="1">"False"</definedName>
    <definedName name="ENG_BI_LANG_CODE" hidden="1">"en"</definedName>
    <definedName name="ENG_BI_LBI" hidden="1">"BPICLSHG7Y"</definedName>
    <definedName name="ENG_BI_REPOS_FILE" hidden="1">"\\ddp-db\MAS 200\Version4\MAS90\alchemex.svd"</definedName>
    <definedName name="ENG_BI_REPOS_PATH" hidden="1">"\\ddp-db\MAS 200\Version4\MAS90"</definedName>
    <definedName name="ENG_BI_TLA" hidden="1">"51;37;156;70;63;205;171;219;240;97;243;88;223;171;91;174;100;259;223;256;246;64;276;160;219;34;42;67;99;124;257;75"</definedName>
    <definedName name="ENG_BI_TLA2" hidden="1">"152;120;133;91;249;21;39;191;31;68;207;73;225;167;47;216;175;109;105;194;178;125;73;16;103;190;84;195;53;158;61;126"</definedName>
    <definedName name="enough" hidden="1">{"Data Worksheet",#N/A,FALSE,"CAREY97"}</definedName>
    <definedName name="ent">!#REF!</definedName>
    <definedName name="ENTCODE">#REF!</definedName>
    <definedName name="Enter_number">#REF!</definedName>
    <definedName name="enterprise_value">#REF!,#REF!,#REF!,#REF!,#REF!,#REF!,#REF!,#REF!</definedName>
    <definedName name="Entité">!#REF!</definedName>
    <definedName name="Entité_1">!#REF!</definedName>
    <definedName name="Entité_bdgt">!#REF!</definedName>
    <definedName name="Entities">#REF!</definedName>
    <definedName name="Entity_Name">#REF!</definedName>
    <definedName name="eojh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pii" hidden="1">{#N/A,#N/A,FALSE,"Tracking";#N/A,#N/A,FALSE,"Lost Cycles ";#N/A,#N/A,FALSE,"VAR COST";#N/A,#N/A,FALSE,"RWIP Inv. ";#N/A,#N/A,FALSE,"CCI";#N/A,#N/A,FALSE,"Reconciliation"}</definedName>
    <definedName name="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wn" hidden="1">{#N/A,#N/A,FALSE,"Assumptions"}</definedName>
    <definedName name="EP" hidden="1">{#N/A,#N/A,FALSE,"Cover";#N/A,#N/A,FALSE,"Main";#N/A,#N/A,FALSE,"Guid";#N/A,#N/A,FALSE,"Summary";#N/A,#N/A,FALSE,"Monthly";#N/A,#N/A,FALSE,"Bridge Q3";#N/A,#N/A,FALSE,"Q3";#N/A,#N/A,FALSE,"Bridge-global";#N/A,#N/A,FALSE,"Bridge"}</definedName>
    <definedName name="EPMWorkbookOptions_1" hidden="1">"s2cAAB|LCAAAAAAABADsvQdgHEmWJSYvbcp7f0r1StfgdKEIgGATJNiQQBDswYjN5pLsHWlHIymrKoHKZVZlXWYWQMztnbz33nvvvffee||997o7nU4n99//P1xmZAFs9s5K2smeIYCqyB8/fnwfPyIe/x7vFmV6mddNUS0/|2h3vPNRmi|n1axYXnz20bo939799KPf4|g3Th5/t6rfTqrq7Zerlpo2Kb23bB69a4rPPpq37erR3btXV1fjq3v"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10" hidden="1">"T0gAAA=="</definedName>
    <definedName name="EPMWorkbookOptions_11" hidden="1">"j/ezgU6cmzN6df/BDZ9NP//7GpoWLIq1||evnt4xevf8SsfrNbtRpg1lcv35x89Yroe/IBCZL35tcH///jV4|Qkhg4/erVj9jUb3arVgNs|ubsi9MfIn8e/P|PP0HBUJfukfM|5rjqR3zqN7tVqwE|NcvbP0Reffj/P141VBRF|vL01dmXT89OfsSl79MowCbe6PHd2OJ28KlpTtCq5ZIQp8|eZm3GH/sfvqm6g3/8Kj|v82b|5fLLVb40q8Phh"</definedName>
    <definedName name="EPMWorkbookOptions_12" hidden="1">"9zupMyzGkC/XL7OLnPTsvsxt/1uVb|dVNVb4s2WyWha978I21/NeNZcwy9XMr7/B96hesSRXAAA"</definedName>
    <definedName name="EPMWorkbookOptions_13" hidden="1">"ogT5/0WG/xulyJP/z0eU3yg5XnxNcrzfkH42yfH/HhP3|quXL49PTn6IZm535/9/dk6pGLLq65/Xqj1OEvqQ1PuPaBKwycnzH9GkzydPXn|5s/cjqkSosvv/dar8v8f8vTn74vSHaft2//9n|0DCkE/3dnb3xz|vvfgoTR7|iCY9mtwbPz39ebuCOECRL09|3joDUYrs/P9Dbv7fY/S|OD1|/dWr09c/TMO39/8/w2fISFwKnj19dfbl07P/zyu"</definedName>
    <definedName name="EPMWorkbookOptions_14" hidden="1">"zb5BNb9EowCbe6PHd49WqLKZZS3Ds58GnpjlBq5ZLQpw|e5q1GX/sf/im6g7|8av8vM6b|ZfLL1f58giUe3w3/IybnZR5VgPml8vX2WV|dJ6VDbXsfsxtv1vVbydV9ZZYs2Uqmtb9L8L2VzOeNNfwy5UM7/8JAAD//5mkEVu6kgAA"</definedName>
    <definedName name="EPMWorkbookOptions_2" hidden="1">"jqr64u7ezs3v39/7i|evpPF9k28WyabPlNP/IvjW7|a2PqNc0ffwqP6/zZv7l8stVvjw6z8omf3w3/JDbnZR5Vj/N2uzL5evsMjctux9zWzOWl3XV5tM2n5nW/S/C9lez9C6IYRsqNY7|H0p|MExIAQAA"</definedName>
    <definedName name="EPMWorkbookOptions_3" hidden="1">"eUS8NYIGRgjF+1jHfUT9d7oVWvXId4uv6Msv8sUkr79aFr9onTPU7z356vXZi9PXr78//t7L41enL958e5d+ffL64c79XRpx74UeyG8XeZ3V0/m1a5QSLz1aFuVnH7X1mljlbv+tp8UiX4JTb//W47vf/Kh//7MXb05fnXzZGb35+Pc/fv78/79EOPnqFQ355PehEdP/Tr969f/foT49fnP8+suvXp2chjP95ss3x89/f3z7/+Oxn75+c/bi"</definedName>
    <definedName name="EPMWorkbookOptions_4" hidden="1">"+M3Zly+ig6ev//87+GdfvTh5c/IlDbE79N/fffX/29F/+eqrcNxf/v4nz7/75av/Hys1GnJcqX/580Opv3x+/OLszekX4eBf/v5vXj4/+f/xsF8fPz99/eWzZ2dRDf//33G/OfuiM+C9nd1Px/8/H/VPnr56LeaM/nd88uar/z8P9ovT49dfvTp9LaN9efrq7MunZyf/Xxnvhm+8L75dzGb50nbcbCCZbfSTRVNMKIRrr281hCPj8z++G/s2"</definedName>
    <definedName name="EPMWorkbookOptions_5" hidden="1">"QjugdITxPr6rf2wY9M1ofaODMMbs/9ODMQHI/6cH4UKL/28Pw0UJ/58exzPj1f9/ehTkxf5/Hf//X2go403/f3oQnm/8/+lxwNf9//QA1G39//QYjDf6czOIoPFGp9EfrMu+9xzL1/PKdXpSlVWtuEa+2PQqjz7yZoQq/CItdrT5u/ZZdlnVRUt48RKDvNz77hbvPyvqpvUQiH/fAWSxHCbQbVsNcMv7+dw+ECE5rVnd39m9d7DrAYhNBr/7"</definedName>
    <definedName name="EPMWorkbookOptions_6" hidden="1">"ZT3L66Odx3fllyj0ZlVm1y/rapXXxFq79z+9f55Pzrfvfzrb397fO3+4fXA/z7d3snxvfzZ5sP9gcg89h29FAD/PmvZ1XtLyVT6TsCxGopArow3Sn401GgX8taJBfTcyfbd7d1MkrC2+QZo8ffntnZ29H9Ek4JOvdu7d+xGf9Giy9/8vmnwjNPn/vj55fPc2utgzJz/rtu/9AqGYDdzZ2T/Y2bm9Cdz9/68JjK/tvPeCvfbzIw7ut/Oo9n75"</definedName>
    <definedName name="EPMWorkbookOptions_7" hidden="1">"uQjn3rt3//7+/v7tOXfv/3+ca4go6fvTr179f50/vxlCPL/VCoYC+38lHf7fI6fvm4KOSOqnD3Z3Dg4e3F5S7/3/T1IdGTvW5eXJ65NXZy/f/H+dY79pwvAq8++Pb/+/Tpn/F8ny+67DRISZHMZPP7137z08xv3/H0qzI2SUa+nrH3Gt3+xWrQa49tn7rbrFePa9E333///Hs5aMPY79/d1XP2Jar9mtWg0w7a0XWb8Rdv30/3/sSgQMGfXL"</definedName>
    <definedName name="EPMWorkbookOptions_8" hidden="1">"3//k+Xe/fPWjEDxodqtWwzz64fmj9+bVB/+/5NV47ujLH+WOfjYY9+Xz4xdnb06/+CFy7cH//7jWUDFk2Ze//5uXz0/+P8+s3yxRXv3Ioe80u1WrAfF9ffz89PWXz56dfUBO6f0l+OH//yTYI2QkDP0Rw/rNbtVqgGHfnH3xw+TU3Z3//7EqSBjy6N7O7qfj/18w6jdJk53/V9IkMpz/zwjvT56+ev1BCc/3l9//H66RKxVlfe345M1XP3/F"</definedName>
    <definedName name="EPMWorkbookOptions_9" hidden="1">"NiDF85/8/Skp8Xudvfj8/+vk+H+PxH5xevz6K3K5f5giu/f/P5E1ZBRGfXn66uzLp2c/Whl/r0YBNvFGj+8er1ZlMc1agmM/Dz41zQlatVwS4vTZ06zN+GP/wzdVd/CPX+Xndd7Mv1x+ucqXR+dZ2eSP74YfcruTMs9qAP1y+Tq7zE3L7sfc9rtV/XZSVW+JN1smo2nd/yJsfzXTWXt81vxkVhfZpMy/yOsLB6H3+W+cOLBfroQa/w/gSlrG"</definedName>
    <definedName name="EPS">#REF!</definedName>
    <definedName name="EPS_10K" hidden="1">"EPS_10K"</definedName>
    <definedName name="EPS_10Q" hidden="1">"EPS_10Q"</definedName>
    <definedName name="EPS_10Q1" hidden="1">"EPS_10Q1"</definedName>
    <definedName name="EPS_Curr_Qtr">#REF!</definedName>
    <definedName name="EPS_Curr_Yr">#REF!</definedName>
    <definedName name="EPS_EST" hidden="1">"EPS_EST"</definedName>
    <definedName name="EPS_EST_1" hidden="1">"EPS_EST_1"</definedName>
    <definedName name="EPS_Growth_Rate">#REF!</definedName>
    <definedName name="EPS_Lst_Yr">#REF!</definedName>
    <definedName name="EPS_Next_Yr">#REF!</definedName>
    <definedName name="EPS_Qtr_Date">#REF!</definedName>
    <definedName name="epw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">#REF!</definedName>
    <definedName name="eqbgroieq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ip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oui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reqrerq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eqr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uipe">!#REF!</definedName>
    <definedName name="EQUITY_AFFIL" hidden="1">"EQUITY_AFFIL"</definedName>
    <definedName name="EQUITY_MARKET_VAL" hidden="1">"EQUITY_MARKET_VAL"</definedName>
    <definedName name="equity_stake">#REF!</definedName>
    <definedName name="Equity_Ticker">#REF!</definedName>
    <definedName name="equity_value_calc">#REF!</definedName>
    <definedName name="equity_value_firstpaste">#REF!</definedName>
    <definedName name="equity1" hidden="1">{#N/A,#N/A,FALSE,"Aging Summary";#N/A,#N/A,FALSE,"Ratio Analysis";#N/A,#N/A,FALSE,"Test 120 Day Accts";#N/A,#N/A,FALSE,"Tickmarks"}</definedName>
    <definedName name="EQV_OVER_BV" hidden="1">"EQV_OVER_BV"</definedName>
    <definedName name="EQV_OVER_LTM_PRETAX_INC" hidden="1">"EQV_OVER_LTM_PRETAX_INC"</definedName>
    <definedName name="eqw" hidden="1">{"NOPCAPEVA",#N/A,FALSE,"Nopat";"FCFCSTAR",#N/A,FALSE,"FCFVAL";"EVAVL",#N/A,FALSE,"EVAVAL";"LEASE",#N/A,FALSE,"OpLease"}</definedName>
    <definedName name="er" hidden="1">#REF!</definedName>
    <definedName name="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area" hidden="1">{#N/A,#N/A,FALSE,"Trading-Mult ";#N/A,#N/A,FALSE,"Trading-Cap";#N/A,#N/A,FALSE,"Trading-Inc";#N/A,#N/A,FALSE,"Cash Flow";#N/A,#N/A,FALSE,"M&amp;A info"}</definedName>
    <definedName name="erbge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d" hidden="1">{#N/A,#N/A,FALSE,"Pharm";#N/A,#N/A,FALSE,"WWCM"}</definedName>
    <definedName name="er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a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RE" hidden="1">{#N/A,#N/A,TRUE,"Config1";#N/A,#N/A,TRUE,"Config2";#N/A,#N/A,TRUE,"Config3";#N/A,#N/A,TRUE,"Config4";#N/A,#N/A,TRUE,"Config5";#N/A,#N/A,TRUE,"Config6";#N/A,#N/A,TRUE,"Config7"}</definedName>
    <definedName name="ERERE_1" hidden="1">{#N/A,#N/A,TRUE,"Config1";#N/A,#N/A,TRUE,"Config2";#N/A,#N/A,TRUE,"Config3";#N/A,#N/A,TRUE,"Config4";#N/A,#N/A,TRUE,"Config5";#N/A,#N/A,TRUE,"Config6";#N/A,#N/A,TRUE,"Config7"}</definedName>
    <definedName name="ererer" hidden="1">#REF!</definedName>
    <definedName name="erew" hidden="1">{#N/A,#N/A,FALSE,"Sheet1"}</definedName>
    <definedName name="erf">{"consolidated",#N/A,FALSE,"Sheet1";"cms",#N/A,FALSE,"Sheet1";"fse",#N/A,FALSE,"Sheet1"}</definedName>
    <definedName name="erf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e_PIP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g" hidden="1">{"Reported Loss Inverse Power Curve",#N/A,FALSE,"IPC";"Paid Inverse Power Curve",#N/A,FALSE,"IPC";"Reported Claim Inverse Power Curve",#N/A,FALSE,"IPC"}</definedName>
    <definedName name="erfg_1" hidden="1">{"Reported Loss Inverse Power Curve",#N/A,FALSE,"IPC";"Paid Inverse Power Curve",#N/A,FALSE,"IPC";"Reported Claim Inverse Power Curve",#N/A,FALSE,"IPC"}</definedName>
    <definedName name="erfg_1_1" hidden="1">{"Reported Loss Inverse Power Curve",#N/A,FALSE,"IPC";"Paid Inverse Power Curve",#N/A,FALSE,"IPC";"Reported Claim Inverse Power Curve",#N/A,FALSE,"IPC"}</definedName>
    <definedName name="erfg_1_2" hidden="1">{"Reported Loss Inverse Power Curve",#N/A,FALSE,"IPC";"Paid Inverse Power Curve",#N/A,FALSE,"IPC";"Reported Claim Inverse Power Curve",#N/A,FALSE,"IPC"}</definedName>
    <definedName name="erfg_1_3" hidden="1">{"Reported Loss Inverse Power Curve",#N/A,FALSE,"IPC";"Paid Inverse Power Curve",#N/A,FALSE,"IPC";"Reported Claim Inverse Power Curve",#N/A,FALSE,"IPC"}</definedName>
    <definedName name="erfg_1_4" hidden="1">{"Reported Loss Inverse Power Curve",#N/A,FALSE,"IPC";"Paid Inverse Power Curve",#N/A,FALSE,"IPC";"Reported Claim Inverse Power Curve",#N/A,FALSE,"IPC"}</definedName>
    <definedName name="erfg_1_5" hidden="1">{"Reported Loss Inverse Power Curve",#N/A,FALSE,"IPC";"Paid Inverse Power Curve",#N/A,FALSE,"IPC";"Reported Claim Inverse Power Curve",#N/A,FALSE,"IPC"}</definedName>
    <definedName name="erfg_2" hidden="1">{"Reported Loss Inverse Power Curve",#N/A,FALSE,"IPC";"Paid Inverse Power Curve",#N/A,FALSE,"IPC";"Reported Claim Inverse Power Curve",#N/A,FALSE,"IPC"}</definedName>
    <definedName name="erfg_2_1" hidden="1">{"Reported Loss Inverse Power Curve",#N/A,FALSE,"IPC";"Paid Inverse Power Curve",#N/A,FALSE,"IPC";"Reported Claim Inverse Power Curve",#N/A,FALSE,"IPC"}</definedName>
    <definedName name="erfg_2_2" hidden="1">{"Reported Loss Inverse Power Curve",#N/A,FALSE,"IPC";"Paid Inverse Power Curve",#N/A,FALSE,"IPC";"Reported Claim Inverse Power Curve",#N/A,FALSE,"IPC"}</definedName>
    <definedName name="erfg_2_3" hidden="1">{"Reported Loss Inverse Power Curve",#N/A,FALSE,"IPC";"Paid Inverse Power Curve",#N/A,FALSE,"IPC";"Reported Claim Inverse Power Curve",#N/A,FALSE,"IPC"}</definedName>
    <definedName name="erfg_2_4" hidden="1">{"Reported Loss Inverse Power Curve",#N/A,FALSE,"IPC";"Paid Inverse Power Curve",#N/A,FALSE,"IPC";"Reported Claim Inverse Power Curve",#N/A,FALSE,"IPC"}</definedName>
    <definedName name="erfg_2_5" hidden="1">{"Reported Loss Inverse Power Curve",#N/A,FALSE,"IPC";"Paid Inverse Power Curve",#N/A,FALSE,"IPC";"Reported Claim Inverse Power Curve",#N/A,FALSE,"IPC"}</definedName>
    <definedName name="erfg_3" hidden="1">{"Reported Loss Inverse Power Curve",#N/A,FALSE,"IPC";"Paid Inverse Power Curve",#N/A,FALSE,"IPC";"Reported Claim Inverse Power Curve",#N/A,FALSE,"IPC"}</definedName>
    <definedName name="erfg_3_1" hidden="1">{"Reported Loss Inverse Power Curve",#N/A,FALSE,"IPC";"Paid Inverse Power Curve",#N/A,FALSE,"IPC";"Reported Claim Inverse Power Curve",#N/A,FALSE,"IPC"}</definedName>
    <definedName name="erfg_3_2" hidden="1">{"Reported Loss Inverse Power Curve",#N/A,FALSE,"IPC";"Paid Inverse Power Curve",#N/A,FALSE,"IPC";"Reported Claim Inverse Power Curve",#N/A,FALSE,"IPC"}</definedName>
    <definedName name="erfg_3_3" hidden="1">{"Reported Loss Inverse Power Curve",#N/A,FALSE,"IPC";"Paid Inverse Power Curve",#N/A,FALSE,"IPC";"Reported Claim Inverse Power Curve",#N/A,FALSE,"IPC"}</definedName>
    <definedName name="erfg_3_4" hidden="1">{"Reported Loss Inverse Power Curve",#N/A,FALSE,"IPC";"Paid Inverse Power Curve",#N/A,FALSE,"IPC";"Reported Claim Inverse Power Curve",#N/A,FALSE,"IPC"}</definedName>
    <definedName name="erfg_3_5" hidden="1">{"Reported Loss Inverse Power Curve",#N/A,FALSE,"IPC";"Paid Inverse Power Curve",#N/A,FALSE,"IPC";"Reported Claim Inverse Power Curve",#N/A,FALSE,"IPC"}</definedName>
    <definedName name="erfg_4" hidden="1">{"Reported Loss Inverse Power Curve",#N/A,FALSE,"IPC";"Paid Inverse Power Curve",#N/A,FALSE,"IPC";"Reported Claim Inverse Power Curve",#N/A,FALSE,"IPC"}</definedName>
    <definedName name="erfg_4_1" hidden="1">{"Reported Loss Inverse Power Curve",#N/A,FALSE,"IPC";"Paid Inverse Power Curve",#N/A,FALSE,"IPC";"Reported Claim Inverse Power Curve",#N/A,FALSE,"IPC"}</definedName>
    <definedName name="erfg_4_2" hidden="1">{"Reported Loss Inverse Power Curve",#N/A,FALSE,"IPC";"Paid Inverse Power Curve",#N/A,FALSE,"IPC";"Reported Claim Inverse Power Curve",#N/A,FALSE,"IPC"}</definedName>
    <definedName name="erfg_4_3" hidden="1">{"Reported Loss Inverse Power Curve",#N/A,FALSE,"IPC";"Paid Inverse Power Curve",#N/A,FALSE,"IPC";"Reported Claim Inverse Power Curve",#N/A,FALSE,"IPC"}</definedName>
    <definedName name="erfg_4_4" hidden="1">{"Reported Loss Inverse Power Curve",#N/A,FALSE,"IPC";"Paid Inverse Power Curve",#N/A,FALSE,"IPC";"Reported Claim Inverse Power Curve",#N/A,FALSE,"IPC"}</definedName>
    <definedName name="erfg_4_5" hidden="1">{"Reported Loss Inverse Power Curve",#N/A,FALSE,"IPC";"Paid Inverse Power Curve",#N/A,FALSE,"IPC";"Reported Claim Inverse Power Curve",#N/A,FALSE,"IPC"}</definedName>
    <definedName name="erfg_5" hidden="1">{"Reported Loss Inverse Power Curve",#N/A,FALSE,"IPC";"Paid Inverse Power Curve",#N/A,FALSE,"IPC";"Reported Claim Inverse Power Curve",#N/A,FALSE,"IPC"}</definedName>
    <definedName name="erfg_5_1" hidden="1">{"Reported Loss Inverse Power Curve",#N/A,FALSE,"IPC";"Paid Inverse Power Curve",#N/A,FALSE,"IPC";"Reported Claim Inverse Power Curve",#N/A,FALSE,"IPC"}</definedName>
    <definedName name="erfg_5_2" hidden="1">{"Reported Loss Inverse Power Curve",#N/A,FALSE,"IPC";"Paid Inverse Power Curve",#N/A,FALSE,"IPC";"Reported Claim Inverse Power Curve",#N/A,FALSE,"IPC"}</definedName>
    <definedName name="erfg_5_3" hidden="1">{"Reported Loss Inverse Power Curve",#N/A,FALSE,"IPC";"Paid Inverse Power Curve",#N/A,FALSE,"IPC";"Reported Claim Inverse Power Curve",#N/A,FALSE,"IPC"}</definedName>
    <definedName name="erfg_5_4" hidden="1">{"Reported Loss Inverse Power Curve",#N/A,FALSE,"IPC";"Paid Inverse Power Curve",#N/A,FALSE,"IPC";"Reported Claim Inverse Power Curve",#N/A,FALSE,"IPC"}</definedName>
    <definedName name="erfg_5_5" hidden="1">{"Reported Loss Inverse Power Curve",#N/A,FALSE,"IPC";"Paid Inverse Power Curve",#N/A,FALSE,"IPC";"Reported Claim Inverse Power Curve",#N/A,FALSE,"IPC"}</definedName>
    <definedName name="erfgh" hidden="1">{"PAIDLOSS",#N/A,FALSE,"PAIDLOSS";"INCLOSS",#N/A,FALSE,"INCLOSS";"pdcts",#N/A,FALSE,"PAIDCTS";"INCCTS",#N/A,FALSE,"INCCTS";"AVGCASE",#N/A,FALSE,"AVG CASE";"SUM",#N/A,FALSE,"SUM STAT";"UNPAID",#N/A,FALSE,"AVG UNPD 2"}</definedName>
    <definedName name="erfgh_1" hidden="1">{"PAIDLOSS",#N/A,FALSE,"PAIDLOSS";"INCLOSS",#N/A,FALSE,"INCLOSS";"pdcts",#N/A,FALSE,"PAIDCTS";"INCCTS",#N/A,FALSE,"INCCTS";"AVGCASE",#N/A,FALSE,"AVG CASE";"SUM",#N/A,FALSE,"SUM STAT";"UNPAID",#N/A,FALSE,"AVG UNPD 2"}</definedName>
    <definedName name="erfgh_1_1" hidden="1">{"PAIDLOSS",#N/A,FALSE,"PAIDLOSS";"INCLOSS",#N/A,FALSE,"INCLOSS";"pdcts",#N/A,FALSE,"PAIDCTS";"INCCTS",#N/A,FALSE,"INCCTS";"AVGCASE",#N/A,FALSE,"AVG CASE";"SUM",#N/A,FALSE,"SUM STAT";"UNPAID",#N/A,FALSE,"AVG UNPD 2"}</definedName>
    <definedName name="erfgh_1_2" hidden="1">{"PAIDLOSS",#N/A,FALSE,"PAIDLOSS";"INCLOSS",#N/A,FALSE,"INCLOSS";"pdcts",#N/A,FALSE,"PAIDCTS";"INCCTS",#N/A,FALSE,"INCCTS";"AVGCASE",#N/A,FALSE,"AVG CASE";"SUM",#N/A,FALSE,"SUM STAT";"UNPAID",#N/A,FALSE,"AVG UNPD 2"}</definedName>
    <definedName name="erfgh_1_3" hidden="1">{"PAIDLOSS",#N/A,FALSE,"PAIDLOSS";"INCLOSS",#N/A,FALSE,"INCLOSS";"pdcts",#N/A,FALSE,"PAIDCTS";"INCCTS",#N/A,FALSE,"INCCTS";"AVGCASE",#N/A,FALSE,"AVG CASE";"SUM",#N/A,FALSE,"SUM STAT";"UNPAID",#N/A,FALSE,"AVG UNPD 2"}</definedName>
    <definedName name="erfgh_1_4" hidden="1">{"PAIDLOSS",#N/A,FALSE,"PAIDLOSS";"INCLOSS",#N/A,FALSE,"INCLOSS";"pdcts",#N/A,FALSE,"PAIDCTS";"INCCTS",#N/A,FALSE,"INCCTS";"AVGCASE",#N/A,FALSE,"AVG CASE";"SUM",#N/A,FALSE,"SUM STAT";"UNPAID",#N/A,FALSE,"AVG UNPD 2"}</definedName>
    <definedName name="erfgh_1_5" hidden="1">{"PAIDLOSS",#N/A,FALSE,"PAIDLOSS";"INCLOSS",#N/A,FALSE,"INCLOSS";"pdcts",#N/A,FALSE,"PAIDCTS";"INCCTS",#N/A,FALSE,"INCCTS";"AVGCASE",#N/A,FALSE,"AVG CASE";"SUM",#N/A,FALSE,"SUM STAT";"UNPAID",#N/A,FALSE,"AVG UNPD 2"}</definedName>
    <definedName name="erfgh_2" hidden="1">{"PAIDLOSS",#N/A,FALSE,"PAIDLOSS";"INCLOSS",#N/A,FALSE,"INCLOSS";"pdcts",#N/A,FALSE,"PAIDCTS";"INCCTS",#N/A,FALSE,"INCCTS";"AVGCASE",#N/A,FALSE,"AVG CASE";"SUM",#N/A,FALSE,"SUM STAT";"UNPAID",#N/A,FALSE,"AVG UNPD 2"}</definedName>
    <definedName name="erfgh_2_1" hidden="1">{"PAIDLOSS",#N/A,FALSE,"PAIDLOSS";"INCLOSS",#N/A,FALSE,"INCLOSS";"pdcts",#N/A,FALSE,"PAIDCTS";"INCCTS",#N/A,FALSE,"INCCTS";"AVGCASE",#N/A,FALSE,"AVG CASE";"SUM",#N/A,FALSE,"SUM STAT";"UNPAID",#N/A,FALSE,"AVG UNPD 2"}</definedName>
    <definedName name="erfgh_2_2" hidden="1">{"PAIDLOSS",#N/A,FALSE,"PAIDLOSS";"INCLOSS",#N/A,FALSE,"INCLOSS";"pdcts",#N/A,FALSE,"PAIDCTS";"INCCTS",#N/A,FALSE,"INCCTS";"AVGCASE",#N/A,FALSE,"AVG CASE";"SUM",#N/A,FALSE,"SUM STAT";"UNPAID",#N/A,FALSE,"AVG UNPD 2"}</definedName>
    <definedName name="erfgh_2_3" hidden="1">{"PAIDLOSS",#N/A,FALSE,"PAIDLOSS";"INCLOSS",#N/A,FALSE,"INCLOSS";"pdcts",#N/A,FALSE,"PAIDCTS";"INCCTS",#N/A,FALSE,"INCCTS";"AVGCASE",#N/A,FALSE,"AVG CASE";"SUM",#N/A,FALSE,"SUM STAT";"UNPAID",#N/A,FALSE,"AVG UNPD 2"}</definedName>
    <definedName name="erfgh_2_4" hidden="1">{"PAIDLOSS",#N/A,FALSE,"PAIDLOSS";"INCLOSS",#N/A,FALSE,"INCLOSS";"pdcts",#N/A,FALSE,"PAIDCTS";"INCCTS",#N/A,FALSE,"INCCTS";"AVGCASE",#N/A,FALSE,"AVG CASE";"SUM",#N/A,FALSE,"SUM STAT";"UNPAID",#N/A,FALSE,"AVG UNPD 2"}</definedName>
    <definedName name="erfgh_2_5" hidden="1">{"PAIDLOSS",#N/A,FALSE,"PAIDLOSS";"INCLOSS",#N/A,FALSE,"INCLOSS";"pdcts",#N/A,FALSE,"PAIDCTS";"INCCTS",#N/A,FALSE,"INCCTS";"AVGCASE",#N/A,FALSE,"AVG CASE";"SUM",#N/A,FALSE,"SUM STAT";"UNPAID",#N/A,FALSE,"AVG UNPD 2"}</definedName>
    <definedName name="erfgh_3" hidden="1">{"PAIDLOSS",#N/A,FALSE,"PAIDLOSS";"INCLOSS",#N/A,FALSE,"INCLOSS";"pdcts",#N/A,FALSE,"PAIDCTS";"INCCTS",#N/A,FALSE,"INCCTS";"AVGCASE",#N/A,FALSE,"AVG CASE";"SUM",#N/A,FALSE,"SUM STAT";"UNPAID",#N/A,FALSE,"AVG UNPD 2"}</definedName>
    <definedName name="erfgh_3_1" hidden="1">{"PAIDLOSS",#N/A,FALSE,"PAIDLOSS";"INCLOSS",#N/A,FALSE,"INCLOSS";"pdcts",#N/A,FALSE,"PAIDCTS";"INCCTS",#N/A,FALSE,"INCCTS";"AVGCASE",#N/A,FALSE,"AVG CASE";"SUM",#N/A,FALSE,"SUM STAT";"UNPAID",#N/A,FALSE,"AVG UNPD 2"}</definedName>
    <definedName name="erfgh_3_2" hidden="1">{"PAIDLOSS",#N/A,FALSE,"PAIDLOSS";"INCLOSS",#N/A,FALSE,"INCLOSS";"pdcts",#N/A,FALSE,"PAIDCTS";"INCCTS",#N/A,FALSE,"INCCTS";"AVGCASE",#N/A,FALSE,"AVG CASE";"SUM",#N/A,FALSE,"SUM STAT";"UNPAID",#N/A,FALSE,"AVG UNPD 2"}</definedName>
    <definedName name="erfgh_3_3" hidden="1">{"PAIDLOSS",#N/A,FALSE,"PAIDLOSS";"INCLOSS",#N/A,FALSE,"INCLOSS";"pdcts",#N/A,FALSE,"PAIDCTS";"INCCTS",#N/A,FALSE,"INCCTS";"AVGCASE",#N/A,FALSE,"AVG CASE";"SUM",#N/A,FALSE,"SUM STAT";"UNPAID",#N/A,FALSE,"AVG UNPD 2"}</definedName>
    <definedName name="erfgh_3_4" hidden="1">{"PAIDLOSS",#N/A,FALSE,"PAIDLOSS";"INCLOSS",#N/A,FALSE,"INCLOSS";"pdcts",#N/A,FALSE,"PAIDCTS";"INCCTS",#N/A,FALSE,"INCCTS";"AVGCASE",#N/A,FALSE,"AVG CASE";"SUM",#N/A,FALSE,"SUM STAT";"UNPAID",#N/A,FALSE,"AVG UNPD 2"}</definedName>
    <definedName name="erfgh_3_5" hidden="1">{"PAIDLOSS",#N/A,FALSE,"PAIDLOSS";"INCLOSS",#N/A,FALSE,"INCLOSS";"pdcts",#N/A,FALSE,"PAIDCTS";"INCCTS",#N/A,FALSE,"INCCTS";"AVGCASE",#N/A,FALSE,"AVG CASE";"SUM",#N/A,FALSE,"SUM STAT";"UNPAID",#N/A,FALSE,"AVG UNPD 2"}</definedName>
    <definedName name="erfgh_4" hidden="1">{"PAIDLOSS",#N/A,FALSE,"PAIDLOSS";"INCLOSS",#N/A,FALSE,"INCLOSS";"pdcts",#N/A,FALSE,"PAIDCTS";"INCCTS",#N/A,FALSE,"INCCTS";"AVGCASE",#N/A,FALSE,"AVG CASE";"SUM",#N/A,FALSE,"SUM STAT";"UNPAID",#N/A,FALSE,"AVG UNPD 2"}</definedName>
    <definedName name="erfgh_4_1" hidden="1">{"PAIDLOSS",#N/A,FALSE,"PAIDLOSS";"INCLOSS",#N/A,FALSE,"INCLOSS";"pdcts",#N/A,FALSE,"PAIDCTS";"INCCTS",#N/A,FALSE,"INCCTS";"AVGCASE",#N/A,FALSE,"AVG CASE";"SUM",#N/A,FALSE,"SUM STAT";"UNPAID",#N/A,FALSE,"AVG UNPD 2"}</definedName>
    <definedName name="erfgh_4_2" hidden="1">{"PAIDLOSS",#N/A,FALSE,"PAIDLOSS";"INCLOSS",#N/A,FALSE,"INCLOSS";"pdcts",#N/A,FALSE,"PAIDCTS";"INCCTS",#N/A,FALSE,"INCCTS";"AVGCASE",#N/A,FALSE,"AVG CASE";"SUM",#N/A,FALSE,"SUM STAT";"UNPAID",#N/A,FALSE,"AVG UNPD 2"}</definedName>
    <definedName name="erfgh_4_3" hidden="1">{"PAIDLOSS",#N/A,FALSE,"PAIDLOSS";"INCLOSS",#N/A,FALSE,"INCLOSS";"pdcts",#N/A,FALSE,"PAIDCTS";"INCCTS",#N/A,FALSE,"INCCTS";"AVGCASE",#N/A,FALSE,"AVG CASE";"SUM",#N/A,FALSE,"SUM STAT";"UNPAID",#N/A,FALSE,"AVG UNPD 2"}</definedName>
    <definedName name="erfgh_4_4" hidden="1">{"PAIDLOSS",#N/A,FALSE,"PAIDLOSS";"INCLOSS",#N/A,FALSE,"INCLOSS";"pdcts",#N/A,FALSE,"PAIDCTS";"INCCTS",#N/A,FALSE,"INCCTS";"AVGCASE",#N/A,FALSE,"AVG CASE";"SUM",#N/A,FALSE,"SUM STAT";"UNPAID",#N/A,FALSE,"AVG UNPD 2"}</definedName>
    <definedName name="erfgh_4_5" hidden="1">{"PAIDLOSS",#N/A,FALSE,"PAIDLOSS";"INCLOSS",#N/A,FALSE,"INCLOSS";"pdcts",#N/A,FALSE,"PAIDCTS";"INCCTS",#N/A,FALSE,"INCCTS";"AVGCASE",#N/A,FALSE,"AVG CASE";"SUM",#N/A,FALSE,"SUM STAT";"UNPAID",#N/A,FALSE,"AVG UNPD 2"}</definedName>
    <definedName name="erfgh_5" hidden="1">{"PAIDLOSS",#N/A,FALSE,"PAIDLOSS";"INCLOSS",#N/A,FALSE,"INCLOSS";"pdcts",#N/A,FALSE,"PAIDCTS";"INCCTS",#N/A,FALSE,"INCCTS";"AVGCASE",#N/A,FALSE,"AVG CASE";"SUM",#N/A,FALSE,"SUM STAT";"UNPAID",#N/A,FALSE,"AVG UNPD 2"}</definedName>
    <definedName name="erfgh_5_1" hidden="1">{"PAIDLOSS",#N/A,FALSE,"PAIDLOSS";"INCLOSS",#N/A,FALSE,"INCLOSS";"pdcts",#N/A,FALSE,"PAIDCTS";"INCCTS",#N/A,FALSE,"INCCTS";"AVGCASE",#N/A,FALSE,"AVG CASE";"SUM",#N/A,FALSE,"SUM STAT";"UNPAID",#N/A,FALSE,"AVG UNPD 2"}</definedName>
    <definedName name="erfgh_5_2" hidden="1">{"PAIDLOSS",#N/A,FALSE,"PAIDLOSS";"INCLOSS",#N/A,FALSE,"INCLOSS";"pdcts",#N/A,FALSE,"PAIDCTS";"INCCTS",#N/A,FALSE,"INCCTS";"AVGCASE",#N/A,FALSE,"AVG CASE";"SUM",#N/A,FALSE,"SUM STAT";"UNPAID",#N/A,FALSE,"AVG UNPD 2"}</definedName>
    <definedName name="erfgh_5_3" hidden="1">{"PAIDLOSS",#N/A,FALSE,"PAIDLOSS";"INCLOSS",#N/A,FALSE,"INCLOSS";"pdcts",#N/A,FALSE,"PAIDCTS";"INCCTS",#N/A,FALSE,"INCCTS";"AVGCASE",#N/A,FALSE,"AVG CASE";"SUM",#N/A,FALSE,"SUM STAT";"UNPAID",#N/A,FALSE,"AVG UNPD 2"}</definedName>
    <definedName name="erfgh_5_4" hidden="1">{"PAIDLOSS",#N/A,FALSE,"PAIDLOSS";"INCLOSS",#N/A,FALSE,"INCLOSS";"pdcts",#N/A,FALSE,"PAIDCTS";"INCCTS",#N/A,FALSE,"INCCTS";"AVGCASE",#N/A,FALSE,"AVG CASE";"SUM",#N/A,FALSE,"SUM STAT";"UNPAID",#N/A,FALSE,"AVG UNPD 2"}</definedName>
    <definedName name="erfgh_5_5" hidden="1">{"PAIDLOSS",#N/A,FALSE,"PAIDLOSS";"INCLOSS",#N/A,FALSE,"INCLOSS";"pdcts",#N/A,FALSE,"PAIDCTS";"INCCTS",#N/A,FALSE,"INCCTS";"AVGCASE",#N/A,FALSE,"AVG CASE";"SUM",#N/A,FALSE,"SUM STAT";"UNPAID",#N/A,FALSE,"AVG UNPD 2"}</definedName>
    <definedName name="erg" hidden="1">{"NOPCAPEVA",#N/A,FALSE,"Nopat";"FCFCSTAR",#N/A,FALSE,"FCFVAL";"EVAVL",#N/A,FALSE,"EVAVAL";"LEASE",#N/A,FALSE,"OpLease"}</definedName>
    <definedName name="ergr" hidden="1">{#N/A,#N/A,FALSE,"A";#N/A,#N/A,FALSE,"B"}</definedName>
    <definedName name="ergt" hidden="1">{#N/A,#N/A,FALSE,"JIM REPORT 1"}</definedName>
    <definedName name="erh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hzer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ic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l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loesePOC">#REF!</definedName>
    <definedName name="ero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pg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qw" hidden="1">#REF!</definedName>
    <definedName name="error" hidden="1">#REF!</definedName>
    <definedName name="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2" hidden="1">#REF!</definedName>
    <definedName name="errrr" hidden="1">{"CSC_1",#N/A,FALSE,"CSC Outputs";"CSC_2",#N/A,FALSE,"CSC Outputs"}</definedName>
    <definedName name="erryeyetyuu" hidden="1">{#N/A,#N/A,FALSE,"Pharm";#N/A,#N/A,FALSE,"WWCM"}</definedName>
    <definedName name="ers" hidden="1">{#N/A,#N/A,FALSE,"SF"}</definedName>
    <definedName name="erserewr" hidden="1">{#N/A,#N/A,FALSE,"Aging Summary";#N/A,#N/A,FALSE,"Ratio Analysis";#N/A,#N/A,FALSE,"Test 120 Day Accts";#N/A,#N/A,FALSE,"Tickmarks"}</definedName>
    <definedName name="ert" hidden="1">{#N/A,#N/A,FALSE,"을지 (4)";#N/A,#N/A,FALSE,"을지 (5)";#N/A,#N/A,FALSE,"을지 (6)"}</definedName>
    <definedName name="ertdftr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ertdsfe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tetz" localSheetId="9" hidden="1">1/EUREXTODEM</definedName>
    <definedName name="erth" hidden="1">{"'SYNTH FALLET'!$A$6:$L$22"}</definedName>
    <definedName name="ertherj" hidden="1">{"Valuation",#N/A,FALSE,"ProForma-ASPT"}</definedName>
    <definedName name="ertr" hidden="1">{#N/A,#N/A,TRUE,"financial";#N/A,#N/A,TRUE,"plants"}</definedName>
    <definedName name="ertr_1" hidden="1">{#N/A,#N/A,TRUE,"financial";#N/A,#N/A,TRUE,"plants"}</definedName>
    <definedName name="Ertr_ass_U">#REF!</definedName>
    <definedName name="Ertr_so_Bet">#REF!</definedName>
    <definedName name="Ertr_v_U">#REF!</definedName>
    <definedName name="ertsd" hidden="1">{"cap_structure",#N/A,FALSE,"Graph-Mkt Cap";"price",#N/A,FALSE,"Graph-Price";"ebit",#N/A,FALSE,"Graph-EBITDA";"ebitda",#N/A,FALSE,"Graph-EBITDA"}</definedName>
    <definedName name="ERTY" hidden="1">#REF!</definedName>
    <definedName name="eruzk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efasgrghehwet" hidden="1">{"'Sheet1'!$L$16"}</definedName>
    <definedName name="erwerer" hidden="1">{#N/A,#N/A,FALSE,"Aging Summary";#N/A,#N/A,FALSE,"Ratio Analysis";#N/A,#N/A,FALSE,"Test 120 Day Accts";#N/A,#N/A,FALSE,"Tickmarks"}</definedName>
    <definedName name="erwerewre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erwewe">!#REF!</definedName>
    <definedName name="erwhqwrh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se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tr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zr6zk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zt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SCO">#REF!</definedName>
    <definedName name="ESD" hidden="1">{#N/A,#N/A,TRUE,"financial";#N/A,#N/A,TRUE,"plants"}</definedName>
    <definedName name="ESD_1" hidden="1">{#N/A,#N/A,TRUE,"financial";#N/A,#N/A,TRUE,"plants"}</definedName>
    <definedName name="esdfda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hr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snrc198c1" hidden="1">#REF!</definedName>
    <definedName name="esnrc198c1_values" hidden="1">{"EUENG","COMPANIES",TRUE}</definedName>
    <definedName name="esnrc1c1" hidden="1">#REF!</definedName>
    <definedName name="esnrc6c1" hidden="1">#REF!</definedName>
    <definedName name="ESOP_DEBT" hidden="1">"ESOP_DEBT"</definedName>
    <definedName name="ESPeXToEUR" localSheetId="9" hidden="1">1/EUREXTOESP</definedName>
    <definedName name="esrfgh" hidden="1">{"Reported Interpolated Dev Factors",#N/A,FALSE,"Interpolation";"Paid Interpolated Dev Factors",#N/A,FALSE,"Interpolation";"Reported Claim Interpolated Dev Factors",#N/A,FALSE,"Interpolation"}</definedName>
    <definedName name="esrfgh_1" hidden="1">{"Reported Interpolated Dev Factors",#N/A,FALSE,"Interpolation";"Paid Interpolated Dev Factors",#N/A,FALSE,"Interpolation";"Reported Claim Interpolated Dev Factors",#N/A,FALSE,"Interpolation"}</definedName>
    <definedName name="esrfgh_1_1" hidden="1">{"Reported Interpolated Dev Factors",#N/A,FALSE,"Interpolation";"Paid Interpolated Dev Factors",#N/A,FALSE,"Interpolation";"Reported Claim Interpolated Dev Factors",#N/A,FALSE,"Interpolation"}</definedName>
    <definedName name="esrfgh_1_2" hidden="1">{"Reported Interpolated Dev Factors",#N/A,FALSE,"Interpolation";"Paid Interpolated Dev Factors",#N/A,FALSE,"Interpolation";"Reported Claim Interpolated Dev Factors",#N/A,FALSE,"Interpolation"}</definedName>
    <definedName name="esrfgh_1_3" hidden="1">{"Reported Interpolated Dev Factors",#N/A,FALSE,"Interpolation";"Paid Interpolated Dev Factors",#N/A,FALSE,"Interpolation";"Reported Claim Interpolated Dev Factors",#N/A,FALSE,"Interpolation"}</definedName>
    <definedName name="esrfgh_1_4" hidden="1">{"Reported Interpolated Dev Factors",#N/A,FALSE,"Interpolation";"Paid Interpolated Dev Factors",#N/A,FALSE,"Interpolation";"Reported Claim Interpolated Dev Factors",#N/A,FALSE,"Interpolation"}</definedName>
    <definedName name="esrfgh_1_5" hidden="1">{"Reported Interpolated Dev Factors",#N/A,FALSE,"Interpolation";"Paid Interpolated Dev Factors",#N/A,FALSE,"Interpolation";"Reported Claim Interpolated Dev Factors",#N/A,FALSE,"Interpolation"}</definedName>
    <definedName name="esrfgh_2" hidden="1">{"Reported Interpolated Dev Factors",#N/A,FALSE,"Interpolation";"Paid Interpolated Dev Factors",#N/A,FALSE,"Interpolation";"Reported Claim Interpolated Dev Factors",#N/A,FALSE,"Interpolation"}</definedName>
    <definedName name="esrfgh_2_1" hidden="1">{"Reported Interpolated Dev Factors",#N/A,FALSE,"Interpolation";"Paid Interpolated Dev Factors",#N/A,FALSE,"Interpolation";"Reported Claim Interpolated Dev Factors",#N/A,FALSE,"Interpolation"}</definedName>
    <definedName name="esrfgh_2_2" hidden="1">{"Reported Interpolated Dev Factors",#N/A,FALSE,"Interpolation";"Paid Interpolated Dev Factors",#N/A,FALSE,"Interpolation";"Reported Claim Interpolated Dev Factors",#N/A,FALSE,"Interpolation"}</definedName>
    <definedName name="esrfgh_2_3" hidden="1">{"Reported Interpolated Dev Factors",#N/A,FALSE,"Interpolation";"Paid Interpolated Dev Factors",#N/A,FALSE,"Interpolation";"Reported Claim Interpolated Dev Factors",#N/A,FALSE,"Interpolation"}</definedName>
    <definedName name="esrfgh_2_4" hidden="1">{"Reported Interpolated Dev Factors",#N/A,FALSE,"Interpolation";"Paid Interpolated Dev Factors",#N/A,FALSE,"Interpolation";"Reported Claim Interpolated Dev Factors",#N/A,FALSE,"Interpolation"}</definedName>
    <definedName name="esrfgh_2_5" hidden="1">{"Reported Interpolated Dev Factors",#N/A,FALSE,"Interpolation";"Paid Interpolated Dev Factors",#N/A,FALSE,"Interpolation";"Reported Claim Interpolated Dev Factors",#N/A,FALSE,"Interpolation"}</definedName>
    <definedName name="esrfgh_3" hidden="1">{"Reported Interpolated Dev Factors",#N/A,FALSE,"Interpolation";"Paid Interpolated Dev Factors",#N/A,FALSE,"Interpolation";"Reported Claim Interpolated Dev Factors",#N/A,FALSE,"Interpolation"}</definedName>
    <definedName name="esrfgh_3_1" hidden="1">{"Reported Interpolated Dev Factors",#N/A,FALSE,"Interpolation";"Paid Interpolated Dev Factors",#N/A,FALSE,"Interpolation";"Reported Claim Interpolated Dev Factors",#N/A,FALSE,"Interpolation"}</definedName>
    <definedName name="esrfgh_3_2" hidden="1">{"Reported Interpolated Dev Factors",#N/A,FALSE,"Interpolation";"Paid Interpolated Dev Factors",#N/A,FALSE,"Interpolation";"Reported Claim Interpolated Dev Factors",#N/A,FALSE,"Interpolation"}</definedName>
    <definedName name="esrfgh_3_3" hidden="1">{"Reported Interpolated Dev Factors",#N/A,FALSE,"Interpolation";"Paid Interpolated Dev Factors",#N/A,FALSE,"Interpolation";"Reported Claim Interpolated Dev Factors",#N/A,FALSE,"Interpolation"}</definedName>
    <definedName name="esrfgh_3_4" hidden="1">{"Reported Interpolated Dev Factors",#N/A,FALSE,"Interpolation";"Paid Interpolated Dev Factors",#N/A,FALSE,"Interpolation";"Reported Claim Interpolated Dev Factors",#N/A,FALSE,"Interpolation"}</definedName>
    <definedName name="esrfgh_3_5" hidden="1">{"Reported Interpolated Dev Factors",#N/A,FALSE,"Interpolation";"Paid Interpolated Dev Factors",#N/A,FALSE,"Interpolation";"Reported Claim Interpolated Dev Factors",#N/A,FALSE,"Interpolation"}</definedName>
    <definedName name="esrfgh_4" hidden="1">{"Reported Interpolated Dev Factors",#N/A,FALSE,"Interpolation";"Paid Interpolated Dev Factors",#N/A,FALSE,"Interpolation";"Reported Claim Interpolated Dev Factors",#N/A,FALSE,"Interpolation"}</definedName>
    <definedName name="esrfgh_4_1" hidden="1">{"Reported Interpolated Dev Factors",#N/A,FALSE,"Interpolation";"Paid Interpolated Dev Factors",#N/A,FALSE,"Interpolation";"Reported Claim Interpolated Dev Factors",#N/A,FALSE,"Interpolation"}</definedName>
    <definedName name="esrfgh_4_2" hidden="1">{"Reported Interpolated Dev Factors",#N/A,FALSE,"Interpolation";"Paid Interpolated Dev Factors",#N/A,FALSE,"Interpolation";"Reported Claim Interpolated Dev Factors",#N/A,FALSE,"Interpolation"}</definedName>
    <definedName name="esrfgh_4_3" hidden="1">{"Reported Interpolated Dev Factors",#N/A,FALSE,"Interpolation";"Paid Interpolated Dev Factors",#N/A,FALSE,"Interpolation";"Reported Claim Interpolated Dev Factors",#N/A,FALSE,"Interpolation"}</definedName>
    <definedName name="esrfgh_4_4" hidden="1">{"Reported Interpolated Dev Factors",#N/A,FALSE,"Interpolation";"Paid Interpolated Dev Factors",#N/A,FALSE,"Interpolation";"Reported Claim Interpolated Dev Factors",#N/A,FALSE,"Interpolation"}</definedName>
    <definedName name="esrfgh_4_5" hidden="1">{"Reported Interpolated Dev Factors",#N/A,FALSE,"Interpolation";"Paid Interpolated Dev Factors",#N/A,FALSE,"Interpolation";"Reported Claim Interpolated Dev Factors",#N/A,FALSE,"Interpolation"}</definedName>
    <definedName name="esrfgh_5" hidden="1">{"Reported Interpolated Dev Factors",#N/A,FALSE,"Interpolation";"Paid Interpolated Dev Factors",#N/A,FALSE,"Interpolation";"Reported Claim Interpolated Dev Factors",#N/A,FALSE,"Interpolation"}</definedName>
    <definedName name="esrfgh_5_1" hidden="1">{"Reported Interpolated Dev Factors",#N/A,FALSE,"Interpolation";"Paid Interpolated Dev Factors",#N/A,FALSE,"Interpolation";"Reported Claim Interpolated Dev Factors",#N/A,FALSE,"Interpolation"}</definedName>
    <definedName name="esrfgh_5_2" hidden="1">{"Reported Interpolated Dev Factors",#N/A,FALSE,"Interpolation";"Paid Interpolated Dev Factors",#N/A,FALSE,"Interpolation";"Reported Claim Interpolated Dev Factors",#N/A,FALSE,"Interpolation"}</definedName>
    <definedName name="esrfgh_5_3" hidden="1">{"Reported Interpolated Dev Factors",#N/A,FALSE,"Interpolation";"Paid Interpolated Dev Factors",#N/A,FALSE,"Interpolation";"Reported Claim Interpolated Dev Factors",#N/A,FALSE,"Interpolation"}</definedName>
    <definedName name="esrfgh_5_4" hidden="1">{"Reported Interpolated Dev Factors",#N/A,FALSE,"Interpolation";"Paid Interpolated Dev Factors",#N/A,FALSE,"Interpolation";"Reported Claim Interpolated Dev Factors",#N/A,FALSE,"Interpolation"}</definedName>
    <definedName name="esrfgh_5_5" hidden="1">{"Reported Interpolated Dev Factors",#N/A,FALSE,"Interpolation";"Paid Interpolated Dev Factors",#N/A,FALSE,"Interpolation";"Reported Claim Interpolated Dev Factors",#N/A,FALSE,"Interpolation"}</definedName>
    <definedName name="esrgsbg" hidden="1">{"Full-model",#N/A,FALSE,"ProForma-ASPT"}</definedName>
    <definedName name="ESSAI" hidden="1">{#N/A,#N/A,FALSE,"Pharm";#N/A,#N/A,FALSE,"WWCM"}</definedName>
    <definedName name="EssAliasTable">"Default"</definedName>
    <definedName name="EssLatest">"Oct YTD"</definedName>
    <definedName name="EssOptions">"A1100000000111000011101101010_040.0003#NA"</definedName>
    <definedName name="esss">#REF!</definedName>
    <definedName name="esssdcssdadeqweqwfsdg" hidden="1">{"summary",#N/A,FALSE,"2000 vs 1999";"detail",#N/A,FALSE,"2000 vs 1999"}</definedName>
    <definedName name="esssss">#REF!</definedName>
    <definedName name="est">#REF!</definedName>
    <definedName name="ESTHB" hidden="1">{"Full-model",#N/A,FALSE,"ProForma-ASPT"}</definedName>
    <definedName name="esw" hidden="1">{#N/A,#N/A,FALSE,"TABLE_1 YTD- VALUES LAST YR(2)"}</definedName>
    <definedName name="etet" hidden="1">{#N/A,#N/A,FALSE,"Calc";#N/A,#N/A,FALSE,"Sensitivity";#N/A,#N/A,FALSE,"LT Earn.Dil.";#N/A,#N/A,FALSE,"Dil. AVP"}</definedName>
    <definedName name="etet_1" hidden="1">{#N/A,#N/A,FALSE,"Calc";#N/A,#N/A,FALSE,"Sensitivity";#N/A,#N/A,FALSE,"LT Earn.Dil.";#N/A,#N/A,FALSE,"Dil. AVP"}</definedName>
    <definedName name="etjh" hidden="1">{"Month End Performance",#N/A,FALSE,"Report";"Site Talk Times",#N/A,FALSE,"Report"}</definedName>
    <definedName name="etr" hidden="1">{#N/A,#N/A,FALSE,"A";#N/A,#N/A,FALSE,"B"}</definedName>
    <definedName name="etyjdtuk" hidden="1">{"Full-model",#N/A,FALSE,"ProForma-ASPT"}</definedName>
    <definedName name="EU_CHF_AK">!#REF!</definedName>
    <definedName name="EU_CHF_VJ">!#REF!</definedName>
    <definedName name="EU_CHF_VM">!#REF!</definedName>
    <definedName name="EU_FRF_AK">!#REF!</definedName>
    <definedName name="EU_FRF_VJ">!#REF!</definedName>
    <definedName name="EU_FRF_VM">!#REF!</definedName>
    <definedName name="EU_GBP_AK">!#REF!</definedName>
    <definedName name="EU_GBP_VJ">!#REF!</definedName>
    <definedName name="EU_GBP_VM">!#REF!</definedName>
    <definedName name="EU_USD_AK">!#REF!</definedName>
    <definedName name="EU_USD_VJ">!#REF!</definedName>
    <definedName name="EU_USD_VM">!#REF!</definedName>
    <definedName name="EUR">#REF!</definedName>
    <definedName name="EUR_rate">!#REF!</definedName>
    <definedName name="Euro_Rate">#REF!</definedName>
    <definedName name="EUROPE" hidden="1">{#N/A,#N/A,FALSE,"Est97";#N/A,#N/A,FALSE,"Plan98";#N/A,#N/A,FALSE,"Graphs";#N/A,#N/A,FALSE,"5Yr"}</definedName>
    <definedName name="EURPAC_Hand">!#REF!</definedName>
    <definedName name="EURPAC_UPC">!#REF!</definedName>
    <definedName name="ev.Calculation" hidden="1">2</definedName>
    <definedName name="ev.Initialized" hidden="1">FALSE</definedName>
    <definedName name="EV__ALLOWSTOPEXPAND__" hidden="1">0</definedName>
    <definedName name="EV__CVPARAMS__" hidden="1">"Any by Any!$B$17:$C$38;"</definedName>
    <definedName name="EV__DECIMALSYMBOL__" hidden="1">"."</definedName>
    <definedName name="EV__EVCOM_OPTIONS__" hidden="1">8</definedName>
    <definedName name="EV__EVCOMOPTS__" hidden="1">10</definedName>
    <definedName name="EV__EXPOPTIONS__" hidden="1">0</definedName>
    <definedName name="EV__LASTREFTIME__" hidden="1">40822.6519328704</definedName>
    <definedName name="EV__LASTREFTIME___1" hidden="1">40668.7042824074</definedName>
    <definedName name="EV__LASTREFTIME___2" hidden="1">"(GMT-05:00)12/13/2012 8:16:56 AM"</definedName>
    <definedName name="EV__LEVEL__" hidden="1">2</definedName>
    <definedName name="EV__LOCKEDCVW__" hidden="1">#VALUE!</definedName>
    <definedName name="EV__LOCKEDCVW__BILLING" hidden="1">"BTR_ALLBTR,BIN_AllBusInd,BAR_ALL_BUS_AREAS,CAT_ACTUAL,ACC_BillQ,CTY_ALLCTRY,P_GBP,DSR_TOTAL_DSRC,BDC_TOTAL_DC,MKT_ALLMK,2006.TOTAL,PIN_Total_Pind,PRD_1.1.2.2,STO_CGROUP_ALLAI,VEN_ALLVENDOR,PERIODIC,"</definedName>
    <definedName name="EV__LOCKEDCVW__BILLING_SUMMARY" hidden="1">"BIN_AllBusInd,CAT_BUDGET_v3,ACC_NetRev,G_EUR,DSR_TOTAL_DSRC,BDC_02,LOB_000,MKT_ALLMK,2008.TOTAL,PIN_Total_Pind,PRD_1.1.2.2,VEN_CGROUP_OTHER,YTD,"</definedName>
    <definedName name="EV__LOCKEDCVW__CAPEX" hidden="1">"ALL_BUS,GLOBAL_ACCOUNTS,Actual,TOTALADJ,ALL_DEPARTMENTS,E_Global,ALL_ASSETS,USD,2001.TOTAL,PERIODIC,"</definedName>
    <definedName name="EV__LOCKEDCVW__CASHFLOW" hidden="1">"A_TOTCFA,AC_CASHAC,ACTUAL,LC,E_QSG,2007.Q2,PERIODIC,"</definedName>
    <definedName name="EV__LOCKEDCVW__CLIENT" hidden="1">"C_W_ALL_ACCOUNTS,All_BU,Actual,ALL_CLIENTS,TOTALADJ,ALL_DEPARTMENTS,All_InterCo,USD,2001.TOTAL,PERIODIC,"</definedName>
    <definedName name="EV__LOCKEDCVW__CONSO" hidden="1">"A_None_NETINC,B_ALL,ACTUAL,C_ALL,USD,TotConso,E_QSG,G_ALL,2007.Q3,PERIODIC,"</definedName>
    <definedName name="EV__LOCKEDCVW__CORPOPS" hidden="1">"A_None_NETINC,B_ALL,BUDGET,C_ALL,USD,TotConso,E_100,G_ALL,2007.Q3,PERIODIC,"</definedName>
    <definedName name="EV__LOCKEDCVW__CWCONSOL" hidden="1">"C_EARNINGS_BEFORE_TA,ALL_FUNCTIONS,ACTUAL,CW_Total_US_GAAP,ConsolIFRS,FTOT_CLO,Non_Interco,USD,All_ServiceLines,2014.mar,YTD,"</definedName>
    <definedName name="EV__LOCKEDCVW__DRIVERS_RISK" hidden="1">"ACTUAL,GLOBAL,EC_DRIVERS,EC_DATA,2004.YR,YTD,"</definedName>
    <definedName name="EV__LOCKEDCVW__EC_RISK" hidden="1">"A_SRC,ACTUAL,RealRate,EAD_TOT,EC_ENTITY_TOT,SRC_DATA,TOT_IndIndex,LGD_TOT,LoB_TOT,TOT_MC,PD_TOT,2004.YR,YTD,"</definedName>
    <definedName name="EV__LOCKEDCVW__EXOR_REPORTING" hidden="1">"Actual,UK,Closing,LC,FA_Net,2011.MAR,YTD,"</definedName>
    <definedName name="EV__LOCKEDCVW__FIN_CASHFLOW" hidden="1">"CFA_INC_CLCSHPOS,CFC_ACTUAL,CMP_EAP,P_GBP,FDS_ALL,CFI_ALL_INTCO,1999.TOTAL,PERIODIC,"</definedName>
    <definedName name="EV__LOCKEDCVW__FIN_OPEX" hidden="1">"G_EUR,FIN_GR01,BUN_ALL,CAT_BUDGET_v3,CMP_EAP,FDS_ALL,FDVA_066,MOV_END,MKT_ALLMK,2008.TOTAL,RVP_ALL,YTD,"</definedName>
    <definedName name="EV__LOCKEDCVW__FINANCE" hidden="1">"F99,B,ACTUAL,D_IFRS_IP_NN,RealRate,GEO_TOP,G_BPD_CL,IC_BG,LG_BO,P_TOP,2005.DEC,YTD,"</definedName>
    <definedName name="EV__LOCKEDCVW__FINANCE_HIST">"NETINC,ACTUAL,TOTALADJ,STARITEDELAVAN,ALL_INTERCO,USD,ALL_STORES,2003.TOTAL,PERIODIC,"</definedName>
    <definedName name="EV__LOCKEDCVW__FINANCEDTL" hidden="1">"C_W_ALL_ACCOUNTS,ALL_BUS,Actual,ALL_CLIENTS,TOTALADJ,ALL_DEPARTMENTS,All_InterCo,USD,2001.TOTAL,PERIODIC,"</definedName>
    <definedName name="EV__LOCKEDCVW__FLASHRATE">"ACTUAL,2003.TOTAL,USD,AVG,RATEINPUT,PERIODIC,"</definedName>
    <definedName name="EV__LOCKEDCVW__FMI" hidden="1">",EL_0,E_052,ORG_11001,PRC_005,AP,I_000,2003.TOTAL,YTD,"</definedName>
    <definedName name="EV__LOCKEDCVW__FPR" hidden="1">"A_STAT_INVENT,B_ALL,FORECAST,C_ALL,LC,Input,D_ALL,E_503,P_ALL,S_ALL,2006.Q4,PERIODIC,"</definedName>
    <definedName name="EV__LOCKEDCVW__HBG_REPORTING" hidden="1">"BTO_AllBillTo,CAT_ACTUAL,ACC_NetRev,P_GBP,DSR_TOTAL_DSRC,BDC_TOTAL_DC,MKT_ALLMK,2007.SEP,PRD_TOTAL_HBG,SDT_TOTALSD,STO_AllSoldTo,VEN_ALLVENDOR,PERIODIC,"</definedName>
    <definedName name="EV__LOCKEDCVW__HIST_EXPRESS" hidden="1">"ME_PL,ACTUAL,Initial_Input,C_IFRS,FM_TNT,P_EXP,LC,IFM_ALL,2003.TOTAL,YTD,"</definedName>
    <definedName name="EV__LOCKEDCVW__HIST_FIN" hidden="1">"F_GLOBAL,ACTUAL,Initial_Input,C_IFRS,FM_TNTC,LC,IFM_ALL,Movements,2003.TOTAL,YTD,"</definedName>
    <definedName name="EV__LOCKEDCVW__HIST_INTMAIL" hidden="1">"MI_PL,ACTUAL,Initial_Input,C_IFRS,FM_TNT,LC,IFM_ALL,P_IM,2003.TOTAL,YTD,"</definedName>
    <definedName name="EV__LOCKEDCVW__HR" hidden="1">"ACTUAL,TotalAdj,TOT_EMPLOYEE,TOT_CARIBOU,HRROLL,2004.TOTAL,PERIODIC,"</definedName>
    <definedName name="EV__LOCKEDCVW__HR_2008" hidden="1">"ACTUAL,TotalAdj,TOT_EMP_08,TOT_CARIBOU,HRROLL,USD,2004.TOTAL,PERIODIC,"</definedName>
    <definedName name="EV__LOCKEDCVW__HR_2009" hidden="1">"ACTUAL,TotalAdj,TOT_EMP_09,TOT_CARIBOU,HRROLL,USD,2004.TOTAL,PERIODIC,"</definedName>
    <definedName name="EV__LOCKEDCVW__HR_REV" hidden="1">"ALL_BUS,Actual,TOTALADJ,ALL_DEPARTMENTS,All_Classifications,All_Status,All_Types,E_Global,Comp,USD,2001.TOTAL,PERIODIC,"</definedName>
    <definedName name="EV__LOCKEDCVW__HR_REV_2007" hidden="1">"ALL_BUS,Actual,TOTALADJ,ALL_DEPARTMENTS,All_Classifications,All_Status,All_Types,E_Global,Comp,USD,2001.TOTAL,PERIODIC,"</definedName>
    <definedName name="EV__LOCKEDCVW__INTERCOMATCHING" hidden="1">"ICAssets,Actual,Input,E_All,I_All,2004.TOTAL,USD,PERIODIC,"</definedName>
    <definedName name="EV__LOCKEDCVW__KPI">"ACTUAL,TOTALCC,TotalAdj,All_Minions,TOT_ANDROID,TOT_WGS_FRNGS,USD,TOT_SUB_LNCH,2006.TOTAL,PERIODIC,"</definedName>
    <definedName name="EV__LOCKEDCVW__MONTHLY_EXPRESS" hidden="1">"ME_PL,ACTUAL,Initial_Input,C_IFRS,FM_TNT,P_EXP,LC,IFM_ALL,2003.TOTAL,YTD,"</definedName>
    <definedName name="EV__LOCKEDCVW__MONTHLY_INTMAIL" hidden="1">"MI_PL,ACTUAL,Initial_Input,C_IFRS,FM_TNT,LC,IFM_ALL,P_IM,2003.TOTAL,YTD,"</definedName>
    <definedName name="EV__LOCKEDCVW__MONTHLY_LOGISTICS" hidden="1">"ml_EBITA,AC_ALL,ACTUAL,Initial_Input,C_IFRS,FM_TNT,LC,IFM_ALL,SE_ALL,2003.TOTAL,YTD,"</definedName>
    <definedName name="EV__LOCKEDCVW__OWNERSHIP" hidden="1">"ACTUAL,LC,TPTOP,L_CENTR_V,PCON,2005.DEC,YTD,"</definedName>
    <definedName name="EV__LOCKEDCVW__PAYROLL" hidden="1">"11250,Actual,TotalAdj,TOT_DEPT,ALLEMPL,TOT_COMPANY_PF,Tot_Job,TOT_LOB,ALLPAYGROUPS,2008.Total,ALLDATACONT,PERIODIC,"</definedName>
    <definedName name="EV__LOCKEDCVW__Planning" hidden="1">"ALLOCATED_EXPENSES,All_BusDrivers,ALL_FUNCTIONS,Actual,TOTALADJ,e5006,USD,All_ServiceLines,2013.MAY,Periodic,"</definedName>
    <definedName name="EV__LOCKEDCVW__PLANNING2005" hidden="1">"ACTUAL,ALLLE,TURBINE,GPPCT,ALLPRODUCTS,USOPS,1998.TOTAL,PERIODIC,"</definedName>
    <definedName name="EV__LOCKEDCVW__PROJ_EVEREST">"ACTUAL,TOTALADJ,TOT_DELIVER,TOT_ANDROID,2000.TOTAL,PERIODIC,"</definedName>
    <definedName name="EV__LOCKEDCVW__RATE" hidden="1">"ACTUAL,DZD,Avg,Global,2005.YR,YTD,"</definedName>
    <definedName name="EV__LOCKEDCVW__RATE_INTERCO" hidden="1">"Actual,Avg,Default,2004.TOTAL,USD,PERIODIC,"</definedName>
    <definedName name="EV__LOCKEDCVW__RATE_W" hidden="1">"ACTUAL,EUR,Open,Input,Default,2003.TOTAL,YTD,"</definedName>
    <definedName name="EV__LOCKEDCVW__RC_RISK" hidden="1">"ACTUAL,AC_B99999,FL_TOT,OT_ETTOT,RU_200016,TE_UCR_TOT,2004.YR,YTD,"</definedName>
    <definedName name="EV__LOCKEDCVW__REVENUE" hidden="1">"CustomerData,Actual,1001018,Revenue,10,TOT_LOB,2009.SEP,PERIODIC,"</definedName>
    <definedName name="EV__LOCKEDCVW__RFC_EXPRESS" hidden="1">"ME_PL,ACTUAL,Initial_Input,C_IFRS,FM_TNT,P_EXP,LC,IFM_ALL,2003.TOTAL,YTD,"</definedName>
    <definedName name="EV__LOCKEDCVW__RFC_FIN" hidden="1">"F_GLOBAL,LE0,Initial_Input,C_IFRS,FM_TNTC,LC,IFM_ALL,Movements,2009.JAN,YTD,"</definedName>
    <definedName name="EV__LOCKEDCVW__RFC_INTMAIL" hidden="1">"MI_PL,ACTUAL,Initial_Input,C_IFRS,FM_TNT,LC,IFM_ALL,P_IM,2003.TOTAL,YTD,"</definedName>
    <definedName name="EV__LOCKEDCVW__SAFETY" hidden="1">"PrevDOTRatio_PLAN,Plan,Input,LINEHAUL,TOT_COMPANY,REGULAR,2009.TOTAL,PERIODIC,"</definedName>
    <definedName name="EV__LOCKEDCVW__TSL_REPORTING" hidden="1">"BTO_AllBillTo,CAT_ACTUAL,ACC_NetRev,P_GBP,DSR_TOTAL_DSRC,BDC_TOTAL_DC,MKT_ALLMK,0000.TOTAL,PRD_TOTAL_TSL,SDT_TOTALSD,STO_AllSoldTo,VEN_ALLVENDOR,PERIODIC,"</definedName>
    <definedName name="EV__LOCKEDCVW__WAREHOUSE" hidden="1">"ACTUAL,TotalAdj,TOT_CARIBOU,TOTAL_SKU,2004.TOTAL,QTY,PERIODIC,"</definedName>
    <definedName name="EV__LOCKEDCVW__WEEKLY" hidden="1">"ACC_WKDummy,ACTUAL,Initial_Input,C_IFRS,FM_TNT,LC,IFM_ALL,2003.TOTAL,YTD,"</definedName>
    <definedName name="EV__LOCKEDCVW__WEEKLY_EXPRESS" hidden="1">"ME_PL,ACTUAL,Initial_Input,C_IFRS,FM_TNT,P_EXP,LC,IFM_ALL,2003.TOTAL,PERIODIC,"</definedName>
    <definedName name="EV__LOCKEDCVW__WEEKLY_FLASH">"TOTALADJ,STARITEDELAVAN,TOTORDERS,ACTUAL,2003.TOTAL,ALL_INTERCO,LC,ALL_STORES,PERIODIC,"</definedName>
    <definedName name="EV__LOCKEDCVW__WEEKLY_INTMAIL" hidden="1">"MI_PL,ACTUAL,Initial_Input,C_IFRS,FM_TNT,LC,IFM_ALL,P_IM,2003.TOTAL,PERIODIC,"</definedName>
    <definedName name="EV__LOCKEDCVW__WEEKLY_LOGISTICS" hidden="1">"ml_EBITA,AC_ALL,ACTUAL,Initial_Input,C_IFRS,FM_TNT,LC,IFM_ALL,SE_ALL,2003.TOTAL,PERIODIC,"</definedName>
    <definedName name="EV__LOCKEDCVW__XCHANGE" hidden="1">"ACTUAL,TotalEntity2,TotalRate,USOPS,1998.TOTAL,PERIODIC,"</definedName>
    <definedName name="EV__LOCKSTATUS__">1</definedName>
    <definedName name="EV__MAXEXPCOLS__" hidden="1">100</definedName>
    <definedName name="EV__MAXEXPROWS__" hidden="1">1000</definedName>
    <definedName name="EV__MAXRATE__" hidden="1">0.200000002980232</definedName>
    <definedName name="EV__MAXREQ__" hidden="1">500</definedName>
    <definedName name="EV__MAXTUPLE__" hidden="1">1000</definedName>
    <definedName name="EV__MEMORYCVW__" hidden="1">0</definedName>
    <definedName name="EV__MEMORYCVW__2013_INP_OPR_PLAN_CAPEX1" hidden="1">"PLANNING"</definedName>
    <definedName name="EV__MEMORYCVW__2013_INP_OPR_PLAN_CAPEX1.XLSX" hidden="1">"PLANNING"</definedName>
    <definedName name="EV__MEMORYCVW__BOOK3_ACCOUNTDETAIL" hidden="1">"AD_All_Lines"</definedName>
    <definedName name="EV__MEMORYCVW__BOOK4" hidden="1">"FINANCE"</definedName>
    <definedName name="EV__MEMORYCVW__BOOK4_ACCOUNT" hidden="1">"A_OF_NI"</definedName>
    <definedName name="EV__MEMORYCVW__BOOK4_CATEGORY" hidden="1">"Budget"</definedName>
    <definedName name="EV__MEMORYCVW__BOOK4_DATASRC" hidden="1">"TOTALADJ"</definedName>
    <definedName name="EV__MEMORYCVW__BOOK4_MEASURES" hidden="1">"PERIODIC"</definedName>
    <definedName name="EV__MEMORYCVW__BOOK4_ORGANIZATION" hidden="1">"CC100091"</definedName>
    <definedName name="EV__MEMORYCVW__BOOK4_RPTCURRENCY" hidden="1">"LC"</definedName>
    <definedName name="EV__MEMORYCVW__BOOK4_TIME" hidden="1">"2010.TOTAL"</definedName>
    <definedName name="EV__MEMORYCVW__BOOK6" hidden="1">"PLANNING"</definedName>
    <definedName name="EV__MEMORYCVW__BP_VERSIE_V7.XLS" hidden="1">"PLAN"</definedName>
    <definedName name="EV__MEMORYCVW__BP_VERSIE_V7.XLS_ACCOUNT" hidden="1">"cf_fcf"</definedName>
    <definedName name="EV__MEMORYCVW__BP_VERSIE_V7.XLS_ACTIVEAPPLICATION" hidden="1">"PLAN"</definedName>
    <definedName name="EV__MEMORYCVW__BP_VERSIE_V7.XLS_CATEGORY" hidden="1">"YP_10"</definedName>
    <definedName name="EV__MEMORYCVW__BP_VERSIE_V7.XLS_DATASRC" hidden="1">"IFRS_RES"</definedName>
    <definedName name="EV__MEMORYCVW__BP_VERSIE_V7.XLS_ENTITY" hidden="1">"E_TOP"</definedName>
    <definedName name="EV__MEMORYCVW__BP_VERSIE_V7.XLS_GROUPS" hidden="1">"KPN_MAN_2009"</definedName>
    <definedName name="EV__MEMORYCVW__BP_VERSIE_V7.XLS_INTCO" hidden="1">"I_TOT"</definedName>
    <definedName name="EV__MEMORYCVW__BP_VERSIE_V7.XLS_MEASURES" hidden="1">"YTD"</definedName>
    <definedName name="EV__MEMORYCVW__BP_VERSIE_V7.XLS_SUBTABLES" hidden="1">"totalcf"</definedName>
    <definedName name="EV__MEMORYCVW__BP_VERSIE_V7.XLS_TIME" hidden="1">"2012.DEC"</definedName>
    <definedName name="EV__MEMORYCVW__FORECAST_2009.XLS" hidden="1">"PLAN"</definedName>
    <definedName name="EV__MEMORYCVW__FORECAST_2009_V03.XLS" hidden="1">"PLAN"</definedName>
    <definedName name="EV__MEMORYCVW__FORECAST_20091" hidden="1">"PLAN"</definedName>
    <definedName name="EV__MEMORYCVW__FORECASTING_MODEL_VQ3_14SEP.XLS" hidden="1">"PLAN"</definedName>
    <definedName name="EV__MEMORYCVW__FORECASTING_MODEL_VQ3_14SEP.XLS_ACCOUNT" hidden="1">"S7001"</definedName>
    <definedName name="EV__MEMORYCVW__FORECASTING_MODEL_VQ3_14SEP.XLS_ACTIVEAPPLICATION" hidden="1">"PLAN"</definedName>
    <definedName name="EV__MEMORYCVW__FORECASTING_MODEL_VQ3_14SEP.XLS_CATEGORY" hidden="1">"CURRENT_YP"</definedName>
    <definedName name="EV__MEMORYCVW__FORECASTING_MODEL_VQ3_14SEP.XLS_DATASRC" hidden="1">"IFRS_RES"</definedName>
    <definedName name="EV__MEMORYCVW__FORECASTING_MODEL_VQ3_14SEP.XLS_ENTITY" hidden="1">"E_TOP"</definedName>
    <definedName name="EV__MEMORYCVW__FORECASTING_MODEL_VQ3_14SEP.XLS_GROUPS" hidden="1">"KPN_NL_FU09"</definedName>
    <definedName name="EV__MEMORYCVW__FORECASTING_MODEL_VQ3_14SEP.XLS_INTCO" hidden="1">"I_TOT"</definedName>
    <definedName name="EV__MEMORYCVW__FORECASTING_MODEL_VQ3_14SEP.XLS_MEASURES" hidden="1">"YTD"</definedName>
    <definedName name="EV__MEMORYCVW__FORECASTING_MODEL_VQ3_14SEP.XLS_SUBTABLES" hidden="1">"END_fm"</definedName>
    <definedName name="EV__MEMORYCVW__FORECASTING_MODEL_VQ3_14SEP.XLS_TIME" hidden="1">"2010.DEC"</definedName>
    <definedName name="EV__MEMORYCVW__IC_FORECAST_2009.XLS" hidden="1">"PLAN"</definedName>
    <definedName name="EV__MEMORYCVW__IC_FORECAST_2009.XLS_ACCOUNT" hidden="1">"plEBITDA"</definedName>
    <definedName name="EV__MEMORYCVW__IC_FORECAST_2009.XLS_ACTIVEAPPLICATION" hidden="1">"PLAN"</definedName>
    <definedName name="EV__MEMORYCVW__IC_FORECAST_2009.XLS_CATEGORY" hidden="1">"YP_09"</definedName>
    <definedName name="EV__MEMORYCVW__IC_FORECAST_2009.XLS_DATASRC" hidden="1">"IFRS_RES"</definedName>
    <definedName name="EV__MEMORYCVW__IC_FORECAST_2009.XLS_ENTITY" hidden="1">"E_244"</definedName>
    <definedName name="EV__MEMORYCVW__IC_FORECAST_2009.XLS_GROUPS" hidden="1">"TELFORT_INT_2009"</definedName>
    <definedName name="EV__MEMORYCVW__IC_FORECAST_2009.XLS_INTCO" hidden="1">"I_TOT"</definedName>
    <definedName name="EV__MEMORYCVW__IC_FORECAST_2009.XLS_MEASURES" hidden="1">"YTD"</definedName>
    <definedName name="EV__MEMORYCVW__IC_FORECAST_2009.XLS_SUBTABLES" hidden="1">"END_FM"</definedName>
    <definedName name="EV__MEMORYCVW__IC_FORECAST_2009.XLS_TIME" hidden="1">"2008.DEC"</definedName>
    <definedName name="EV__MEMORYCVW__INP_FIN_PLAN_ACCOUNT1" hidden="1">"FINANCE"</definedName>
    <definedName name="EV__MEMORYCVW__INP_FIN_PLAN_ACCOUNT1_ACCOUNT" hidden="1">"A_OF_034"</definedName>
    <definedName name="EV__MEMORYCVW__INP_FIN_PLAN_ACCOUNT1_CATEGORY" hidden="1">"Budget"</definedName>
    <definedName name="EV__MEMORYCVW__INP_FIN_PLAN_ACCOUNT1_DATASRC" hidden="1">"MANUALINPUT"</definedName>
    <definedName name="EV__MEMORYCVW__INP_FIN_PLAN_ACCOUNT1_MEASURES" hidden="1">"PERIODIC"</definedName>
    <definedName name="EV__MEMORYCVW__INP_FIN_PLAN_ACCOUNT1_ORGANIZATION" hidden="1">"CC100091"</definedName>
    <definedName name="EV__MEMORYCVW__INP_FIN_PLAN_ACCOUNT1_RPTCURRENCY" hidden="1">"LC"</definedName>
    <definedName name="EV__MEMORYCVW__INP_FIN_PLAN_ACCOUNT1_TIME" hidden="1">"2010.TOTAL"</definedName>
    <definedName name="EV__MEMORYCVW__INPUT_SCHEDULE_YEE20081" hidden="1">"PLAN"</definedName>
    <definedName name="EV__MEMORYCVW__INPUT_SCHEDULE_YEE20081_ACCOUNT" hidden="1">"Plebitda"</definedName>
    <definedName name="EV__MEMORYCVW__INPUT_SCHEDULE_YEE20081_ACTIVEAPPLICATION" hidden="1">"PLAN"</definedName>
    <definedName name="EV__MEMORYCVW__INPUT_SCHEDULE_YEE20081_CATEGORY" hidden="1">"RF_Q3"</definedName>
    <definedName name="EV__MEMORYCVW__INPUT_SCHEDULE_YEE20081_DATASRC" hidden="1">"IFRS_RES"</definedName>
    <definedName name="EV__MEMORYCVW__INPUT_SCHEDULE_YEE20081_ENTITY" hidden="1">"company"</definedName>
    <definedName name="EV__MEMORYCVW__INPUT_SCHEDULE_YEE20081_GROUPS" hidden="1">"LC"</definedName>
    <definedName name="EV__MEMORYCVW__INPUT_SCHEDULE_YEE20081_INTCO" hidden="1">"I_TOT"</definedName>
    <definedName name="EV__MEMORYCVW__INPUT_SCHEDULE_YEE20081_MEASURES" hidden="1">"YTD"</definedName>
    <definedName name="EV__MEMORYCVW__INPUT_SCHEDULE_YEE20081_SUBTABLES" hidden="1">"FM4"</definedName>
    <definedName name="EV__MEMORYCVW__INPUT_SCHEDULE_YEE20081_TIME" hidden="1">"2008.AUG"</definedName>
    <definedName name="EV__MEMORYCVW__MAP3" hidden="1">"FINANCE"</definedName>
    <definedName name="EV__MEMORYCVW__OUTPUT_OPTIMIZE.XLS" hidden="1">"PLAN"</definedName>
    <definedName name="EV__MEMORYCVW__OUTPUT_OPTIMIZE.XLS_ACCOUNT" hidden="1">"plebitda"</definedName>
    <definedName name="EV__MEMORYCVW__OUTPUT_OPTIMIZE.XLS_ACTIVEAPPLICATION" hidden="1">"PLAN"</definedName>
    <definedName name="EV__MEMORYCVW__OUTPUT_OPTIMIZE.XLS_CATEGORY" hidden="1">"yp_10"</definedName>
    <definedName name="EV__MEMORYCVW__OUTPUT_OPTIMIZE.XLS_DATASRC" hidden="1">"IFRS_RES"</definedName>
    <definedName name="EV__MEMORYCVW__OUTPUT_OPTIMIZE.XLS_ENTITY" hidden="1">"E_TOP"</definedName>
    <definedName name="EV__MEMORYCVW__OUTPUT_OPTIMIZE.XLS_GROUPS" hidden="1">"WO_NL_FU09"</definedName>
    <definedName name="EV__MEMORYCVW__OUTPUT_OPTIMIZE.XLS_INTCO" hidden="1">"I_TOT"</definedName>
    <definedName name="EV__MEMORYCVW__OUTPUT_OPTIMIZE.XLS_MEASURES" hidden="1">"YTD"</definedName>
    <definedName name="EV__MEMORYCVW__OUTPUT_OPTIMIZE.XLS_SUBTABLES" hidden="1">"END_fm"</definedName>
    <definedName name="EV__MEMORYCVW__OUTPUT_OPTIMIZE.XLS_TIME" hidden="1">"2010.DEC"</definedName>
    <definedName name="EV__MEMORYCVW__PROCESSKPN_FINANCIALS1" hidden="1">"FINANCE"</definedName>
    <definedName name="EV__MEMORYCVW__PROCESSKPN_FINANCIALS1.XLS" hidden="1">"PLAN"</definedName>
    <definedName name="EV__MEMORYCVW__PROCESSKPN_FINANCIALS1.XLS_ACCOUNT" hidden="1">"cf_fcf"</definedName>
    <definedName name="EV__MEMORYCVW__PROCESSKPN_FINANCIALS1.XLS_ACTIVEAPPLICATION" hidden="1">"PLAN"</definedName>
    <definedName name="EV__MEMORYCVW__PROCESSKPN_FINANCIALS1.XLS_CATEGORY" hidden="1">"YP_10"</definedName>
    <definedName name="EV__MEMORYCVW__PROCESSKPN_FINANCIALS1.XLS_DATASRC" hidden="1">"IFRS_RES"</definedName>
    <definedName name="EV__MEMORYCVW__PROCESSKPN_FINANCIALS1.XLS_ENTITY" hidden="1">"company"</definedName>
    <definedName name="EV__MEMORYCVW__PROCESSKPN_FINANCIALS1.XLS_GROUPS" hidden="1">"LC"</definedName>
    <definedName name="EV__MEMORYCVW__PROCESSKPN_FINANCIALS1.XLS_INTCO" hidden="1">"I_TOT"</definedName>
    <definedName name="EV__MEMORYCVW__PROCESSKPN_FINANCIALS1.XLS_MEASURES" hidden="1">"YTD"</definedName>
    <definedName name="EV__MEMORYCVW__PROCESSKPN_FINANCIALS1.XLS_SUBTABLES" hidden="1">"totalcf"</definedName>
    <definedName name="EV__MEMORYCVW__PROCESSKPN_FINANCIALS1.XLS_TIME" hidden="1">"2009.SEP"</definedName>
    <definedName name="EV__MEMORYCVW__PROCESSKPN_FINANCIALS1_ACCOUNT" hidden="1">"PL490"</definedName>
    <definedName name="EV__MEMORYCVW__PROCESSKPN_FINANCIALS1_ACTIVEAPPLICATION" hidden="1">"FINANCE"</definedName>
    <definedName name="EV__MEMORYCVW__PROCESSKPN_FINANCIALS1_CATEGORY" hidden="1">"ACTUAL"</definedName>
    <definedName name="EV__MEMORYCVW__PROCESSKPN_FINANCIALS1_CURRENCY" hidden="1">"LC"</definedName>
    <definedName name="EV__MEMORYCVW__PROCESSKPN_FINANCIALS1_DATASRC" hidden="1">"IFRS_RES"</definedName>
    <definedName name="EV__MEMORYCVW__PROCESSKPN_FINANCIALS1_ENTITY" hidden="1">"E_TOP"</definedName>
    <definedName name="EV__MEMORYCVW__PROCESSKPN_FINANCIALS1_GROUPS" hidden="1">"KPN_MAN_2009"</definedName>
    <definedName name="EV__MEMORYCVW__PROCESSKPN_FINANCIALS1_IC_ACCOUNT" hidden="1">"ICBAL"</definedName>
    <definedName name="EV__MEMORYCVW__PROCESSKPN_FINANCIALS1_IC_CATEGORY" hidden="1">"ACT_RES"</definedName>
    <definedName name="EV__MEMORYCVW__PROCESSKPN_FINANCIALS1_IC_SUBTABLES" hidden="1">"END_CALC"</definedName>
    <definedName name="EV__MEMORYCVW__PROCESSKPN_FINANCIALS1_INTCO" hidden="1">"I_TOT"</definedName>
    <definedName name="EV__MEMORYCVW__PROCESSKPN_FINANCIALS1_MEASURES" hidden="1">"YTD"</definedName>
    <definedName name="EV__MEMORYCVW__PROCESSKPN_FINANCIALS1_SUBTABLES" hidden="1">"END_FM"</definedName>
    <definedName name="EV__MEMORYCVW__PROCESSKPN_FINANCIALS1_TIME" hidden="1">"2009.JUN"</definedName>
    <definedName name="EV__MEMORYCVW__PROCESSKPN_PLAN.XLT" hidden="1">"PLAN"</definedName>
    <definedName name="EV__MEMORYCVW__PROCESSKPN_PLAN.XLT_ACCOUNT" hidden="1">"plEBITDA"</definedName>
    <definedName name="EV__MEMORYCVW__PROCESSKPN_PLAN.XLT_ACTIVEAPPLICATION" hidden="1">"PLAN"</definedName>
    <definedName name="EV__MEMORYCVW__PROCESSKPN_PLAN.XLT_CATEGORY" hidden="1">"yp_09"</definedName>
    <definedName name="EV__MEMORYCVW__PROCESSKPN_PLAN.XLT_DATASRC" hidden="1">"IFRS_RES"</definedName>
    <definedName name="EV__MEMORYCVW__PROCESSKPN_PLAN.XLT_ENTITY" hidden="1">"E_057"</definedName>
    <definedName name="EV__MEMORYCVW__PROCESSKPN_PLAN.XLT_GROUPS" hidden="1">"ZAKELIJK_2009"</definedName>
    <definedName name="EV__MEMORYCVW__PROCESSKPN_PLAN.XLT_INTCO" hidden="1">"I_none"</definedName>
    <definedName name="EV__MEMORYCVW__PROCESSKPN_PLAN.XLT_MEASURES" hidden="1">"YTD"</definedName>
    <definedName name="EV__MEMORYCVW__PROCESSKPN_PLAN.XLT_SUBTABLES" hidden="1">"END_FM"</definedName>
    <definedName name="EV__MEMORYCVW__PROCESSKPN_PLAN.XLT_TIME" hidden="1">"2009.dec"</definedName>
    <definedName name="EV__MEMORYCVW__PROCESSKPN_PLAN1" hidden="1">"PLAN"</definedName>
    <definedName name="EV__MEMORYCVW__PROCESSKPN_PLAN1_ACCOUNT" hidden="1">"PLEBITDA"</definedName>
    <definedName name="EV__MEMORYCVW__PROCESSKPN_PLAN1_ACTIVEAPPLICATION" hidden="1">"PLAN"</definedName>
    <definedName name="EV__MEMORYCVW__PROCESSKPN_PLAN1_CATEGORY" hidden="1">"YP_11"</definedName>
    <definedName name="EV__MEMORYCVW__PROCESSKPN_PLAN1_DATASRC" hidden="1">"IFRS_RES"</definedName>
    <definedName name="EV__MEMORYCVW__PROCESSKPN_PLAN1_ENTITY" hidden="1">"E_TOP"</definedName>
    <definedName name="EV__MEMORYCVW__PROCESSKPN_PLAN1_GROUPS" hidden="1">"OV_SNT_2010"</definedName>
    <definedName name="EV__MEMORYCVW__PROCESSKPN_PLAN1_INTCO" hidden="1">"I_TOT"</definedName>
    <definedName name="EV__MEMORYCVW__PROCESSKPN_PLAN1_MEASURES" hidden="1">"YTD"</definedName>
    <definedName name="EV__MEMORYCVW__PROCESSKPN_PLAN1_SUBTABLES" hidden="1">"END_FM"</definedName>
    <definedName name="EV__MEMORYCVW__PROCESSKPN_PLAN1_TIME" hidden="1">"2010.SEP"</definedName>
    <definedName name="EV__MEMORYCVW__RECONCILIATION.XLSX" hidden="1">"PLANNING"</definedName>
    <definedName name="EV__MEMORYCVW__REPORT_FIGURES_ACTUALS_FOR_YEE_V2.XLS" hidden="1">"PLAN"</definedName>
    <definedName name="EV__MEMORYCVW__REPORT_FIGURES_ACTUALS_FOR_YEE_V2.XLS_ACCOUNT" hidden="1">"pl8"</definedName>
    <definedName name="EV__MEMORYCVW__REPORT_FIGURES_ACTUALS_FOR_YEE_V2.XLS_ACTIVEAPPLICATION" hidden="1">"PLAN"</definedName>
    <definedName name="EV__MEMORYCVW__REPORT_FIGURES_ACTUALS_FOR_YEE_V2.XLS_CATEGORY" hidden="1">"RF_Q4"</definedName>
    <definedName name="EV__MEMORYCVW__REPORT_FIGURES_ACTUALS_FOR_YEE_V2.XLS_DATASRC" hidden="1">"IFRS_RES"</definedName>
    <definedName name="EV__MEMORYCVW__REPORT_FIGURES_ACTUALS_FOR_YEE_V2.XLS_ENTITY" hidden="1">"E_007"</definedName>
    <definedName name="EV__MEMORYCVW__REPORT_FIGURES_ACTUALS_FOR_YEE_V2.XLS_GROUPS" hidden="1">"CONSUM_2009"</definedName>
    <definedName name="EV__MEMORYCVW__REPORT_FIGURES_ACTUALS_FOR_YEE_V2.XLS_INTCO" hidden="1">"I_TOT"</definedName>
    <definedName name="EV__MEMORYCVW__REPORT_FIGURES_ACTUALS_FOR_YEE_V2.XLS_MEASURES" hidden="1">"YTD"</definedName>
    <definedName name="EV__MEMORYCVW__REPORT_FIGURES_ACTUALS_FOR_YEE_V2.XLS_SUBTABLES" hidden="1">"END_FM"</definedName>
    <definedName name="EV__MEMORYCVW__REPORT_FIGURES_ACTUALS_FOR_YEE_V2.XLS_TIME" hidden="1">"2009.sep"</definedName>
    <definedName name="EV__MEMORYCVW__RPT_FIN_BSTREND1" hidden="1">"FINANCEDETAIL"</definedName>
    <definedName name="EV__MEMORYCVW__RPT_FIN_BSTREND1_ACCOUNT" hidden="1">"A630405"</definedName>
    <definedName name="EV__MEMORYCVW__RPT_FIN_BSTREND1_ACCOUNTDETAIL" hidden="1">"AD_All_Lines"</definedName>
    <definedName name="EV__MEMORYCVW__RPT_FIN_BSTREND1_CATEGORY" hidden="1">"Budget"</definedName>
    <definedName name="EV__MEMORYCVW__RPT_FIN_BSTREND1_DATASRC" hidden="1">"MANUALINPUT"</definedName>
    <definedName name="EV__MEMORYCVW__RPT_FIN_BSTREND1_MEASURES" hidden="1">"PERIODIC"</definedName>
    <definedName name="EV__MEMORYCVW__RPT_FIN_BSTREND1_ORGANIZATION" hidden="1">"CC100091"</definedName>
    <definedName name="EV__MEMORYCVW__RPT_FIN_BSTREND1_RPTCURRENCY" hidden="1">"LC"</definedName>
    <definedName name="EV__MEMORYCVW__RPT_FIN_BSTREND1_TIME" hidden="1">"2010.INP"</definedName>
    <definedName name="EV__MEMORYCVW__RPT_FIN_FORECASTVARIANCE1.XLS" hidden="1">"FINANCEDETAIL"</definedName>
    <definedName name="EV__MEMORYCVW__TEMPLATE61" hidden="1">"PLAN"</definedName>
    <definedName name="EV__MEMORYCVW__TEMPLATE61_ACCOUNT" hidden="1">"cf_fcf"</definedName>
    <definedName name="EV__MEMORYCVW__TEMPLATE61_ACTIVEAPPLICATION" hidden="1">"PLAN"</definedName>
    <definedName name="EV__MEMORYCVW__TEMPLATE61_CATEGORY" hidden="1">"RF_Q1"</definedName>
    <definedName name="EV__MEMORYCVW__TEMPLATE61_DATASRC" hidden="1">"IFRS_res"</definedName>
    <definedName name="EV__MEMORYCVW__TEMPLATE61_ENTITY" hidden="1">"E_057"</definedName>
    <definedName name="EV__MEMORYCVW__TEMPLATE61_GROUPS" hidden="1">"LC"</definedName>
    <definedName name="EV__MEMORYCVW__TEMPLATE61_INTCO" hidden="1">"I_TOT"</definedName>
    <definedName name="EV__MEMORYCVW__TEMPLATE61_MEASURES" hidden="1">"YTD"</definedName>
    <definedName name="EV__MEMORYCVW__TEMPLATE61_SUBTABLES" hidden="1">"calccf"</definedName>
    <definedName name="EV__MEMORYCVW__TEMPLATE61_TIME" hidden="1">"2009.dec"</definedName>
    <definedName name="EV__MEMORYCVW__V01_IC_FORECAST_2010.XLS" hidden="1">"FINANCE"</definedName>
    <definedName name="EV__MEMORYCVW__V01_IC_FORECAST_2010.XLS_ACCOUNT" hidden="1">"BA110"</definedName>
    <definedName name="EV__MEMORYCVW__V01_IC_FORECAST_2010.XLS_ACTIVEAPPLICATION" hidden="1">"FINANCE"</definedName>
    <definedName name="EV__MEMORYCVW__V01_IC_FORECAST_2010.XLS_CATEGORY" hidden="1">"ACTUAL"</definedName>
    <definedName name="EV__MEMORYCVW__V01_IC_FORECAST_2010.XLS_DATASRC" hidden="1">"IFRS_RES"</definedName>
    <definedName name="EV__MEMORYCVW__V01_IC_FORECAST_2010.XLS_ENTITY" hidden="1">"COMPANY"</definedName>
    <definedName name="EV__MEMORYCVW__V01_IC_FORECAST_2010.XLS_GROUPS" hidden="1">"LC"</definedName>
    <definedName name="EV__MEMORYCVW__V01_IC_FORECAST_2010.XLS_INTCO" hidden="1">"I_TOT"</definedName>
    <definedName name="EV__MEMORYCVW__V01_IC_FORECAST_2010.XLS_MEASURES" hidden="1">"YTD"</definedName>
    <definedName name="EV__MEMORYCVW__V01_IC_FORECAST_2010.XLS_SUBTABLES" hidden="1">"END_fm"</definedName>
    <definedName name="EV__MEMORYCVW__V01_IC_FORECAST_2010.XLS_TIME" hidden="1">"2010.JAN"</definedName>
    <definedName name="EV__WBEVMODE__" hidden="1">0</definedName>
    <definedName name="EV__WBREFOPTIONS__" hidden="1">134217783</definedName>
    <definedName name="EV__WBVERSION__" hidden="1">0</definedName>
    <definedName name="EV__WSINFO__" hidden="1">"osoft"</definedName>
    <definedName name="EV_LASTREFTIME" hidden="1">38943.6463310185</definedName>
    <definedName name="EV_LASTREFTIME_1" hidden="1">39526.6742592593</definedName>
    <definedName name="EV_LASTREFTIME2_" hidden="1">39297.4179050926</definedName>
    <definedName name="EV_latreftime1_" hidden="1">39027.4279050926</definedName>
    <definedName name="EV_OVER_EMPLOYEE" hidden="1">"EV_OVER_EMPLOYEE"</definedName>
    <definedName name="EV_OVER_LTM_EBIT" hidden="1">"EV_OVER_LTM_EBIT"</definedName>
    <definedName name="EV_OVER_LTM_EBITDA" hidden="1">"EV_OVER_LTM_EBITDA"</definedName>
    <definedName name="EV_OVER_LTM_REVENUE" hidden="1">"EV_OVER_LTM_REVENUE"</definedName>
    <definedName name="EV_OVER_REVENUE_EST" hidden="1">"EV_OVER_REVENUE_EST"</definedName>
    <definedName name="EV_OVER_REVENUE_EST_1" hidden="1">"EV_OVER_REVENUE_EST_1"</definedName>
    <definedName name="EVA" hidden="1">{"DCF",#N/A,FALSE,"CF"}</definedName>
    <definedName name="EVA_1" hidden="1">{"DCF",#N/A,FALSE,"CF"}</definedName>
    <definedName name="EVA_2" hidden="1">{"DCF",#N/A,FALSE,"CF"}</definedName>
    <definedName name="EVA_3" hidden="1">{"DCF",#N/A,FALSE,"CF"}</definedName>
    <definedName name="EVA_4" hidden="1">{"DCF",#N/A,FALSE,"CF"}</definedName>
    <definedName name="EVA_5" hidden="1">{"DCF",#N/A,FALSE,"CF"}</definedName>
    <definedName name="EVACAPEX" hidden="1">{#N/A,#N/A,FALSE,"CNS_ADJ";"Balance Consolidado",#N/A,FALSE,"BCEC_CNS";#N/A,#N/A,FALSE,"USGAAP_ADJ"}</definedName>
    <definedName name="EVE" hidden="1">34700</definedName>
    <definedName name="evgfrtdtb" hidden="1">{"Valuation",#N/A,FALSE,"ProForma-ASPT"}</definedName>
    <definedName name="EVLastRefTime" hidden="1">38638.6670023148</definedName>
    <definedName name="ew" hidden="1">{"Qtrly Summary",#N/A,FALSE,"Direct Ship Fcst"}</definedName>
    <definedName name="EW1a" hidden="1">{#N/A,#N/A,FALSE,"초도품";#N/A,#N/A,FALSE,"초도품 (2)";#N/A,#N/A,FALSE,"초도품 (3)";#N/A,#N/A,FALSE,"초도품 (4)";#N/A,#N/A,FALSE,"초도품 (5)";#N/A,#N/A,FALSE,"초도품 (6)"}</definedName>
    <definedName name="EWA" hidden="1">{#N/A,#N/A,FALSE,"초도품";#N/A,#N/A,FALSE,"초도품 (2)";#N/A,#N/A,FALSE,"초도품 (3)";#N/A,#N/A,FALSE,"초도품 (4)";#N/A,#N/A,FALSE,"초도품 (5)";#N/A,#N/A,FALSE,"초도품 (6)"}</definedName>
    <definedName name="EWAa" hidden="1">{#N/A,#N/A,FALSE,"초도품";#N/A,#N/A,FALSE,"초도품 (2)";#N/A,#N/A,FALSE,"초도품 (3)";#N/A,#N/A,FALSE,"초도품 (4)";#N/A,#N/A,FALSE,"초도품 (5)";#N/A,#N/A,FALSE,"초도품 (6)"}</definedName>
    <definedName name="ewdfs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e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ewererw">!#REF!</definedName>
    <definedName name="ewgf" hidden="1">{"Valuation",#N/A,FALSE,"ProForma-ASPT"}</definedName>
    <definedName name="ewgw" hidden="1">{#N/A,#N/A,FALSE,"Admin";#N/A,#N/A,FALSE,"Other"}</definedName>
    <definedName name="ewk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po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r" hidden="1">#REF!</definedName>
    <definedName name="ewrew" hidden="1">{#N/A,#N/A,FALSE,"Projections";#N/A,#N/A,FALSE,"Multiples Valuation";#N/A,#N/A,FALSE,"LBO";#N/A,#N/A,FALSE,"Multiples_Sensitivity";#N/A,#N/A,FALSE,"Summary"}</definedName>
    <definedName name="ewrfsdtr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ewrwer" hidden="1">{#N/A,#N/A,FALSE,"ORIX CSC"}</definedName>
    <definedName name="ewrysdfer" hidden="1">{"inputs raw data",#N/A,TRUE,"INPUT"}</definedName>
    <definedName name="ews" hidden="1">{"AnnInc",#N/A,TRUE,"Inc";"QtrInc1",#N/A,TRUE,"Inc";"Balance",#N/A,TRUE,"Bal";"Cflow",#N/A,TRUE,"Cash"}</definedName>
    <definedName name="ewt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w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wwe" hidden="1">{#N/A,#N/A,FALSE,"REPORT"}</definedName>
    <definedName name="ewye" hidden="1">{"NOPCAPEVA",#N/A,FALSE,"Nopat";"FCFCSTAR",#N/A,FALSE,"FCFVAL";"EVAVL",#N/A,FALSE,"EVAVAL";"LEASE",#N/A,FALSE,"OpLease"}</definedName>
    <definedName name="ex">#REF!</definedName>
    <definedName name="ExactAddinConnection" hidden="1">"001"</definedName>
    <definedName name="ExactAddinConnection.001" hidden="1">"NLAMSR043;001;BHni;1"</definedName>
    <definedName name="ExactAddinConnection.0012" hidden="1">"ATMSSV-MSQL01;100;ghoppenbrouwer;1"</definedName>
    <definedName name="ExactAddinConnection.002" hidden="1">"NLAMSR043;998;Cbeane;1"</definedName>
    <definedName name="ExactAddinConnection.003" hidden="1">"WKISQL01;003;markk;1"</definedName>
    <definedName name="ExactAddinConnection.004" hidden="1">"wkisql01;004;markk;1"</definedName>
    <definedName name="ExactAddinConnection.005" hidden="1">"EXACT01;005;willemk;1"</definedName>
    <definedName name="ExactAddinConnection.007" hidden="1">"WKISQL2014;001;MARKK;1"</definedName>
    <definedName name="ExactAddinConnection.010" hidden="1">"PCGLOBE;010;773074;1"</definedName>
    <definedName name="ExactAddinConnection.020" hidden="1">"server01;020;HaraldvS;0"</definedName>
    <definedName name="ExactAddinConnection.030" hidden="1">"db01;030;ilin;1"</definedName>
    <definedName name="ExactAddinConnection.034" hidden="1">"MARGE;034;jdarnell;0"</definedName>
    <definedName name="ExactAddinConnection.035" hidden="1">"AUXO;081;dwerdekker;1"</definedName>
    <definedName name="ExactAddinConnection.040" hidden="1">"AUXO;040;lkramer;1"</definedName>
    <definedName name="ExactAddinConnection.050" hidden="1">"PCGLOBE;050;773074;1"</definedName>
    <definedName name="ExactAddinConnection.060" hidden="1">"PCGLOBE;060;773074;1"</definedName>
    <definedName name="ExactAddinConnection.070" hidden="1">"PCGLOBE;070;773074;1"</definedName>
    <definedName name="ExactAddinConnection.080" hidden="1">"PCGLOBE;080;773074;1"</definedName>
    <definedName name="ExactAddinConnection.090" hidden="1">"PCGLOBE;090;773074;1"</definedName>
    <definedName name="ExactAddinConnection.096" hidden="1">"US107SQLCLUS02;096;ston11012;1"</definedName>
    <definedName name="ExactAddinConnection.100" hidden="1">"DB01;100;edam;1"</definedName>
    <definedName name="ExactAddinConnection.101" hidden="1">"US107SQLCLUS02;101;diac334822;1"</definedName>
    <definedName name="ExactAddinConnection.110" hidden="1">"DB01;110;edam;1"</definedName>
    <definedName name="ExactAddinConnection.120" hidden="1">"DB01;120;edam;1"</definedName>
    <definedName name="ExactAddinConnection.130" hidden="1">"DB01;130;edam;1"</definedName>
    <definedName name="ExactAddinConnection.140" hidden="1">"DB01;140;edam;1"</definedName>
    <definedName name="ExactAddinConnection.150" hidden="1">"EXACT;150;lgelashvili;1"</definedName>
    <definedName name="ExactAddinConnection.199" hidden="1">"ATMSSV-MSQL01;199;Ascudellari;1"</definedName>
    <definedName name="ExactAddinConnection.200" hidden="1">"ATMSSV-MSQL01;100;DKorneev;1"</definedName>
    <definedName name="ExactAddinConnection.220" hidden="1">"US107SQLCLUS02;220;ston11012;1"</definedName>
    <definedName name="ExactAddinConnection.222" hidden="1">"US107SQLCLUS02;222;ston11012;1"</definedName>
    <definedName name="ExactAddinConnection.299" hidden="1">"ATMSSV-MSQL01;299;tryan;1"</definedName>
    <definedName name="ExactAddinConnection.300" hidden="1">"ATMSSV-MSQL01;300;DKorneev;1"</definedName>
    <definedName name="ExactAddinConnection.301" hidden="1">"ATMSSV-MSQL01;300;TMurphy;1"</definedName>
    <definedName name="ExactAddinConnection.360" hidden="1">"amsfinw01;360;kbekkenk;1"</definedName>
    <definedName name="ExactAddinConnection.399" hidden="1">"ATMSSV-MSQL01;399;tryan;1"</definedName>
    <definedName name="ExactAddinConnection.400" hidden="1">"ATMSSV-MSQL01;400;pramey;1"</definedName>
    <definedName name="ExactAddinConnection.628" hidden="1">"ET-KINGDEE;002;lixia;1"</definedName>
    <definedName name="ExactAddinConnection.940" hidden="1">"NLEHV00NTEX002;940;592471;1"</definedName>
    <definedName name="ExactAddinConnection.941" hidden="1">"pcglobe;941;773074;1"</definedName>
    <definedName name="ExactAddinConnection.999" hidden="1">"NLEHV00NTEX002;050;592471;1"</definedName>
    <definedName name="ExactAddinConnvection.201" hidden="1">"ATMSSV-MSQL01;200;TMurphy;1"</definedName>
    <definedName name="ExactAddinReports" hidden="1">1</definedName>
    <definedName name="exc" hidden="1">{"'Eng (page2)'!$A$1:$D$52"}</definedName>
    <definedName name="EXC_VER">"  V 2.86"</definedName>
    <definedName name="Excel_BuiltIn_Print_Area_1_1_1_1">!#REF!</definedName>
    <definedName name="EXCEL_VER">"8.0e"</definedName>
    <definedName name="Excep06" hidden="1">{#N/A,#N/A,TRUE,"P&amp;L";#N/A,#N/A,TRUE,"note 1";#N/A,#N/A,TRUE,"note 2";#N/A,#N/A,TRUE,"note 3";#N/A,#N/A,TRUE,"note 4"}</definedName>
    <definedName name="Excep06_1" hidden="1">{#N/A,#N/A,TRUE,"P&amp;L";#N/A,#N/A,TRUE,"note 1";#N/A,#N/A,TRUE,"note 2";#N/A,#N/A,TRUE,"note 3";#N/A,#N/A,TRUE,"note 4"}</definedName>
    <definedName name="Excep06_2" hidden="1">{#N/A,#N/A,TRUE,"P&amp;L";#N/A,#N/A,TRUE,"note 1";#N/A,#N/A,TRUE,"note 2";#N/A,#N/A,TRUE,"note 3";#N/A,#N/A,TRUE,"note 4"}</definedName>
    <definedName name="Excep06_3" hidden="1">{#N/A,#N/A,TRUE,"P&amp;L";#N/A,#N/A,TRUE,"note 1";#N/A,#N/A,TRUE,"note 2";#N/A,#N/A,TRUE,"note 3";#N/A,#N/A,TRUE,"note 4"}</definedName>
    <definedName name="Excep06_4" hidden="1">{#N/A,#N/A,TRUE,"P&amp;L";#N/A,#N/A,TRUE,"note 1";#N/A,#N/A,TRUE,"note 2";#N/A,#N/A,TRUE,"note 3";#N/A,#N/A,TRUE,"note 4"}</definedName>
    <definedName name="Excep06_5" hidden="1">{#N/A,#N/A,TRUE,"P&amp;L";#N/A,#N/A,TRUE,"note 1";#N/A,#N/A,TRUE,"note 2";#N/A,#N/A,TRUE,"note 3";#N/A,#N/A,TRUE,"note 4"}</definedName>
    <definedName name="Exchange">#REF!</definedName>
    <definedName name="Exchange_Rates" hidden="1">#REF!</definedName>
    <definedName name="ExecSummary" hidden="1">{#N/A,#N/A,FALSE,"J97plnfp"}</definedName>
    <definedName name="exit">#REF!</definedName>
    <definedName name="Exitarea">#REF!</definedName>
    <definedName name="expanded" hidden="1">{"printceo5",#N/A,FALSE,"CEO";"prints15",#N/A,FALSE,"S1";"printdepr5",#N/A,FALSE,"DEPR"}</definedName>
    <definedName name="ExRate_Yr1" hidden="1">#REF!</definedName>
    <definedName name="ExRate_Yr2" hidden="1">#REF!</definedName>
    <definedName name="ExRate_Yr3" hidden="1">#REF!</definedName>
    <definedName name="ExRate_Yr4" hidden="1">#REF!</definedName>
    <definedName name="ExRate_Yr5" hidden="1">#REF!</definedName>
    <definedName name="ExRate_Yr6" hidden="1">#REF!</definedName>
    <definedName name="ExRate_Yr7" hidden="1">#REF!</definedName>
    <definedName name="ExRateLTM_Yr1" hidden="1">#REF!</definedName>
    <definedName name="ExRateLTM_Yr2" hidden="1">#REF!</definedName>
    <definedName name="ExRateLTM_Yr3" hidden="1">#REF!</definedName>
    <definedName name="exs">#REF!</definedName>
    <definedName name="External_sales">OFFSET(#REF!,0,#REF!,1,#REF!)</definedName>
    <definedName name="external_sales_latest_budget">OFFSET(#REF!,0,#REF!,1,#REF!)</definedName>
    <definedName name="external_sales_per_head">OFFSET(#REF!,0,#REF!,1,#REF!)</definedName>
    <definedName name="external_sales_per_head_latest_budget">OFFSET(#REF!,0,#REF!,1,#REF!)</definedName>
    <definedName name="External_Time_to_Start__Total">#REF!</definedName>
    <definedName name="EXTRA_ITEMS" hidden="1">"EXTRA_ITEMS"</definedName>
    <definedName name="eyh" hidden="1">{#N/A,#N/A,FALSE,"BS";#N/A,#N/A,FALSE,"PL";#N/A,#N/A,FALSE,"SOE";#N/A,#N/A,FALSE,"SCF"}</definedName>
    <definedName name="eynetn" hidden="1">{"Full-model",#N/A,FALSE,"ProForma-ASPT"}</definedName>
    <definedName name="eyr" hidden="1">{"hiden",#N/A,FALSE,"14";"hidden",#N/A,FALSE,"16";"hidden",#N/A,FALSE,"18";"hidden",#N/A,FALSE,"20"}</definedName>
    <definedName name="eyr_1" hidden="1">{"hiden",#N/A,FALSE,"14";"hidden",#N/A,FALSE,"16";"hidden",#N/A,FALSE,"18";"hidden",#N/A,FALSE,"20"}</definedName>
    <definedName name="ezcds" localSheetId="9" hidden="1">#REF!</definedName>
    <definedName name="ezcds" hidden="1">[4]Proforma!#REF!</definedName>
    <definedName name="ezrtezr" hidden="1">#REF!</definedName>
    <definedName name="ezrtrezt" hidden="1">#REF!</definedName>
    <definedName name="eztezrt" hidden="1">#REF!</definedName>
    <definedName name="f" hidden="1">{#N/A,#N/A,FALSE,"을지 (4)";#N/A,#N/A,FALSE,"을지 (5)";#N/A,#N/A,FALSE,"을지 (6)"}</definedName>
    <definedName name="f1a" hidden="1">{#N/A,#N/A,FALSE,"을지 (4)";#N/A,#N/A,FALSE,"을지 (5)";#N/A,#N/A,FALSE,"을지 (6)"}</definedName>
    <definedName name="fa" hidden="1">{#N/A,#N/A,FALSE,"을지 (4)";#N/A,#N/A,FALSE,"을지 (5)";#N/A,#N/A,FALSE,"을지 (6)"}</definedName>
    <definedName name="FactorK">#REF!</definedName>
    <definedName name="fadfs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do" hidden="1">{#N/A,#N/A,TRUE,"Regions"}</definedName>
    <definedName name="fado1" hidden="1">{#N/A,#N/A,TRUE,"Regions"}</definedName>
    <definedName name="fadsfsd" hidden="1">{#N/A,#N/A,FALSE,"MKT.COMPS";#N/A,#N/A,FALSE,"DCF - LBO"}</definedName>
    <definedName name="faerafsa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asfasfa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s" hidden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ITD" hidden="1">{"Balance Sheet",#N/A,FALSE,"Balsheet";"Assets Schedule",#N/A,FALSE,"Balsheet";"Abstract",#N/A,FALSE,"Balsheet"}</definedName>
    <definedName name="famillepricing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millepricing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rrellWitchita" hidden="1">{"FCB_ALL",#N/A,FALSE,"FCB"}</definedName>
    <definedName name="fas" hidden="1">{"NOPCAPEVA",#N/A,FALSE,"Nopat";"FCFCSTAR",#N/A,FALSE,"FCFVAL";"EVAVL",#N/A,FALSE,"EVAVAL";"LEASE",#N/A,FALSE,"OpLease"}</definedName>
    <definedName name="fasdfsd" hidden="1">39166.5621180556</definedName>
    <definedName name="fasfa" hidden="1">{#N/A,#N/A,FALSE,"Sensitivity"}</definedName>
    <definedName name="fasfa_1" hidden="1">{#N/A,#N/A,FALSE,"Sensitivity"}</definedName>
    <definedName name="fasfasfsafas" hidden="1">{"'Act-Fcst Summary'!$A$1:$L$59","'Act-Fcst Summary'!$M$5:$N$5"}</definedName>
    <definedName name="fasfs" hidden="1">{"'Act-Fcst Summary'!$A$1:$L$59","'Act-Fcst Summary'!$M$5:$N$5"}</definedName>
    <definedName name="FBAANHHF" hidden="1">#REF!</definedName>
    <definedName name="fbf" hidden="1">{"'Model'!$A$1:$N$53"}</definedName>
    <definedName name="fbvc" hidden="1">{"NOPCAPEVA",#N/A,FALSE,"Nopat";"FCFCSTAR",#N/A,FALSE,"FCFVAL";"EVAVL",#N/A,FALSE,"EVAVAL";"LEASE",#N/A,FALSE,"OpLease"}</definedName>
    <definedName name="FC">!#REF!</definedName>
    <definedName name="FcastFlag">#REF!</definedName>
    <definedName name="fcb" hidden="1">{"FCB_ALL",#N/A,FALSE,"FCB"}</definedName>
    <definedName name="fcd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EMEAASI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f">#REF!</definedName>
    <definedName name="fchasl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a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ode" hidden="1">#REF!</definedName>
    <definedName name="FConEFR" hidden="1">#REF!</definedName>
    <definedName name="FConEFRCube" hidden="1">#REF!</definedName>
    <definedName name="fcsad" hidden="1">{"prt_jev",#N/A,FALSE,"Sheet1"}</definedName>
    <definedName name="fcuk" hidden="1">{"by departments",#N/A,TRUE,"FORECAST";"cap_headcount",#N/A,TRUE,"FORECAST";"summary",#N/A,TRUE,"FORECAST"}</definedName>
    <definedName name="fd" hidden="1">{#N/A,#N/A,FALSE,"Contribution Analysis"}</definedName>
    <definedName name="fd_1" hidden="1">{"COST",#N/A,FALSE,"SYNTHESE";"MARGIN",#N/A,FALSE,"SYNTHESE";"LOT_COM",#N/A,FALSE,"SYNTHESE"}</definedName>
    <definedName name="fd_2" hidden="1">{"ProjectInput",#N/A,FALSE,"INPUT-AREA"}</definedName>
    <definedName name="fd_3" hidden="1">{"ProjectInput",#N/A,FALSE,"INPUT-AREA"}</definedName>
    <definedName name="fd_4" hidden="1">{"ProjectInput",#N/A,FALSE,"INPUT-AREA"}</definedName>
    <definedName name="fd_5" hidden="1">{"ProjectInput",#N/A,FALSE,"INPUT-AREA"}</definedName>
    <definedName name="fdadf" hidden="1">{"CM Year",#N/A,FALSE,"Corporate Marketing";"CM Q1",#N/A,FALSE,"Corporate Marketing";"CM Q2",#N/A,FALSE,"Corporate Marketing";"CM Q3",#N/A,FALSE,"Corporate Marketing";"CM Q4",#N/A,FALSE,"Corporate Marketing"}</definedName>
    <definedName name="fdadfvadsf" hidden="1">{#N/A,#N/A,FALSE,"F96AOP3";#N/A,#N/A,FALSE,"summary"}</definedName>
    <definedName name="fdaf" hidden="1">{"pemandy2k",#N/A,FALSE,"PEMANDY2K"}</definedName>
    <definedName name="fdase" hidden="1">{"NOPCAPEVA",#N/A,FALSE,"Nopat";"FCFCSTAR",#N/A,FALSE,"FCFVAL";"EVAVL",#N/A,FALSE,"EVAVAL";"LEASE",#N/A,FALSE,"OpLease"}</definedName>
    <definedName name="fdasfasd" hidden="1">{"bs",#N/A,FALSE,"SCF"}</definedName>
    <definedName name="fdc" hidden="1">{"NOPCAPEVA",#N/A,FALSE,"Nopat";"FCFCSTAR",#N/A,FALSE,"FCFVAL";"EVAVL",#N/A,FALSE,"EVAVAL";"LEASE",#N/A,FALSE,"OpLease"}</definedName>
    <definedName name="FDC_0_0" hidden="1">"#"</definedName>
    <definedName name="FDC_1_0" hidden="1">"#"</definedName>
    <definedName name="FDC_10_0" hidden="1">"#"</definedName>
    <definedName name="FDC_10_1" hidden="1">"#"</definedName>
    <definedName name="FDC_10_2" hidden="1">"#"</definedName>
    <definedName name="FDC_10_3" hidden="1">"#"</definedName>
    <definedName name="FDC_11_0" hidden="1">"#"</definedName>
    <definedName name="FDC_11_1" hidden="1">"#"</definedName>
    <definedName name="FDC_11_2" hidden="1">"#"</definedName>
    <definedName name="FDC_11_3" hidden="1">"#"</definedName>
    <definedName name="FDC_12_0" hidden="1">"#"</definedName>
    <definedName name="FDC_12_1" hidden="1">"#"</definedName>
    <definedName name="FDC_12_2" hidden="1">"#"</definedName>
    <definedName name="FDC_12_3" hidden="1">"#"</definedName>
    <definedName name="FDC_13_0" hidden="1">"#"</definedName>
    <definedName name="FDC_13_1" hidden="1">"#"</definedName>
    <definedName name="FDC_13_2" hidden="1">"#"</definedName>
    <definedName name="FDC_13_3" hidden="1">"#"</definedName>
    <definedName name="FDC_14_0" hidden="1">"#"</definedName>
    <definedName name="FDC_14_1" hidden="1">"#"</definedName>
    <definedName name="FDC_14_2" hidden="1">"#"</definedName>
    <definedName name="FDC_14_3" hidden="1">"#"</definedName>
    <definedName name="FDC_15_0" hidden="1">"#"</definedName>
    <definedName name="FDC_16_0" hidden="1">"#"</definedName>
    <definedName name="FDC_17_0" hidden="1">"#"</definedName>
    <definedName name="FDC_18_0" hidden="1">"#"</definedName>
    <definedName name="FDC_19_0" hidden="1">"#"</definedName>
    <definedName name="FDC_19_1" hidden="1">"#"</definedName>
    <definedName name="FDC_19_2" hidden="1">"#"</definedName>
    <definedName name="FDC_19_3" hidden="1">"#"</definedName>
    <definedName name="FDC_2_0" hidden="1">"#"</definedName>
    <definedName name="FDC_20_0" hidden="1">"#"</definedName>
    <definedName name="FDC_21_0" hidden="1">"#"</definedName>
    <definedName name="FDC_21_1" hidden="1">"#"</definedName>
    <definedName name="FDC_21_2" hidden="1">"#"</definedName>
    <definedName name="FDC_21_3" hidden="1">"#"</definedName>
    <definedName name="FDC_22_0" hidden="1">"#"</definedName>
    <definedName name="FDC_23_0" hidden="1">"#"</definedName>
    <definedName name="FDC_24_0" hidden="1">"#"</definedName>
    <definedName name="FDC_25_0" hidden="1">"#"</definedName>
    <definedName name="FDC_25_1" hidden="1">"#"</definedName>
    <definedName name="FDC_25_2" hidden="1">"#"</definedName>
    <definedName name="FDC_25_3" hidden="1">"#"</definedName>
    <definedName name="FDC_26_0" hidden="1">"#"</definedName>
    <definedName name="FDC_26_1" hidden="1">"#"</definedName>
    <definedName name="FDC_26_2" hidden="1">"#"</definedName>
    <definedName name="FDC_26_3" hidden="1">"#"</definedName>
    <definedName name="FDC_27_0" hidden="1">"#"</definedName>
    <definedName name="FDC_28_0" hidden="1">"#"</definedName>
    <definedName name="FDC_28_1" hidden="1">"#"</definedName>
    <definedName name="FDC_28_2" hidden="1">"#"</definedName>
    <definedName name="FDC_28_3" hidden="1">"#"</definedName>
    <definedName name="FDC_29_0" hidden="1">"#"</definedName>
    <definedName name="FDC_29_1" hidden="1">"#"</definedName>
    <definedName name="FDC_29_2" hidden="1">"#"</definedName>
    <definedName name="FDC_29_3" hidden="1">"#"</definedName>
    <definedName name="FDC_3_0" hidden="1">"#"</definedName>
    <definedName name="FDC_30_0" hidden="1">"#"</definedName>
    <definedName name="FDC_31_0" hidden="1">"#"</definedName>
    <definedName name="FDC_32_0" hidden="1">"#"</definedName>
    <definedName name="FDC_33_0" hidden="1">"#"</definedName>
    <definedName name="FDC_34_0" hidden="1">"#"</definedName>
    <definedName name="FDC_35_0" hidden="1">"#"</definedName>
    <definedName name="FDC_36_0" hidden="1">"#"</definedName>
    <definedName name="FDC_37_0" hidden="1">"#"</definedName>
    <definedName name="FDC_38_0" hidden="1">"#"</definedName>
    <definedName name="FDC_39_0" hidden="1">"#"</definedName>
    <definedName name="FDC_4_0" hidden="1">"#"</definedName>
    <definedName name="FDC_40_0" hidden="1">"#"</definedName>
    <definedName name="FDC_41_0" hidden="1">"#"</definedName>
    <definedName name="FDC_41_1" hidden="1">"#"</definedName>
    <definedName name="FDC_41_2" hidden="1">"#"</definedName>
    <definedName name="FDC_41_3" hidden="1">"#"</definedName>
    <definedName name="FDC_42_0" hidden="1">"#"</definedName>
    <definedName name="FDC_42_1" hidden="1">"#"</definedName>
    <definedName name="FDC_42_2" hidden="1">"#"</definedName>
    <definedName name="FDC_42_3" hidden="1">"#"</definedName>
    <definedName name="FDC_43_0" hidden="1">"#"</definedName>
    <definedName name="FDC_43_1" hidden="1">"#"</definedName>
    <definedName name="FDC_43_2" hidden="1">"#"</definedName>
    <definedName name="FDC_43_3" hidden="1">"#"</definedName>
    <definedName name="FDC_44_0" hidden="1">"#"</definedName>
    <definedName name="FDC_45_0" hidden="1">"#"</definedName>
    <definedName name="FDC_45_1" hidden="1">"#"</definedName>
    <definedName name="FDC_45_2" hidden="1">"#"</definedName>
    <definedName name="FDC_45_3" hidden="1">"#"</definedName>
    <definedName name="FDC_46_0" hidden="1">"#"</definedName>
    <definedName name="FDC_46_1" hidden="1">"#"</definedName>
    <definedName name="FDC_46_2" hidden="1">"#"</definedName>
    <definedName name="FDC_46_3" hidden="1">"#"</definedName>
    <definedName name="FDC_47_0" hidden="1">"#"</definedName>
    <definedName name="FDC_47_1" hidden="1">"#"</definedName>
    <definedName name="FDC_47_2" hidden="1">"#"</definedName>
    <definedName name="FDC_47_3" hidden="1">"#"</definedName>
    <definedName name="FDC_48_0" hidden="1">"#"</definedName>
    <definedName name="FDC_48_1" hidden="1">"#"</definedName>
    <definedName name="FDC_48_2" hidden="1">"#"</definedName>
    <definedName name="FDC_48_3" hidden="1">"#"</definedName>
    <definedName name="FDC_49_0" hidden="1">"#"</definedName>
    <definedName name="FDC_49_1" hidden="1">"#"</definedName>
    <definedName name="FDC_49_2" hidden="1">"#"</definedName>
    <definedName name="FDC_49_3" hidden="1">"#"</definedName>
    <definedName name="FDC_5_0" hidden="1">"#"</definedName>
    <definedName name="FDC_5_1" hidden="1">"#"</definedName>
    <definedName name="FDC_5_2" hidden="1">"#"</definedName>
    <definedName name="FDC_5_3" hidden="1">"#"</definedName>
    <definedName name="FDC_50_0" hidden="1">"#"</definedName>
    <definedName name="FDC_50_1" hidden="1">"#"</definedName>
    <definedName name="FDC_50_2" hidden="1">"#"</definedName>
    <definedName name="FDC_50_3" hidden="1">"#"</definedName>
    <definedName name="FDC_51_0" hidden="1">"#"</definedName>
    <definedName name="FDC_51_1" hidden="1">"#"</definedName>
    <definedName name="FDC_51_2" hidden="1">"#"</definedName>
    <definedName name="FDC_51_3" hidden="1">"#"</definedName>
    <definedName name="FDC_52_0" hidden="1">"#"</definedName>
    <definedName name="FDC_52_1" hidden="1">"#"</definedName>
    <definedName name="FDC_52_2" hidden="1">"#"</definedName>
    <definedName name="FDC_52_3" hidden="1">"#"</definedName>
    <definedName name="FDC_53_0" hidden="1">"#"</definedName>
    <definedName name="FDC_53_1" hidden="1">"#"</definedName>
    <definedName name="FDC_53_2" hidden="1">"#"</definedName>
    <definedName name="FDC_53_3" hidden="1">"#"</definedName>
    <definedName name="FDC_54_0" hidden="1">"#"</definedName>
    <definedName name="FDC_54_1" hidden="1">"#"</definedName>
    <definedName name="FDC_54_2" hidden="1">"#"</definedName>
    <definedName name="FDC_54_3" hidden="1">"#"</definedName>
    <definedName name="FDC_55_0" hidden="1">"#"</definedName>
    <definedName name="FDC_55_1" hidden="1">"#"</definedName>
    <definedName name="FDC_55_2" hidden="1">"#"</definedName>
    <definedName name="FDC_55_3" hidden="1">"#"</definedName>
    <definedName name="FDC_56_0" hidden="1">"#"</definedName>
    <definedName name="FDC_57_0" hidden="1">"#"</definedName>
    <definedName name="FDC_58_0" hidden="1">"#"</definedName>
    <definedName name="FDC_58_1" hidden="1">"#"</definedName>
    <definedName name="FDC_58_10" hidden="1">"#"</definedName>
    <definedName name="FDC_58_100" hidden="1">"#"</definedName>
    <definedName name="FDC_58_101" hidden="1">"#"</definedName>
    <definedName name="FDC_58_102" hidden="1">"#"</definedName>
    <definedName name="FDC_58_103" hidden="1">"#"</definedName>
    <definedName name="FDC_58_104" hidden="1">"#"</definedName>
    <definedName name="FDC_58_105" hidden="1">"#"</definedName>
    <definedName name="FDC_58_106" hidden="1">"#"</definedName>
    <definedName name="FDC_58_107" hidden="1">"#"</definedName>
    <definedName name="FDC_58_108" hidden="1">"#"</definedName>
    <definedName name="FDC_58_109" hidden="1">"#"</definedName>
    <definedName name="FDC_58_11" hidden="1">"#"</definedName>
    <definedName name="FDC_58_110" hidden="1">"#"</definedName>
    <definedName name="FDC_58_111" hidden="1">"#"</definedName>
    <definedName name="FDC_58_112" hidden="1">"#"</definedName>
    <definedName name="FDC_58_113" hidden="1">"#"</definedName>
    <definedName name="FDC_58_114" hidden="1">"#"</definedName>
    <definedName name="FDC_58_115" hidden="1">"#"</definedName>
    <definedName name="FDC_58_116" hidden="1">"#"</definedName>
    <definedName name="FDC_58_117" hidden="1">"#"</definedName>
    <definedName name="FDC_58_118" hidden="1">"#"</definedName>
    <definedName name="FDC_58_119" hidden="1">"#"</definedName>
    <definedName name="FDC_58_12" hidden="1">"#"</definedName>
    <definedName name="FDC_58_120" hidden="1">"#"</definedName>
    <definedName name="FDC_58_121" hidden="1">"#"</definedName>
    <definedName name="FDC_58_122" hidden="1">"#"</definedName>
    <definedName name="FDC_58_123" hidden="1">"#"</definedName>
    <definedName name="FDC_58_124" hidden="1">"#"</definedName>
    <definedName name="FDC_58_125" hidden="1">"#"</definedName>
    <definedName name="FDC_58_126" hidden="1">"#"</definedName>
    <definedName name="FDC_58_127" hidden="1">"#"</definedName>
    <definedName name="FDC_58_128" hidden="1">"#"</definedName>
    <definedName name="FDC_58_129" hidden="1">"#"</definedName>
    <definedName name="FDC_58_13" hidden="1">"#"</definedName>
    <definedName name="FDC_58_130" hidden="1">"#"</definedName>
    <definedName name="FDC_58_131" hidden="1">"#"</definedName>
    <definedName name="FDC_58_132" hidden="1">"#"</definedName>
    <definedName name="FDC_58_133" hidden="1">"#"</definedName>
    <definedName name="FDC_58_134" hidden="1">"#"</definedName>
    <definedName name="FDC_58_135" hidden="1">"#"</definedName>
    <definedName name="FDC_58_136" hidden="1">"#"</definedName>
    <definedName name="FDC_58_137" hidden="1">"#"</definedName>
    <definedName name="FDC_58_138" hidden="1">"#"</definedName>
    <definedName name="FDC_58_139" hidden="1">"#"</definedName>
    <definedName name="FDC_58_14" hidden="1">"#"</definedName>
    <definedName name="FDC_58_140" hidden="1">"#"</definedName>
    <definedName name="FDC_58_141" hidden="1">"#"</definedName>
    <definedName name="FDC_58_142" hidden="1">"#"</definedName>
    <definedName name="FDC_58_143" hidden="1">"#"</definedName>
    <definedName name="FDC_58_144" hidden="1">"#"</definedName>
    <definedName name="FDC_58_145" hidden="1">"#"</definedName>
    <definedName name="FDC_58_146" hidden="1">"#"</definedName>
    <definedName name="FDC_58_147" hidden="1">"#"</definedName>
    <definedName name="FDC_58_148" hidden="1">"#"</definedName>
    <definedName name="FDC_58_149" hidden="1">"#"</definedName>
    <definedName name="FDC_58_15" hidden="1">"#"</definedName>
    <definedName name="FDC_58_150" hidden="1">"#"</definedName>
    <definedName name="FDC_58_151" hidden="1">"#"</definedName>
    <definedName name="FDC_58_152" hidden="1">"#"</definedName>
    <definedName name="FDC_58_153" hidden="1">"#"</definedName>
    <definedName name="FDC_58_154" hidden="1">"#"</definedName>
    <definedName name="FDC_58_155" hidden="1">"#"</definedName>
    <definedName name="FDC_58_156" hidden="1">"#"</definedName>
    <definedName name="FDC_58_157" hidden="1">"#"</definedName>
    <definedName name="FDC_58_158" hidden="1">"#"</definedName>
    <definedName name="FDC_58_159" hidden="1">"#"</definedName>
    <definedName name="FDC_58_16" hidden="1">"#"</definedName>
    <definedName name="FDC_58_160" hidden="1">"#"</definedName>
    <definedName name="FDC_58_161" hidden="1">"#"</definedName>
    <definedName name="FDC_58_162" hidden="1">"#"</definedName>
    <definedName name="FDC_58_163" hidden="1">"#"</definedName>
    <definedName name="FDC_58_164" hidden="1">"#"</definedName>
    <definedName name="FDC_58_165" hidden="1">"#"</definedName>
    <definedName name="FDC_58_166" hidden="1">"#"</definedName>
    <definedName name="FDC_58_167" hidden="1">"#"</definedName>
    <definedName name="FDC_58_168" hidden="1">"#"</definedName>
    <definedName name="FDC_58_169" hidden="1">"#"</definedName>
    <definedName name="FDC_58_17" hidden="1">"#"</definedName>
    <definedName name="FDC_58_170" hidden="1">"#"</definedName>
    <definedName name="FDC_58_171" hidden="1">"#"</definedName>
    <definedName name="FDC_58_172" hidden="1">"#"</definedName>
    <definedName name="FDC_58_173" hidden="1">"#"</definedName>
    <definedName name="FDC_58_174" hidden="1">"#"</definedName>
    <definedName name="FDC_58_175" hidden="1">"#"</definedName>
    <definedName name="FDC_58_176" hidden="1">"#"</definedName>
    <definedName name="FDC_58_177" hidden="1">"#"</definedName>
    <definedName name="FDC_58_178" hidden="1">"#"</definedName>
    <definedName name="FDC_58_179" hidden="1">"#"</definedName>
    <definedName name="FDC_58_18" hidden="1">"#"</definedName>
    <definedName name="FDC_58_180" hidden="1">"#"</definedName>
    <definedName name="FDC_58_181" hidden="1">"#"</definedName>
    <definedName name="FDC_58_182" hidden="1">"#"</definedName>
    <definedName name="FDC_58_183" hidden="1">"#"</definedName>
    <definedName name="FDC_58_184" hidden="1">"#"</definedName>
    <definedName name="FDC_58_185" hidden="1">"#"</definedName>
    <definedName name="FDC_58_186" hidden="1">"#"</definedName>
    <definedName name="FDC_58_187" hidden="1">"#"</definedName>
    <definedName name="FDC_58_188" hidden="1">"#"</definedName>
    <definedName name="FDC_58_189" hidden="1">"#"</definedName>
    <definedName name="FDC_58_19" hidden="1">"#"</definedName>
    <definedName name="FDC_58_190" hidden="1">"#"</definedName>
    <definedName name="FDC_58_191" hidden="1">"#"</definedName>
    <definedName name="FDC_58_192" hidden="1">"#"</definedName>
    <definedName name="FDC_58_193" hidden="1">"#"</definedName>
    <definedName name="FDC_58_194" hidden="1">"#"</definedName>
    <definedName name="FDC_58_195" hidden="1">"#"</definedName>
    <definedName name="FDC_58_196" hidden="1">"#"</definedName>
    <definedName name="FDC_58_197" hidden="1">"#"</definedName>
    <definedName name="FDC_58_198" hidden="1">"#"</definedName>
    <definedName name="FDC_58_199" hidden="1">"#"</definedName>
    <definedName name="FDC_58_2" hidden="1">"#"</definedName>
    <definedName name="FDC_58_20" hidden="1">"#"</definedName>
    <definedName name="FDC_58_200" hidden="1">"#"</definedName>
    <definedName name="FDC_58_201" hidden="1">"#"</definedName>
    <definedName name="FDC_58_202" hidden="1">"#"</definedName>
    <definedName name="FDC_58_203" hidden="1">"#"</definedName>
    <definedName name="FDC_58_204" hidden="1">"#"</definedName>
    <definedName name="FDC_58_205" hidden="1">"#"</definedName>
    <definedName name="FDC_58_206" hidden="1">"#"</definedName>
    <definedName name="FDC_58_207" hidden="1">"#"</definedName>
    <definedName name="FDC_58_208" hidden="1">"#"</definedName>
    <definedName name="FDC_58_209" hidden="1">"#"</definedName>
    <definedName name="FDC_58_21" hidden="1">"#"</definedName>
    <definedName name="FDC_58_210" hidden="1">"#"</definedName>
    <definedName name="FDC_58_211" hidden="1">"#"</definedName>
    <definedName name="FDC_58_212" hidden="1">"#"</definedName>
    <definedName name="FDC_58_213" hidden="1">"#"</definedName>
    <definedName name="FDC_58_214" hidden="1">"#"</definedName>
    <definedName name="FDC_58_215" hidden="1">"#"</definedName>
    <definedName name="FDC_58_216" hidden="1">"#"</definedName>
    <definedName name="FDC_58_217" hidden="1">"#"</definedName>
    <definedName name="FDC_58_218" hidden="1">"#"</definedName>
    <definedName name="FDC_58_219" hidden="1">"#"</definedName>
    <definedName name="FDC_58_22" hidden="1">"#"</definedName>
    <definedName name="FDC_58_220" hidden="1">"#"</definedName>
    <definedName name="FDC_58_221" hidden="1">"#"</definedName>
    <definedName name="FDC_58_222" hidden="1">"#"</definedName>
    <definedName name="FDC_58_223" hidden="1">"#"</definedName>
    <definedName name="FDC_58_224" hidden="1">"#"</definedName>
    <definedName name="FDC_58_225" hidden="1">"#"</definedName>
    <definedName name="FDC_58_226" hidden="1">"#"</definedName>
    <definedName name="FDC_58_227" hidden="1">"#"</definedName>
    <definedName name="FDC_58_228" hidden="1">"#"</definedName>
    <definedName name="FDC_58_229" hidden="1">"#"</definedName>
    <definedName name="FDC_58_23" hidden="1">"#"</definedName>
    <definedName name="FDC_58_230" hidden="1">"#"</definedName>
    <definedName name="FDC_58_231" hidden="1">"#"</definedName>
    <definedName name="FDC_58_232" hidden="1">"#"</definedName>
    <definedName name="FDC_58_233" hidden="1">"#"</definedName>
    <definedName name="FDC_58_234" hidden="1">"#"</definedName>
    <definedName name="FDC_58_235" hidden="1">"#"</definedName>
    <definedName name="FDC_58_236" hidden="1">"#"</definedName>
    <definedName name="FDC_58_237" hidden="1">"#"</definedName>
    <definedName name="FDC_58_238" hidden="1">"#"</definedName>
    <definedName name="FDC_58_239" hidden="1">"#"</definedName>
    <definedName name="FDC_58_24" hidden="1">"#"</definedName>
    <definedName name="FDC_58_240" hidden="1">"#"</definedName>
    <definedName name="FDC_58_241" hidden="1">"#"</definedName>
    <definedName name="FDC_58_242" hidden="1">"#"</definedName>
    <definedName name="FDC_58_243" hidden="1">"#"</definedName>
    <definedName name="FDC_58_244" hidden="1">"#"</definedName>
    <definedName name="FDC_58_245" hidden="1">"#"</definedName>
    <definedName name="FDC_58_246" hidden="1">"#"</definedName>
    <definedName name="FDC_58_247" hidden="1">"#"</definedName>
    <definedName name="FDC_58_248" hidden="1">"#"</definedName>
    <definedName name="FDC_58_249" hidden="1">"#"</definedName>
    <definedName name="FDC_58_25" hidden="1">"#"</definedName>
    <definedName name="FDC_58_250" hidden="1">"#"</definedName>
    <definedName name="FDC_58_251" hidden="1">"#"</definedName>
    <definedName name="FDC_58_252" hidden="1">"#"</definedName>
    <definedName name="FDC_58_253" hidden="1">"#"</definedName>
    <definedName name="FDC_58_254" hidden="1">"#"</definedName>
    <definedName name="FDC_58_255" hidden="1">"#"</definedName>
    <definedName name="FDC_58_256" hidden="1">"#"</definedName>
    <definedName name="FDC_58_257" hidden="1">"#"</definedName>
    <definedName name="FDC_58_258" hidden="1">"#"</definedName>
    <definedName name="FDC_58_259" hidden="1">"#"</definedName>
    <definedName name="FDC_58_26" hidden="1">"#"</definedName>
    <definedName name="FDC_58_260" hidden="1">"#"</definedName>
    <definedName name="FDC_58_261" hidden="1">"#"</definedName>
    <definedName name="FDC_58_27" hidden="1">"#"</definedName>
    <definedName name="FDC_58_28" hidden="1">"#"</definedName>
    <definedName name="FDC_58_29" hidden="1">"#"</definedName>
    <definedName name="FDC_58_3" hidden="1">"#"</definedName>
    <definedName name="FDC_58_30" hidden="1">"#"</definedName>
    <definedName name="FDC_58_31" hidden="1">"#"</definedName>
    <definedName name="FDC_58_32" hidden="1">"#"</definedName>
    <definedName name="FDC_58_33" hidden="1">"#"</definedName>
    <definedName name="FDC_58_34" hidden="1">"#"</definedName>
    <definedName name="FDC_58_35" hidden="1">"#"</definedName>
    <definedName name="FDC_58_36" hidden="1">"#"</definedName>
    <definedName name="FDC_58_37" hidden="1">"#"</definedName>
    <definedName name="FDC_58_38" hidden="1">"#"</definedName>
    <definedName name="FDC_58_39" hidden="1">"#"</definedName>
    <definedName name="FDC_58_4" hidden="1">"#"</definedName>
    <definedName name="FDC_58_40" hidden="1">"#"</definedName>
    <definedName name="FDC_58_41" hidden="1">"#"</definedName>
    <definedName name="FDC_58_42" hidden="1">"#"</definedName>
    <definedName name="FDC_58_43" hidden="1">"#"</definedName>
    <definedName name="FDC_58_44" hidden="1">"#"</definedName>
    <definedName name="FDC_58_45" hidden="1">"#"</definedName>
    <definedName name="FDC_58_46" hidden="1">"#"</definedName>
    <definedName name="FDC_58_47" hidden="1">"#"</definedName>
    <definedName name="FDC_58_48" hidden="1">"#"</definedName>
    <definedName name="FDC_58_49" hidden="1">"#"</definedName>
    <definedName name="FDC_58_5" hidden="1">"#"</definedName>
    <definedName name="FDC_58_50" hidden="1">"#"</definedName>
    <definedName name="FDC_58_51" hidden="1">"#"</definedName>
    <definedName name="FDC_58_52" hidden="1">"#"</definedName>
    <definedName name="FDC_58_53" hidden="1">"#"</definedName>
    <definedName name="FDC_58_54" hidden="1">"#"</definedName>
    <definedName name="FDC_58_55" hidden="1">"#"</definedName>
    <definedName name="FDC_58_56" hidden="1">"#"</definedName>
    <definedName name="FDC_58_57" hidden="1">"#"</definedName>
    <definedName name="FDC_58_58" hidden="1">"#"</definedName>
    <definedName name="FDC_58_59" hidden="1">"#"</definedName>
    <definedName name="FDC_58_6" hidden="1">"#"</definedName>
    <definedName name="FDC_58_60" hidden="1">"#"</definedName>
    <definedName name="FDC_58_61" hidden="1">"#"</definedName>
    <definedName name="FDC_58_62" hidden="1">"#"</definedName>
    <definedName name="FDC_58_63" hidden="1">"#"</definedName>
    <definedName name="FDC_58_64" hidden="1">"#"</definedName>
    <definedName name="FDC_58_65" hidden="1">"#"</definedName>
    <definedName name="FDC_58_66" hidden="1">"#"</definedName>
    <definedName name="FDC_58_67" hidden="1">"#"</definedName>
    <definedName name="FDC_58_68" hidden="1">"#"</definedName>
    <definedName name="FDC_58_69" hidden="1">"#"</definedName>
    <definedName name="FDC_58_7" hidden="1">"#"</definedName>
    <definedName name="FDC_58_70" hidden="1">"#"</definedName>
    <definedName name="FDC_58_71" hidden="1">"#"</definedName>
    <definedName name="FDC_58_72" hidden="1">"#"</definedName>
    <definedName name="FDC_58_73" hidden="1">"#"</definedName>
    <definedName name="FDC_58_74" hidden="1">"#"</definedName>
    <definedName name="FDC_58_75" hidden="1">"#"</definedName>
    <definedName name="FDC_58_76" hidden="1">"#"</definedName>
    <definedName name="FDC_58_77" hidden="1">"#"</definedName>
    <definedName name="FDC_58_78" hidden="1">"#"</definedName>
    <definedName name="FDC_58_79" hidden="1">"#"</definedName>
    <definedName name="FDC_58_8" hidden="1">"#"</definedName>
    <definedName name="FDC_58_80" hidden="1">"#"</definedName>
    <definedName name="FDC_58_81" hidden="1">"#"</definedName>
    <definedName name="FDC_58_82" hidden="1">"#"</definedName>
    <definedName name="FDC_58_83" hidden="1">"#"</definedName>
    <definedName name="FDC_58_84" hidden="1">"#"</definedName>
    <definedName name="FDC_58_85" hidden="1">"#"</definedName>
    <definedName name="FDC_58_86" hidden="1">"#"</definedName>
    <definedName name="FDC_58_87" hidden="1">"#"</definedName>
    <definedName name="FDC_58_88" hidden="1">"#"</definedName>
    <definedName name="FDC_58_89" hidden="1">"#"</definedName>
    <definedName name="FDC_58_9" hidden="1">"#"</definedName>
    <definedName name="FDC_58_90" hidden="1">"#"</definedName>
    <definedName name="FDC_58_91" hidden="1">"#"</definedName>
    <definedName name="FDC_58_92" hidden="1">"#"</definedName>
    <definedName name="FDC_58_93" hidden="1">"#"</definedName>
    <definedName name="FDC_58_94" hidden="1">"#"</definedName>
    <definedName name="FDC_58_95" hidden="1">"#"</definedName>
    <definedName name="FDC_58_96" hidden="1">"#"</definedName>
    <definedName name="FDC_58_97" hidden="1">"#"</definedName>
    <definedName name="FDC_58_98" hidden="1">"#"</definedName>
    <definedName name="FDC_58_99" hidden="1">"#"</definedName>
    <definedName name="FDC_59_0" hidden="1">"#"</definedName>
    <definedName name="FDC_59_1" hidden="1">"#"</definedName>
    <definedName name="FDC_59_10" hidden="1">"#"</definedName>
    <definedName name="FDC_59_100" hidden="1">"#"</definedName>
    <definedName name="FDC_59_101" hidden="1">"#"</definedName>
    <definedName name="FDC_59_102" hidden="1">"#"</definedName>
    <definedName name="FDC_59_103" hidden="1">"#"</definedName>
    <definedName name="FDC_59_104" hidden="1">"#"</definedName>
    <definedName name="FDC_59_105" hidden="1">"#"</definedName>
    <definedName name="FDC_59_106" hidden="1">"#"</definedName>
    <definedName name="FDC_59_107" hidden="1">"#"</definedName>
    <definedName name="FDC_59_108" hidden="1">"#"</definedName>
    <definedName name="FDC_59_109" hidden="1">"#"</definedName>
    <definedName name="FDC_59_11" hidden="1">"#"</definedName>
    <definedName name="FDC_59_110" hidden="1">"#"</definedName>
    <definedName name="FDC_59_111" hidden="1">"#"</definedName>
    <definedName name="FDC_59_112" hidden="1">"#"</definedName>
    <definedName name="FDC_59_113" hidden="1">"#"</definedName>
    <definedName name="FDC_59_114" hidden="1">"#"</definedName>
    <definedName name="FDC_59_115" hidden="1">"#"</definedName>
    <definedName name="FDC_59_116" hidden="1">"#"</definedName>
    <definedName name="FDC_59_117" hidden="1">"#"</definedName>
    <definedName name="FDC_59_118" hidden="1">"#"</definedName>
    <definedName name="FDC_59_119" hidden="1">"#"</definedName>
    <definedName name="FDC_59_12" hidden="1">"#"</definedName>
    <definedName name="FDC_59_120" hidden="1">"#"</definedName>
    <definedName name="FDC_59_121" hidden="1">"#"</definedName>
    <definedName name="FDC_59_122" hidden="1">"#"</definedName>
    <definedName name="FDC_59_123" hidden="1">"#"</definedName>
    <definedName name="FDC_59_124" hidden="1">"#"</definedName>
    <definedName name="FDC_59_125" hidden="1">"#"</definedName>
    <definedName name="FDC_59_126" hidden="1">"#"</definedName>
    <definedName name="FDC_59_127" hidden="1">"#"</definedName>
    <definedName name="FDC_59_128" hidden="1">"#"</definedName>
    <definedName name="FDC_59_129" hidden="1">"#"</definedName>
    <definedName name="FDC_59_13" hidden="1">"#"</definedName>
    <definedName name="FDC_59_130" hidden="1">"#"</definedName>
    <definedName name="FDC_59_131" hidden="1">"#"</definedName>
    <definedName name="FDC_59_132" hidden="1">"#"</definedName>
    <definedName name="FDC_59_133" hidden="1">"#"</definedName>
    <definedName name="FDC_59_134" hidden="1">"#"</definedName>
    <definedName name="FDC_59_135" hidden="1">"#"</definedName>
    <definedName name="FDC_59_136" hidden="1">"#"</definedName>
    <definedName name="FDC_59_137" hidden="1">"#"</definedName>
    <definedName name="FDC_59_138" hidden="1">"#"</definedName>
    <definedName name="FDC_59_139" hidden="1">"#"</definedName>
    <definedName name="FDC_59_14" hidden="1">"#"</definedName>
    <definedName name="FDC_59_140" hidden="1">"#"</definedName>
    <definedName name="FDC_59_141" hidden="1">"#"</definedName>
    <definedName name="FDC_59_142" hidden="1">"#"</definedName>
    <definedName name="FDC_59_143" hidden="1">"#"</definedName>
    <definedName name="FDC_59_144" hidden="1">"#"</definedName>
    <definedName name="FDC_59_145" hidden="1">"#"</definedName>
    <definedName name="FDC_59_146" hidden="1">"#"</definedName>
    <definedName name="FDC_59_147" hidden="1">"#"</definedName>
    <definedName name="FDC_59_148" hidden="1">"#"</definedName>
    <definedName name="FDC_59_149" hidden="1">"#"</definedName>
    <definedName name="FDC_59_15" hidden="1">"#"</definedName>
    <definedName name="FDC_59_150" hidden="1">"#"</definedName>
    <definedName name="FDC_59_151" hidden="1">"#"</definedName>
    <definedName name="FDC_59_152" hidden="1">"#"</definedName>
    <definedName name="FDC_59_153" hidden="1">"#"</definedName>
    <definedName name="FDC_59_154" hidden="1">"#"</definedName>
    <definedName name="FDC_59_155" hidden="1">"#"</definedName>
    <definedName name="FDC_59_156" hidden="1">"#"</definedName>
    <definedName name="FDC_59_157" hidden="1">"#"</definedName>
    <definedName name="FDC_59_158" hidden="1">"#"</definedName>
    <definedName name="FDC_59_159" hidden="1">"#"</definedName>
    <definedName name="FDC_59_16" hidden="1">"#"</definedName>
    <definedName name="FDC_59_160" hidden="1">"#"</definedName>
    <definedName name="FDC_59_161" hidden="1">"#"</definedName>
    <definedName name="FDC_59_162" hidden="1">"#"</definedName>
    <definedName name="FDC_59_163" hidden="1">"#"</definedName>
    <definedName name="FDC_59_164" hidden="1">"#"</definedName>
    <definedName name="FDC_59_165" hidden="1">"#"</definedName>
    <definedName name="FDC_59_166" hidden="1">"#"</definedName>
    <definedName name="FDC_59_167" hidden="1">"#"</definedName>
    <definedName name="FDC_59_168" hidden="1">"#"</definedName>
    <definedName name="FDC_59_169" hidden="1">"#"</definedName>
    <definedName name="FDC_59_17" hidden="1">"#"</definedName>
    <definedName name="FDC_59_170" hidden="1">"#"</definedName>
    <definedName name="FDC_59_171" hidden="1">"#"</definedName>
    <definedName name="FDC_59_172" hidden="1">"#"</definedName>
    <definedName name="FDC_59_173" hidden="1">"#"</definedName>
    <definedName name="FDC_59_174" hidden="1">"#"</definedName>
    <definedName name="FDC_59_175" hidden="1">"#"</definedName>
    <definedName name="FDC_59_176" hidden="1">"#"</definedName>
    <definedName name="FDC_59_177" hidden="1">"#"</definedName>
    <definedName name="FDC_59_178" hidden="1">"#"</definedName>
    <definedName name="FDC_59_179" hidden="1">"#"</definedName>
    <definedName name="FDC_59_18" hidden="1">"#"</definedName>
    <definedName name="FDC_59_180" hidden="1">"#"</definedName>
    <definedName name="FDC_59_181" hidden="1">"#"</definedName>
    <definedName name="FDC_59_182" hidden="1">"#"</definedName>
    <definedName name="FDC_59_183" hidden="1">"#"</definedName>
    <definedName name="FDC_59_184" hidden="1">"#"</definedName>
    <definedName name="FDC_59_185" hidden="1">"#"</definedName>
    <definedName name="FDC_59_186" hidden="1">"#"</definedName>
    <definedName name="FDC_59_187" hidden="1">"#"</definedName>
    <definedName name="FDC_59_188" hidden="1">"#"</definedName>
    <definedName name="FDC_59_189" hidden="1">"#"</definedName>
    <definedName name="FDC_59_19" hidden="1">"#"</definedName>
    <definedName name="FDC_59_190" hidden="1">"#"</definedName>
    <definedName name="FDC_59_191" hidden="1">"#"</definedName>
    <definedName name="FDC_59_192" hidden="1">"#"</definedName>
    <definedName name="FDC_59_193" hidden="1">"#"</definedName>
    <definedName name="FDC_59_194" hidden="1">"#"</definedName>
    <definedName name="FDC_59_195" hidden="1">"#"</definedName>
    <definedName name="FDC_59_196" hidden="1">"#"</definedName>
    <definedName name="FDC_59_197" hidden="1">"#"</definedName>
    <definedName name="FDC_59_198" hidden="1">"#"</definedName>
    <definedName name="FDC_59_199" hidden="1">"#"</definedName>
    <definedName name="FDC_59_2" hidden="1">"#"</definedName>
    <definedName name="FDC_59_20" hidden="1">"#"</definedName>
    <definedName name="FDC_59_200" hidden="1">"#"</definedName>
    <definedName name="FDC_59_201" hidden="1">"#"</definedName>
    <definedName name="FDC_59_202" hidden="1">"#"</definedName>
    <definedName name="FDC_59_203" hidden="1">"#"</definedName>
    <definedName name="FDC_59_204" hidden="1">"#"</definedName>
    <definedName name="FDC_59_205" hidden="1">"#"</definedName>
    <definedName name="FDC_59_206" hidden="1">"#"</definedName>
    <definedName name="FDC_59_207" hidden="1">"#"</definedName>
    <definedName name="FDC_59_208" hidden="1">"#"</definedName>
    <definedName name="FDC_59_209" hidden="1">"#"</definedName>
    <definedName name="FDC_59_21" hidden="1">"#"</definedName>
    <definedName name="FDC_59_210" hidden="1">"#"</definedName>
    <definedName name="FDC_59_211" hidden="1">"#"</definedName>
    <definedName name="FDC_59_212" hidden="1">"#"</definedName>
    <definedName name="FDC_59_213" hidden="1">"#"</definedName>
    <definedName name="FDC_59_214" hidden="1">"#"</definedName>
    <definedName name="FDC_59_215" hidden="1">"#"</definedName>
    <definedName name="FDC_59_216" hidden="1">"#"</definedName>
    <definedName name="FDC_59_217" hidden="1">"#"</definedName>
    <definedName name="FDC_59_218" hidden="1">"#"</definedName>
    <definedName name="FDC_59_219" hidden="1">"#"</definedName>
    <definedName name="FDC_59_22" hidden="1">"#"</definedName>
    <definedName name="FDC_59_220" hidden="1">"#"</definedName>
    <definedName name="FDC_59_221" hidden="1">"#"</definedName>
    <definedName name="FDC_59_222" hidden="1">"#"</definedName>
    <definedName name="FDC_59_223" hidden="1">"#"</definedName>
    <definedName name="FDC_59_224" hidden="1">"#"</definedName>
    <definedName name="FDC_59_225" hidden="1">"#"</definedName>
    <definedName name="FDC_59_226" hidden="1">"#"</definedName>
    <definedName name="FDC_59_227" hidden="1">"#"</definedName>
    <definedName name="FDC_59_228" hidden="1">"#"</definedName>
    <definedName name="FDC_59_229" hidden="1">"#"</definedName>
    <definedName name="FDC_59_23" hidden="1">"#"</definedName>
    <definedName name="FDC_59_230" hidden="1">"#"</definedName>
    <definedName name="FDC_59_231" hidden="1">"#"</definedName>
    <definedName name="FDC_59_232" hidden="1">"#"</definedName>
    <definedName name="FDC_59_233" hidden="1">"#"</definedName>
    <definedName name="FDC_59_234" hidden="1">"#"</definedName>
    <definedName name="FDC_59_235" hidden="1">"#"</definedName>
    <definedName name="FDC_59_236" hidden="1">"#"</definedName>
    <definedName name="FDC_59_237" hidden="1">"#"</definedName>
    <definedName name="FDC_59_238" hidden="1">"#"</definedName>
    <definedName name="FDC_59_239" hidden="1">"#"</definedName>
    <definedName name="FDC_59_24" hidden="1">"#"</definedName>
    <definedName name="FDC_59_240" hidden="1">"#"</definedName>
    <definedName name="FDC_59_241" hidden="1">"#"</definedName>
    <definedName name="FDC_59_242" hidden="1">"#"</definedName>
    <definedName name="FDC_59_243" hidden="1">"#"</definedName>
    <definedName name="FDC_59_244" hidden="1">"#"</definedName>
    <definedName name="FDC_59_245" hidden="1">"#"</definedName>
    <definedName name="FDC_59_246" hidden="1">"#"</definedName>
    <definedName name="FDC_59_247" hidden="1">"#"</definedName>
    <definedName name="FDC_59_248" hidden="1">"#"</definedName>
    <definedName name="FDC_59_249" hidden="1">"#"</definedName>
    <definedName name="FDC_59_25" hidden="1">"#"</definedName>
    <definedName name="FDC_59_250" hidden="1">"#"</definedName>
    <definedName name="FDC_59_251" hidden="1">"#"</definedName>
    <definedName name="FDC_59_252" hidden="1">"#"</definedName>
    <definedName name="FDC_59_253" hidden="1">"#"</definedName>
    <definedName name="FDC_59_254" hidden="1">"#"</definedName>
    <definedName name="FDC_59_255" hidden="1">"#"</definedName>
    <definedName name="FDC_59_256" hidden="1">"#"</definedName>
    <definedName name="FDC_59_257" hidden="1">"#"</definedName>
    <definedName name="FDC_59_258" hidden="1">"#"</definedName>
    <definedName name="FDC_59_259" hidden="1">"#"</definedName>
    <definedName name="FDC_59_26" hidden="1">"#"</definedName>
    <definedName name="FDC_59_260" hidden="1">"#"</definedName>
    <definedName name="FDC_59_261" hidden="1">"#"</definedName>
    <definedName name="FDC_59_27" hidden="1">"#"</definedName>
    <definedName name="FDC_59_28" hidden="1">"#"</definedName>
    <definedName name="FDC_59_29" hidden="1">"#"</definedName>
    <definedName name="FDC_59_3" hidden="1">"#"</definedName>
    <definedName name="FDC_59_30" hidden="1">"#"</definedName>
    <definedName name="FDC_59_31" hidden="1">"#"</definedName>
    <definedName name="FDC_59_32" hidden="1">"#"</definedName>
    <definedName name="FDC_59_33" hidden="1">"#"</definedName>
    <definedName name="FDC_59_34" hidden="1">"#"</definedName>
    <definedName name="FDC_59_35" hidden="1">"#"</definedName>
    <definedName name="FDC_59_36" hidden="1">"#"</definedName>
    <definedName name="FDC_59_37" hidden="1">"#"</definedName>
    <definedName name="FDC_59_38" hidden="1">"#"</definedName>
    <definedName name="FDC_59_39" hidden="1">"#"</definedName>
    <definedName name="FDC_59_4" hidden="1">"#"</definedName>
    <definedName name="FDC_59_40" hidden="1">"#"</definedName>
    <definedName name="FDC_59_41" hidden="1">"#"</definedName>
    <definedName name="FDC_59_42" hidden="1">"#"</definedName>
    <definedName name="FDC_59_43" hidden="1">"#"</definedName>
    <definedName name="FDC_59_44" hidden="1">"#"</definedName>
    <definedName name="FDC_59_45" hidden="1">"#"</definedName>
    <definedName name="FDC_59_46" hidden="1">"#"</definedName>
    <definedName name="FDC_59_47" hidden="1">"#"</definedName>
    <definedName name="FDC_59_48" hidden="1">"#"</definedName>
    <definedName name="FDC_59_49" hidden="1">"#"</definedName>
    <definedName name="FDC_59_5" hidden="1">"#"</definedName>
    <definedName name="FDC_59_50" hidden="1">"#"</definedName>
    <definedName name="FDC_59_51" hidden="1">"#"</definedName>
    <definedName name="FDC_59_52" hidden="1">"#"</definedName>
    <definedName name="FDC_59_53" hidden="1">"#"</definedName>
    <definedName name="FDC_59_54" hidden="1">"#"</definedName>
    <definedName name="FDC_59_55" hidden="1">"#"</definedName>
    <definedName name="FDC_59_56" hidden="1">"#"</definedName>
    <definedName name="FDC_59_57" hidden="1">"#"</definedName>
    <definedName name="FDC_59_58" hidden="1">"#"</definedName>
    <definedName name="FDC_59_59" hidden="1">"#"</definedName>
    <definedName name="FDC_59_6" hidden="1">"#"</definedName>
    <definedName name="FDC_59_60" hidden="1">"#"</definedName>
    <definedName name="FDC_59_61" hidden="1">"#"</definedName>
    <definedName name="FDC_59_62" hidden="1">"#"</definedName>
    <definedName name="FDC_59_63" hidden="1">"#"</definedName>
    <definedName name="FDC_59_64" hidden="1">"#"</definedName>
    <definedName name="FDC_59_65" hidden="1">"#"</definedName>
    <definedName name="FDC_59_66" hidden="1">"#"</definedName>
    <definedName name="FDC_59_67" hidden="1">"#"</definedName>
    <definedName name="FDC_59_68" hidden="1">"#"</definedName>
    <definedName name="FDC_59_69" hidden="1">"#"</definedName>
    <definedName name="FDC_59_7" hidden="1">"#"</definedName>
    <definedName name="FDC_59_70" hidden="1">"#"</definedName>
    <definedName name="FDC_59_71" hidden="1">"#"</definedName>
    <definedName name="FDC_59_72" hidden="1">"#"</definedName>
    <definedName name="FDC_59_73" hidden="1">"#"</definedName>
    <definedName name="FDC_59_74" hidden="1">"#"</definedName>
    <definedName name="FDC_59_75" hidden="1">"#"</definedName>
    <definedName name="FDC_59_76" hidden="1">"#"</definedName>
    <definedName name="FDC_59_77" hidden="1">"#"</definedName>
    <definedName name="FDC_59_78" hidden="1">"#"</definedName>
    <definedName name="FDC_59_79" hidden="1">"#"</definedName>
    <definedName name="FDC_59_8" hidden="1">"#"</definedName>
    <definedName name="FDC_59_80" hidden="1">"#"</definedName>
    <definedName name="FDC_59_81" hidden="1">"#"</definedName>
    <definedName name="FDC_59_82" hidden="1">"#"</definedName>
    <definedName name="FDC_59_83" hidden="1">"#"</definedName>
    <definedName name="FDC_59_84" hidden="1">"#"</definedName>
    <definedName name="FDC_59_85" hidden="1">"#"</definedName>
    <definedName name="FDC_59_86" hidden="1">"#"</definedName>
    <definedName name="FDC_59_87" hidden="1">"#"</definedName>
    <definedName name="FDC_59_88" hidden="1">"#"</definedName>
    <definedName name="FDC_59_89" hidden="1">"#"</definedName>
    <definedName name="FDC_59_9" hidden="1">"#"</definedName>
    <definedName name="FDC_59_90" hidden="1">"#"</definedName>
    <definedName name="FDC_59_91" hidden="1">"#"</definedName>
    <definedName name="FDC_59_92" hidden="1">"#"</definedName>
    <definedName name="FDC_59_93" hidden="1">"#"</definedName>
    <definedName name="FDC_59_94" hidden="1">"#"</definedName>
    <definedName name="FDC_59_95" hidden="1">"#"</definedName>
    <definedName name="FDC_59_96" hidden="1">"#"</definedName>
    <definedName name="FDC_59_97" hidden="1">"#"</definedName>
    <definedName name="FDC_59_98" hidden="1">"#"</definedName>
    <definedName name="FDC_59_99" hidden="1">"#"</definedName>
    <definedName name="FDC_6_0" hidden="1">"#"</definedName>
    <definedName name="FDC_6_1" hidden="1">"#"</definedName>
    <definedName name="FDC_6_2" hidden="1">"#"</definedName>
    <definedName name="FDC_6_3" hidden="1">"#"</definedName>
    <definedName name="FDC_60_0" hidden="1">"#"</definedName>
    <definedName name="FDC_60_1" hidden="1">"#"</definedName>
    <definedName name="FDC_60_10" hidden="1">"#"</definedName>
    <definedName name="FDC_60_100" hidden="1">"#"</definedName>
    <definedName name="FDC_60_101" hidden="1">"#"</definedName>
    <definedName name="FDC_60_102" hidden="1">"#"</definedName>
    <definedName name="FDC_60_103" hidden="1">"#"</definedName>
    <definedName name="FDC_60_104" hidden="1">"#"</definedName>
    <definedName name="FDC_60_105" hidden="1">"#"</definedName>
    <definedName name="FDC_60_106" hidden="1">"#"</definedName>
    <definedName name="FDC_60_107" hidden="1">"#"</definedName>
    <definedName name="FDC_60_108" hidden="1">"#"</definedName>
    <definedName name="FDC_60_109" hidden="1">"#"</definedName>
    <definedName name="FDC_60_11" hidden="1">"#"</definedName>
    <definedName name="FDC_60_110" hidden="1">"#"</definedName>
    <definedName name="FDC_60_111" hidden="1">"#"</definedName>
    <definedName name="FDC_60_112" hidden="1">"#"</definedName>
    <definedName name="FDC_60_113" hidden="1">"#"</definedName>
    <definedName name="FDC_60_114" hidden="1">"#"</definedName>
    <definedName name="FDC_60_115" hidden="1">"#"</definedName>
    <definedName name="FDC_60_116" hidden="1">"#"</definedName>
    <definedName name="FDC_60_117" hidden="1">"#"</definedName>
    <definedName name="FDC_60_118" hidden="1">"#"</definedName>
    <definedName name="FDC_60_119" hidden="1">"#"</definedName>
    <definedName name="FDC_60_12" hidden="1">"#"</definedName>
    <definedName name="FDC_60_120" hidden="1">"#"</definedName>
    <definedName name="FDC_60_121" hidden="1">"#"</definedName>
    <definedName name="FDC_60_122" hidden="1">"#"</definedName>
    <definedName name="FDC_60_123" hidden="1">"#"</definedName>
    <definedName name="FDC_60_124" hidden="1">"#"</definedName>
    <definedName name="FDC_60_125" hidden="1">"#"</definedName>
    <definedName name="FDC_60_126" hidden="1">"#"</definedName>
    <definedName name="FDC_60_127" hidden="1">"#"</definedName>
    <definedName name="FDC_60_128" hidden="1">"#"</definedName>
    <definedName name="FDC_60_129" hidden="1">"#"</definedName>
    <definedName name="FDC_60_13" hidden="1">"#"</definedName>
    <definedName name="FDC_60_130" hidden="1">"#"</definedName>
    <definedName name="FDC_60_131" hidden="1">"#"</definedName>
    <definedName name="FDC_60_132" hidden="1">"#"</definedName>
    <definedName name="FDC_60_133" hidden="1">"#"</definedName>
    <definedName name="FDC_60_134" hidden="1">"#"</definedName>
    <definedName name="FDC_60_135" hidden="1">"#"</definedName>
    <definedName name="FDC_60_136" hidden="1">"#"</definedName>
    <definedName name="FDC_60_137" hidden="1">"#"</definedName>
    <definedName name="FDC_60_138" hidden="1">"#"</definedName>
    <definedName name="FDC_60_139" hidden="1">"#"</definedName>
    <definedName name="FDC_60_14" hidden="1">"#"</definedName>
    <definedName name="FDC_60_140" hidden="1">"#"</definedName>
    <definedName name="FDC_60_141" hidden="1">"#"</definedName>
    <definedName name="FDC_60_142" hidden="1">"#"</definedName>
    <definedName name="FDC_60_143" hidden="1">"#"</definedName>
    <definedName name="FDC_60_144" hidden="1">"#"</definedName>
    <definedName name="FDC_60_145" hidden="1">"#"</definedName>
    <definedName name="FDC_60_146" hidden="1">"#"</definedName>
    <definedName name="FDC_60_147" hidden="1">"#"</definedName>
    <definedName name="FDC_60_148" hidden="1">"#"</definedName>
    <definedName name="FDC_60_149" hidden="1">"#"</definedName>
    <definedName name="FDC_60_15" hidden="1">"#"</definedName>
    <definedName name="FDC_60_150" hidden="1">"#"</definedName>
    <definedName name="FDC_60_151" hidden="1">"#"</definedName>
    <definedName name="FDC_60_152" hidden="1">"#"</definedName>
    <definedName name="FDC_60_153" hidden="1">"#"</definedName>
    <definedName name="FDC_60_154" hidden="1">"#"</definedName>
    <definedName name="FDC_60_155" hidden="1">"#"</definedName>
    <definedName name="FDC_60_156" hidden="1">"#"</definedName>
    <definedName name="FDC_60_157" hidden="1">"#"</definedName>
    <definedName name="FDC_60_158" hidden="1">"#"</definedName>
    <definedName name="FDC_60_159" hidden="1">"#"</definedName>
    <definedName name="FDC_60_16" hidden="1">"#"</definedName>
    <definedName name="FDC_60_160" hidden="1">"#"</definedName>
    <definedName name="FDC_60_161" hidden="1">"#"</definedName>
    <definedName name="FDC_60_162" hidden="1">"#"</definedName>
    <definedName name="FDC_60_163" hidden="1">"#"</definedName>
    <definedName name="FDC_60_164" hidden="1">"#"</definedName>
    <definedName name="FDC_60_165" hidden="1">"#"</definedName>
    <definedName name="FDC_60_166" hidden="1">"#"</definedName>
    <definedName name="FDC_60_167" hidden="1">"#"</definedName>
    <definedName name="FDC_60_168" hidden="1">"#"</definedName>
    <definedName name="FDC_60_169" hidden="1">"#"</definedName>
    <definedName name="FDC_60_17" hidden="1">"#"</definedName>
    <definedName name="FDC_60_170" hidden="1">"#"</definedName>
    <definedName name="FDC_60_171" hidden="1">"#"</definedName>
    <definedName name="FDC_60_172" hidden="1">"#"</definedName>
    <definedName name="FDC_60_173" hidden="1">"#"</definedName>
    <definedName name="FDC_60_174" hidden="1">"#"</definedName>
    <definedName name="FDC_60_175" hidden="1">"#"</definedName>
    <definedName name="FDC_60_176" hidden="1">"#"</definedName>
    <definedName name="FDC_60_177" hidden="1">"#"</definedName>
    <definedName name="FDC_60_178" hidden="1">"#"</definedName>
    <definedName name="FDC_60_179" hidden="1">"#"</definedName>
    <definedName name="FDC_60_18" hidden="1">"#"</definedName>
    <definedName name="FDC_60_180" hidden="1">"#"</definedName>
    <definedName name="FDC_60_181" hidden="1">"#"</definedName>
    <definedName name="FDC_60_182" hidden="1">"#"</definedName>
    <definedName name="FDC_60_183" hidden="1">"#"</definedName>
    <definedName name="FDC_60_184" hidden="1">"#"</definedName>
    <definedName name="FDC_60_185" hidden="1">"#"</definedName>
    <definedName name="FDC_60_186" hidden="1">"#"</definedName>
    <definedName name="FDC_60_187" hidden="1">"#"</definedName>
    <definedName name="FDC_60_188" hidden="1">"#"</definedName>
    <definedName name="FDC_60_189" hidden="1">"#"</definedName>
    <definedName name="FDC_60_19" hidden="1">"#"</definedName>
    <definedName name="FDC_60_190" hidden="1">"#"</definedName>
    <definedName name="FDC_60_191" hidden="1">"#"</definedName>
    <definedName name="FDC_60_192" hidden="1">"#"</definedName>
    <definedName name="FDC_60_193" hidden="1">"#"</definedName>
    <definedName name="FDC_60_194" hidden="1">"#"</definedName>
    <definedName name="FDC_60_195" hidden="1">"#"</definedName>
    <definedName name="FDC_60_196" hidden="1">"#"</definedName>
    <definedName name="FDC_60_197" hidden="1">"#"</definedName>
    <definedName name="FDC_60_198" hidden="1">"#"</definedName>
    <definedName name="FDC_60_199" hidden="1">"#"</definedName>
    <definedName name="FDC_60_2" hidden="1">"#"</definedName>
    <definedName name="FDC_60_20" hidden="1">"#"</definedName>
    <definedName name="FDC_60_200" hidden="1">"#"</definedName>
    <definedName name="FDC_60_201" hidden="1">"#"</definedName>
    <definedName name="FDC_60_202" hidden="1">"#"</definedName>
    <definedName name="FDC_60_203" hidden="1">"#"</definedName>
    <definedName name="FDC_60_204" hidden="1">"#"</definedName>
    <definedName name="FDC_60_205" hidden="1">"#"</definedName>
    <definedName name="FDC_60_206" hidden="1">"#"</definedName>
    <definedName name="FDC_60_207" hidden="1">"#"</definedName>
    <definedName name="FDC_60_208" hidden="1">"#"</definedName>
    <definedName name="FDC_60_209" hidden="1">"#"</definedName>
    <definedName name="FDC_60_21" hidden="1">"#"</definedName>
    <definedName name="FDC_60_210" hidden="1">"#"</definedName>
    <definedName name="FDC_60_211" hidden="1">"#"</definedName>
    <definedName name="FDC_60_212" hidden="1">"#"</definedName>
    <definedName name="FDC_60_213" hidden="1">"#"</definedName>
    <definedName name="FDC_60_214" hidden="1">"#"</definedName>
    <definedName name="FDC_60_215" hidden="1">"#"</definedName>
    <definedName name="FDC_60_216" hidden="1">"#"</definedName>
    <definedName name="FDC_60_217" hidden="1">"#"</definedName>
    <definedName name="FDC_60_218" hidden="1">"#"</definedName>
    <definedName name="FDC_60_219" hidden="1">"#"</definedName>
    <definedName name="FDC_60_22" hidden="1">"#"</definedName>
    <definedName name="FDC_60_220" hidden="1">"#"</definedName>
    <definedName name="FDC_60_221" hidden="1">"#"</definedName>
    <definedName name="FDC_60_222" hidden="1">"#"</definedName>
    <definedName name="FDC_60_223" hidden="1">"#"</definedName>
    <definedName name="FDC_60_224" hidden="1">"#"</definedName>
    <definedName name="FDC_60_225" hidden="1">"#"</definedName>
    <definedName name="FDC_60_226" hidden="1">"#"</definedName>
    <definedName name="FDC_60_227" hidden="1">"#"</definedName>
    <definedName name="FDC_60_228" hidden="1">"#"</definedName>
    <definedName name="FDC_60_229" hidden="1">"#"</definedName>
    <definedName name="FDC_60_23" hidden="1">"#"</definedName>
    <definedName name="FDC_60_230" hidden="1">"#"</definedName>
    <definedName name="FDC_60_231" hidden="1">"#"</definedName>
    <definedName name="FDC_60_232" hidden="1">"#"</definedName>
    <definedName name="FDC_60_233" hidden="1">"#"</definedName>
    <definedName name="FDC_60_234" hidden="1">"#"</definedName>
    <definedName name="FDC_60_235" hidden="1">"#"</definedName>
    <definedName name="FDC_60_236" hidden="1">"#"</definedName>
    <definedName name="FDC_60_237" hidden="1">"#"</definedName>
    <definedName name="FDC_60_238" hidden="1">"#"</definedName>
    <definedName name="FDC_60_239" hidden="1">"#"</definedName>
    <definedName name="FDC_60_24" hidden="1">"#"</definedName>
    <definedName name="FDC_60_240" hidden="1">"#"</definedName>
    <definedName name="FDC_60_241" hidden="1">"#"</definedName>
    <definedName name="FDC_60_242" hidden="1">"#"</definedName>
    <definedName name="FDC_60_243" hidden="1">"#"</definedName>
    <definedName name="FDC_60_244" hidden="1">"#"</definedName>
    <definedName name="FDC_60_245" hidden="1">"#"</definedName>
    <definedName name="FDC_60_246" hidden="1">"#"</definedName>
    <definedName name="FDC_60_247" hidden="1">"#"</definedName>
    <definedName name="FDC_60_248" hidden="1">"#"</definedName>
    <definedName name="FDC_60_249" hidden="1">"#"</definedName>
    <definedName name="FDC_60_25" hidden="1">"#"</definedName>
    <definedName name="FDC_60_250" hidden="1">"#"</definedName>
    <definedName name="FDC_60_251" hidden="1">"#"</definedName>
    <definedName name="FDC_60_252" hidden="1">"#"</definedName>
    <definedName name="FDC_60_253" hidden="1">"#"</definedName>
    <definedName name="FDC_60_254" hidden="1">"#"</definedName>
    <definedName name="FDC_60_255" hidden="1">"#"</definedName>
    <definedName name="FDC_60_256" hidden="1">"#"</definedName>
    <definedName name="FDC_60_257" hidden="1">"#"</definedName>
    <definedName name="FDC_60_258" hidden="1">"#"</definedName>
    <definedName name="FDC_60_259" hidden="1">"#"</definedName>
    <definedName name="FDC_60_26" hidden="1">"#"</definedName>
    <definedName name="FDC_60_260" hidden="1">"#"</definedName>
    <definedName name="FDC_60_261" hidden="1">"#"</definedName>
    <definedName name="FDC_60_27" hidden="1">"#"</definedName>
    <definedName name="FDC_60_28" hidden="1">"#"</definedName>
    <definedName name="FDC_60_29" hidden="1">"#"</definedName>
    <definedName name="FDC_60_3" hidden="1">"#"</definedName>
    <definedName name="FDC_60_30" hidden="1">"#"</definedName>
    <definedName name="FDC_60_31" hidden="1">"#"</definedName>
    <definedName name="FDC_60_32" hidden="1">"#"</definedName>
    <definedName name="FDC_60_33" hidden="1">"#"</definedName>
    <definedName name="FDC_60_34" hidden="1">"#"</definedName>
    <definedName name="FDC_60_35" hidden="1">"#"</definedName>
    <definedName name="FDC_60_36" hidden="1">"#"</definedName>
    <definedName name="FDC_60_37" hidden="1">"#"</definedName>
    <definedName name="FDC_60_38" hidden="1">"#"</definedName>
    <definedName name="FDC_60_39" hidden="1">"#"</definedName>
    <definedName name="FDC_60_4" hidden="1">"#"</definedName>
    <definedName name="FDC_60_40" hidden="1">"#"</definedName>
    <definedName name="FDC_60_41" hidden="1">"#"</definedName>
    <definedName name="FDC_60_42" hidden="1">"#"</definedName>
    <definedName name="FDC_60_43" hidden="1">"#"</definedName>
    <definedName name="FDC_60_44" hidden="1">"#"</definedName>
    <definedName name="FDC_60_45" hidden="1">"#"</definedName>
    <definedName name="FDC_60_46" hidden="1">"#"</definedName>
    <definedName name="FDC_60_47" hidden="1">"#"</definedName>
    <definedName name="FDC_60_48" hidden="1">"#"</definedName>
    <definedName name="FDC_60_49" hidden="1">"#"</definedName>
    <definedName name="FDC_60_5" hidden="1">"#"</definedName>
    <definedName name="FDC_60_50" hidden="1">"#"</definedName>
    <definedName name="FDC_60_51" hidden="1">"#"</definedName>
    <definedName name="FDC_60_52" hidden="1">"#"</definedName>
    <definedName name="FDC_60_53" hidden="1">"#"</definedName>
    <definedName name="FDC_60_54" hidden="1">"#"</definedName>
    <definedName name="FDC_60_55" hidden="1">"#"</definedName>
    <definedName name="FDC_60_56" hidden="1">"#"</definedName>
    <definedName name="FDC_60_57" hidden="1">"#"</definedName>
    <definedName name="FDC_60_58" hidden="1">"#"</definedName>
    <definedName name="FDC_60_59" hidden="1">"#"</definedName>
    <definedName name="FDC_60_6" hidden="1">"#"</definedName>
    <definedName name="FDC_60_60" hidden="1">"#"</definedName>
    <definedName name="FDC_60_61" hidden="1">"#"</definedName>
    <definedName name="FDC_60_62" hidden="1">"#"</definedName>
    <definedName name="FDC_60_63" hidden="1">"#"</definedName>
    <definedName name="FDC_60_64" hidden="1">"#"</definedName>
    <definedName name="FDC_60_65" hidden="1">"#"</definedName>
    <definedName name="FDC_60_66" hidden="1">"#"</definedName>
    <definedName name="FDC_60_67" hidden="1">"#"</definedName>
    <definedName name="FDC_60_68" hidden="1">"#"</definedName>
    <definedName name="FDC_60_69" hidden="1">"#"</definedName>
    <definedName name="FDC_60_7" hidden="1">"#"</definedName>
    <definedName name="FDC_60_70" hidden="1">"#"</definedName>
    <definedName name="FDC_60_71" hidden="1">"#"</definedName>
    <definedName name="FDC_60_72" hidden="1">"#"</definedName>
    <definedName name="FDC_60_73" hidden="1">"#"</definedName>
    <definedName name="FDC_60_74" hidden="1">"#"</definedName>
    <definedName name="FDC_60_75" hidden="1">"#"</definedName>
    <definedName name="FDC_60_76" hidden="1">"#"</definedName>
    <definedName name="FDC_60_77" hidden="1">"#"</definedName>
    <definedName name="FDC_60_78" hidden="1">"#"</definedName>
    <definedName name="FDC_60_79" hidden="1">"#"</definedName>
    <definedName name="FDC_60_8" hidden="1">"#"</definedName>
    <definedName name="FDC_60_80" hidden="1">"#"</definedName>
    <definedName name="FDC_60_81" hidden="1">"#"</definedName>
    <definedName name="FDC_60_82" hidden="1">"#"</definedName>
    <definedName name="FDC_60_83" hidden="1">"#"</definedName>
    <definedName name="FDC_60_84" hidden="1">"#"</definedName>
    <definedName name="FDC_60_85" hidden="1">"#"</definedName>
    <definedName name="FDC_60_86" hidden="1">"#"</definedName>
    <definedName name="FDC_60_87" hidden="1">"#"</definedName>
    <definedName name="FDC_60_88" hidden="1">"#"</definedName>
    <definedName name="FDC_60_89" hidden="1">"#"</definedName>
    <definedName name="FDC_60_9" hidden="1">"#"</definedName>
    <definedName name="FDC_60_90" hidden="1">"#"</definedName>
    <definedName name="FDC_60_91" hidden="1">"#"</definedName>
    <definedName name="FDC_60_92" hidden="1">"#"</definedName>
    <definedName name="FDC_60_93" hidden="1">"#"</definedName>
    <definedName name="FDC_60_94" hidden="1">"#"</definedName>
    <definedName name="FDC_60_95" hidden="1">"#"</definedName>
    <definedName name="FDC_60_96" hidden="1">"#"</definedName>
    <definedName name="FDC_60_97" hidden="1">"#"</definedName>
    <definedName name="FDC_60_98" hidden="1">"#"</definedName>
    <definedName name="FDC_60_99" hidden="1">"#"</definedName>
    <definedName name="FDC_61_0" hidden="1">"#"</definedName>
    <definedName name="FDC_62_0" hidden="1">"#"</definedName>
    <definedName name="FDC_62_1" hidden="1">"#"</definedName>
    <definedName name="FDC_62_10" hidden="1">"#"</definedName>
    <definedName name="FDC_62_100" hidden="1">"#"</definedName>
    <definedName name="FDC_62_101" hidden="1">"#"</definedName>
    <definedName name="FDC_62_102" hidden="1">"#"</definedName>
    <definedName name="FDC_62_103" hidden="1">"#"</definedName>
    <definedName name="FDC_62_104" hidden="1">"#"</definedName>
    <definedName name="FDC_62_105" hidden="1">"#"</definedName>
    <definedName name="FDC_62_106" hidden="1">"#"</definedName>
    <definedName name="FDC_62_107" hidden="1">"#"</definedName>
    <definedName name="FDC_62_108" hidden="1">"#"</definedName>
    <definedName name="FDC_62_109" hidden="1">"#"</definedName>
    <definedName name="FDC_62_11" hidden="1">"#"</definedName>
    <definedName name="FDC_62_110" hidden="1">"#"</definedName>
    <definedName name="FDC_62_111" hidden="1">"#"</definedName>
    <definedName name="FDC_62_112" hidden="1">"#"</definedName>
    <definedName name="FDC_62_113" hidden="1">"#"</definedName>
    <definedName name="FDC_62_114" hidden="1">"#"</definedName>
    <definedName name="FDC_62_115" hidden="1">"#"</definedName>
    <definedName name="FDC_62_116" hidden="1">"#"</definedName>
    <definedName name="FDC_62_117" hidden="1">"#"</definedName>
    <definedName name="FDC_62_118" hidden="1">"#"</definedName>
    <definedName name="FDC_62_119" hidden="1">"#"</definedName>
    <definedName name="FDC_62_12" hidden="1">"#"</definedName>
    <definedName name="FDC_62_120" hidden="1">"#"</definedName>
    <definedName name="FDC_62_121" hidden="1">"#"</definedName>
    <definedName name="FDC_62_122" hidden="1">"#"</definedName>
    <definedName name="FDC_62_123" hidden="1">"#"</definedName>
    <definedName name="FDC_62_124" hidden="1">"#"</definedName>
    <definedName name="FDC_62_125" hidden="1">"#"</definedName>
    <definedName name="FDC_62_126" hidden="1">"#"</definedName>
    <definedName name="FDC_62_127" hidden="1">"#"</definedName>
    <definedName name="FDC_62_128" hidden="1">"#"</definedName>
    <definedName name="FDC_62_129" hidden="1">"#"</definedName>
    <definedName name="FDC_62_13" hidden="1">"#"</definedName>
    <definedName name="FDC_62_130" hidden="1">"#"</definedName>
    <definedName name="FDC_62_131" hidden="1">"#"</definedName>
    <definedName name="FDC_62_132" hidden="1">"#"</definedName>
    <definedName name="FDC_62_133" hidden="1">"#"</definedName>
    <definedName name="FDC_62_134" hidden="1">"#"</definedName>
    <definedName name="FDC_62_135" hidden="1">"#"</definedName>
    <definedName name="FDC_62_136" hidden="1">"#"</definedName>
    <definedName name="FDC_62_137" hidden="1">"#"</definedName>
    <definedName name="FDC_62_138" hidden="1">"#"</definedName>
    <definedName name="FDC_62_139" hidden="1">"#"</definedName>
    <definedName name="FDC_62_14" hidden="1">"#"</definedName>
    <definedName name="FDC_62_140" hidden="1">"#"</definedName>
    <definedName name="FDC_62_141" hidden="1">"#"</definedName>
    <definedName name="FDC_62_142" hidden="1">"#"</definedName>
    <definedName name="FDC_62_143" hidden="1">"#"</definedName>
    <definedName name="FDC_62_144" hidden="1">"#"</definedName>
    <definedName name="FDC_62_145" hidden="1">"#"</definedName>
    <definedName name="FDC_62_146" hidden="1">"#"</definedName>
    <definedName name="FDC_62_147" hidden="1">"#"</definedName>
    <definedName name="FDC_62_148" hidden="1">"#"</definedName>
    <definedName name="FDC_62_149" hidden="1">"#"</definedName>
    <definedName name="FDC_62_15" hidden="1">"#"</definedName>
    <definedName name="FDC_62_150" hidden="1">"#"</definedName>
    <definedName name="FDC_62_151" hidden="1">"#"</definedName>
    <definedName name="FDC_62_152" hidden="1">"#"</definedName>
    <definedName name="FDC_62_153" hidden="1">"#"</definedName>
    <definedName name="FDC_62_154" hidden="1">"#"</definedName>
    <definedName name="FDC_62_155" hidden="1">"#"</definedName>
    <definedName name="FDC_62_156" hidden="1">"#"</definedName>
    <definedName name="FDC_62_157" hidden="1">"#"</definedName>
    <definedName name="FDC_62_158" hidden="1">"#"</definedName>
    <definedName name="FDC_62_159" hidden="1">"#"</definedName>
    <definedName name="FDC_62_16" hidden="1">"#"</definedName>
    <definedName name="FDC_62_160" hidden="1">"#"</definedName>
    <definedName name="FDC_62_161" hidden="1">"#"</definedName>
    <definedName name="FDC_62_162" hidden="1">"#"</definedName>
    <definedName name="FDC_62_163" hidden="1">"#"</definedName>
    <definedName name="FDC_62_164" hidden="1">"#"</definedName>
    <definedName name="FDC_62_165" hidden="1">"#"</definedName>
    <definedName name="FDC_62_166" hidden="1">"#"</definedName>
    <definedName name="FDC_62_167" hidden="1">"#"</definedName>
    <definedName name="FDC_62_168" hidden="1">"#"</definedName>
    <definedName name="FDC_62_169" hidden="1">"#"</definedName>
    <definedName name="FDC_62_17" hidden="1">"#"</definedName>
    <definedName name="FDC_62_170" hidden="1">"#"</definedName>
    <definedName name="FDC_62_171" hidden="1">"#"</definedName>
    <definedName name="FDC_62_172" hidden="1">"#"</definedName>
    <definedName name="FDC_62_173" hidden="1">"#"</definedName>
    <definedName name="FDC_62_174" hidden="1">"#"</definedName>
    <definedName name="FDC_62_175" hidden="1">"#"</definedName>
    <definedName name="FDC_62_176" hidden="1">"#"</definedName>
    <definedName name="FDC_62_177" hidden="1">"#"</definedName>
    <definedName name="FDC_62_178" hidden="1">"#"</definedName>
    <definedName name="FDC_62_179" hidden="1">"#"</definedName>
    <definedName name="FDC_62_18" hidden="1">"#"</definedName>
    <definedName name="FDC_62_180" hidden="1">"#"</definedName>
    <definedName name="FDC_62_181" hidden="1">"#"</definedName>
    <definedName name="FDC_62_182" hidden="1">"#"</definedName>
    <definedName name="FDC_62_183" hidden="1">"#"</definedName>
    <definedName name="FDC_62_184" hidden="1">"#"</definedName>
    <definedName name="FDC_62_185" hidden="1">"#"</definedName>
    <definedName name="FDC_62_186" hidden="1">"#"</definedName>
    <definedName name="FDC_62_187" hidden="1">"#"</definedName>
    <definedName name="FDC_62_188" hidden="1">"#"</definedName>
    <definedName name="FDC_62_189" hidden="1">"#"</definedName>
    <definedName name="FDC_62_19" hidden="1">"#"</definedName>
    <definedName name="FDC_62_190" hidden="1">"#"</definedName>
    <definedName name="FDC_62_191" hidden="1">"#"</definedName>
    <definedName name="FDC_62_192" hidden="1">"#"</definedName>
    <definedName name="FDC_62_193" hidden="1">"#"</definedName>
    <definedName name="FDC_62_194" hidden="1">"#"</definedName>
    <definedName name="FDC_62_195" hidden="1">"#"</definedName>
    <definedName name="FDC_62_196" hidden="1">"#"</definedName>
    <definedName name="FDC_62_197" hidden="1">"#"</definedName>
    <definedName name="FDC_62_198" hidden="1">"#"</definedName>
    <definedName name="FDC_62_199" hidden="1">"#"</definedName>
    <definedName name="FDC_62_2" hidden="1">"#"</definedName>
    <definedName name="FDC_62_20" hidden="1">"#"</definedName>
    <definedName name="FDC_62_200" hidden="1">"#"</definedName>
    <definedName name="FDC_62_201" hidden="1">"#"</definedName>
    <definedName name="FDC_62_202" hidden="1">"#"</definedName>
    <definedName name="FDC_62_203" hidden="1">"#"</definedName>
    <definedName name="FDC_62_204" hidden="1">"#"</definedName>
    <definedName name="FDC_62_205" hidden="1">"#"</definedName>
    <definedName name="FDC_62_206" hidden="1">"#"</definedName>
    <definedName name="FDC_62_207" hidden="1">"#"</definedName>
    <definedName name="FDC_62_208" hidden="1">"#"</definedName>
    <definedName name="FDC_62_209" hidden="1">"#"</definedName>
    <definedName name="FDC_62_21" hidden="1">"#"</definedName>
    <definedName name="FDC_62_210" hidden="1">"#"</definedName>
    <definedName name="FDC_62_211" hidden="1">"#"</definedName>
    <definedName name="FDC_62_212" hidden="1">"#"</definedName>
    <definedName name="FDC_62_213" hidden="1">"#"</definedName>
    <definedName name="FDC_62_214" hidden="1">"#"</definedName>
    <definedName name="FDC_62_215" hidden="1">"#"</definedName>
    <definedName name="FDC_62_216" hidden="1">"#"</definedName>
    <definedName name="FDC_62_217" hidden="1">"#"</definedName>
    <definedName name="FDC_62_218" hidden="1">"#"</definedName>
    <definedName name="FDC_62_219" hidden="1">"#"</definedName>
    <definedName name="FDC_62_22" hidden="1">"#"</definedName>
    <definedName name="FDC_62_220" hidden="1">"#"</definedName>
    <definedName name="FDC_62_221" hidden="1">"#"</definedName>
    <definedName name="FDC_62_222" hidden="1">"#"</definedName>
    <definedName name="FDC_62_223" hidden="1">"#"</definedName>
    <definedName name="FDC_62_224" hidden="1">"#"</definedName>
    <definedName name="FDC_62_225" hidden="1">"#"</definedName>
    <definedName name="FDC_62_226" hidden="1">"#"</definedName>
    <definedName name="FDC_62_227" hidden="1">"#"</definedName>
    <definedName name="FDC_62_228" hidden="1">"#"</definedName>
    <definedName name="FDC_62_229" hidden="1">"#"</definedName>
    <definedName name="FDC_62_23" hidden="1">"#"</definedName>
    <definedName name="FDC_62_230" hidden="1">"#"</definedName>
    <definedName name="FDC_62_231" hidden="1">"#"</definedName>
    <definedName name="FDC_62_232" hidden="1">"#"</definedName>
    <definedName name="FDC_62_233" hidden="1">"#"</definedName>
    <definedName name="FDC_62_234" hidden="1">"#"</definedName>
    <definedName name="FDC_62_235" hidden="1">"#"</definedName>
    <definedName name="FDC_62_236" hidden="1">"#"</definedName>
    <definedName name="FDC_62_237" hidden="1">"#"</definedName>
    <definedName name="FDC_62_238" hidden="1">"#"</definedName>
    <definedName name="FDC_62_239" hidden="1">"#"</definedName>
    <definedName name="FDC_62_24" hidden="1">"#"</definedName>
    <definedName name="FDC_62_240" hidden="1">"#"</definedName>
    <definedName name="FDC_62_241" hidden="1">"#"</definedName>
    <definedName name="FDC_62_242" hidden="1">"#"</definedName>
    <definedName name="FDC_62_243" hidden="1">"#"</definedName>
    <definedName name="FDC_62_244" hidden="1">"#"</definedName>
    <definedName name="FDC_62_245" hidden="1">"#"</definedName>
    <definedName name="FDC_62_246" hidden="1">"#"</definedName>
    <definedName name="FDC_62_247" hidden="1">"#"</definedName>
    <definedName name="FDC_62_248" hidden="1">"#"</definedName>
    <definedName name="FDC_62_249" hidden="1">"#"</definedName>
    <definedName name="FDC_62_25" hidden="1">"#"</definedName>
    <definedName name="FDC_62_250" hidden="1">"#"</definedName>
    <definedName name="FDC_62_251" hidden="1">"#"</definedName>
    <definedName name="FDC_62_252" hidden="1">"#"</definedName>
    <definedName name="FDC_62_253" hidden="1">"#"</definedName>
    <definedName name="FDC_62_254" hidden="1">"#"</definedName>
    <definedName name="FDC_62_255" hidden="1">"#"</definedName>
    <definedName name="FDC_62_256" hidden="1">"#"</definedName>
    <definedName name="FDC_62_257" hidden="1">"#"</definedName>
    <definedName name="FDC_62_258" hidden="1">"#"</definedName>
    <definedName name="FDC_62_259" hidden="1">"#"</definedName>
    <definedName name="FDC_62_26" hidden="1">"#"</definedName>
    <definedName name="FDC_62_260" hidden="1">"#"</definedName>
    <definedName name="FDC_62_261" hidden="1">"#"</definedName>
    <definedName name="FDC_62_27" hidden="1">"#"</definedName>
    <definedName name="FDC_62_28" hidden="1">"#"</definedName>
    <definedName name="FDC_62_29" hidden="1">"#"</definedName>
    <definedName name="FDC_62_3" hidden="1">"#"</definedName>
    <definedName name="FDC_62_30" hidden="1">"#"</definedName>
    <definedName name="FDC_62_31" hidden="1">"#"</definedName>
    <definedName name="FDC_62_32" hidden="1">"#"</definedName>
    <definedName name="FDC_62_33" hidden="1">"#"</definedName>
    <definedName name="FDC_62_34" hidden="1">"#"</definedName>
    <definedName name="FDC_62_35" hidden="1">"#"</definedName>
    <definedName name="FDC_62_36" hidden="1">"#"</definedName>
    <definedName name="FDC_62_37" hidden="1">"#"</definedName>
    <definedName name="FDC_62_38" hidden="1">"#"</definedName>
    <definedName name="FDC_62_39" hidden="1">"#"</definedName>
    <definedName name="FDC_62_4" hidden="1">"#"</definedName>
    <definedName name="FDC_62_40" hidden="1">"#"</definedName>
    <definedName name="FDC_62_41" hidden="1">"#"</definedName>
    <definedName name="FDC_62_42" hidden="1">"#"</definedName>
    <definedName name="FDC_62_43" hidden="1">"#"</definedName>
    <definedName name="FDC_62_44" hidden="1">"#"</definedName>
    <definedName name="FDC_62_45" hidden="1">"#"</definedName>
    <definedName name="FDC_62_46" hidden="1">"#"</definedName>
    <definedName name="FDC_62_47" hidden="1">"#"</definedName>
    <definedName name="FDC_62_48" hidden="1">"#"</definedName>
    <definedName name="FDC_62_49" hidden="1">"#"</definedName>
    <definedName name="FDC_62_5" hidden="1">"#"</definedName>
    <definedName name="FDC_62_50" hidden="1">"#"</definedName>
    <definedName name="FDC_62_51" hidden="1">"#"</definedName>
    <definedName name="FDC_62_52" hidden="1">"#"</definedName>
    <definedName name="FDC_62_53" hidden="1">"#"</definedName>
    <definedName name="FDC_62_54" hidden="1">"#"</definedName>
    <definedName name="FDC_62_55" hidden="1">"#"</definedName>
    <definedName name="FDC_62_56" hidden="1">"#"</definedName>
    <definedName name="FDC_62_57" hidden="1">"#"</definedName>
    <definedName name="FDC_62_58" hidden="1">"#"</definedName>
    <definedName name="FDC_62_59" hidden="1">"#"</definedName>
    <definedName name="FDC_62_6" hidden="1">"#"</definedName>
    <definedName name="FDC_62_60" hidden="1">"#"</definedName>
    <definedName name="FDC_62_61" hidden="1">"#"</definedName>
    <definedName name="FDC_62_62" hidden="1">"#"</definedName>
    <definedName name="FDC_62_63" hidden="1">"#"</definedName>
    <definedName name="FDC_62_64" hidden="1">"#"</definedName>
    <definedName name="FDC_62_65" hidden="1">"#"</definedName>
    <definedName name="FDC_62_66" hidden="1">"#"</definedName>
    <definedName name="FDC_62_67" hidden="1">"#"</definedName>
    <definedName name="FDC_62_68" hidden="1">"#"</definedName>
    <definedName name="FDC_62_69" hidden="1">"#"</definedName>
    <definedName name="FDC_62_7" hidden="1">"#"</definedName>
    <definedName name="FDC_62_70" hidden="1">"#"</definedName>
    <definedName name="FDC_62_71" hidden="1">"#"</definedName>
    <definedName name="FDC_62_72" hidden="1">"#"</definedName>
    <definedName name="FDC_62_73" hidden="1">"#"</definedName>
    <definedName name="FDC_62_74" hidden="1">"#"</definedName>
    <definedName name="FDC_62_75" hidden="1">"#"</definedName>
    <definedName name="FDC_62_76" hidden="1">"#"</definedName>
    <definedName name="FDC_62_77" hidden="1">"#"</definedName>
    <definedName name="FDC_62_78" hidden="1">"#"</definedName>
    <definedName name="FDC_62_79" hidden="1">"#"</definedName>
    <definedName name="FDC_62_8" hidden="1">"#"</definedName>
    <definedName name="FDC_62_80" hidden="1">"#"</definedName>
    <definedName name="FDC_62_81" hidden="1">"#"</definedName>
    <definedName name="FDC_62_82" hidden="1">"#"</definedName>
    <definedName name="FDC_62_83" hidden="1">"#"</definedName>
    <definedName name="FDC_62_84" hidden="1">"#"</definedName>
    <definedName name="FDC_62_85" hidden="1">"#"</definedName>
    <definedName name="FDC_62_86" hidden="1">"#"</definedName>
    <definedName name="FDC_62_87" hidden="1">"#"</definedName>
    <definedName name="FDC_62_88" hidden="1">"#"</definedName>
    <definedName name="FDC_62_89" hidden="1">"#"</definedName>
    <definedName name="FDC_62_9" hidden="1">"#"</definedName>
    <definedName name="FDC_62_90" hidden="1">"#"</definedName>
    <definedName name="FDC_62_91" hidden="1">"#"</definedName>
    <definedName name="FDC_62_92" hidden="1">"#"</definedName>
    <definedName name="FDC_62_93" hidden="1">"#"</definedName>
    <definedName name="FDC_62_94" hidden="1">"#"</definedName>
    <definedName name="FDC_62_95" hidden="1">"#"</definedName>
    <definedName name="FDC_62_96" hidden="1">"#"</definedName>
    <definedName name="FDC_62_97" hidden="1">"#"</definedName>
    <definedName name="FDC_62_98" hidden="1">"#"</definedName>
    <definedName name="FDC_62_99" hidden="1">"#"</definedName>
    <definedName name="FDC_63_0" hidden="1">"#"</definedName>
    <definedName name="FDC_63_1" hidden="1">"#"</definedName>
    <definedName name="FDC_63_10" hidden="1">"#"</definedName>
    <definedName name="FDC_63_100" hidden="1">"#"</definedName>
    <definedName name="FDC_63_101" hidden="1">"#"</definedName>
    <definedName name="FDC_63_102" hidden="1">"#"</definedName>
    <definedName name="FDC_63_103" hidden="1">"#"</definedName>
    <definedName name="FDC_63_104" hidden="1">"#"</definedName>
    <definedName name="FDC_63_105" hidden="1">"#"</definedName>
    <definedName name="FDC_63_106" hidden="1">"#"</definedName>
    <definedName name="FDC_63_107" hidden="1">"#"</definedName>
    <definedName name="FDC_63_108" hidden="1">"#"</definedName>
    <definedName name="FDC_63_109" hidden="1">"#"</definedName>
    <definedName name="FDC_63_11" hidden="1">"#"</definedName>
    <definedName name="FDC_63_110" hidden="1">"#"</definedName>
    <definedName name="FDC_63_111" hidden="1">"#"</definedName>
    <definedName name="FDC_63_112" hidden="1">"#"</definedName>
    <definedName name="FDC_63_113" hidden="1">"#"</definedName>
    <definedName name="FDC_63_114" hidden="1">"#"</definedName>
    <definedName name="FDC_63_115" hidden="1">"#"</definedName>
    <definedName name="FDC_63_116" hidden="1">"#"</definedName>
    <definedName name="FDC_63_117" hidden="1">"#"</definedName>
    <definedName name="FDC_63_118" hidden="1">"#"</definedName>
    <definedName name="FDC_63_119" hidden="1">"#"</definedName>
    <definedName name="FDC_63_12" hidden="1">"#"</definedName>
    <definedName name="FDC_63_120" hidden="1">"#"</definedName>
    <definedName name="FDC_63_121" hidden="1">"#"</definedName>
    <definedName name="FDC_63_122" hidden="1">"#"</definedName>
    <definedName name="FDC_63_123" hidden="1">"#"</definedName>
    <definedName name="FDC_63_124" hidden="1">"#"</definedName>
    <definedName name="FDC_63_125" hidden="1">"#"</definedName>
    <definedName name="FDC_63_126" hidden="1">"#"</definedName>
    <definedName name="FDC_63_127" hidden="1">"#"</definedName>
    <definedName name="FDC_63_128" hidden="1">"#"</definedName>
    <definedName name="FDC_63_129" hidden="1">"#"</definedName>
    <definedName name="FDC_63_13" hidden="1">"#"</definedName>
    <definedName name="FDC_63_130" hidden="1">"#"</definedName>
    <definedName name="FDC_63_131" hidden="1">"#"</definedName>
    <definedName name="FDC_63_132" hidden="1">"#"</definedName>
    <definedName name="FDC_63_133" hidden="1">"#"</definedName>
    <definedName name="FDC_63_134" hidden="1">"#"</definedName>
    <definedName name="FDC_63_135" hidden="1">"#"</definedName>
    <definedName name="FDC_63_136" hidden="1">"#"</definedName>
    <definedName name="FDC_63_137" hidden="1">"#"</definedName>
    <definedName name="FDC_63_138" hidden="1">"#"</definedName>
    <definedName name="FDC_63_139" hidden="1">"#"</definedName>
    <definedName name="FDC_63_14" hidden="1">"#"</definedName>
    <definedName name="FDC_63_140" hidden="1">"#"</definedName>
    <definedName name="FDC_63_141" hidden="1">"#"</definedName>
    <definedName name="FDC_63_142" hidden="1">"#"</definedName>
    <definedName name="FDC_63_143" hidden="1">"#"</definedName>
    <definedName name="FDC_63_144" hidden="1">"#"</definedName>
    <definedName name="FDC_63_145" hidden="1">"#"</definedName>
    <definedName name="FDC_63_146" hidden="1">"#"</definedName>
    <definedName name="FDC_63_147" hidden="1">"#"</definedName>
    <definedName name="FDC_63_148" hidden="1">"#"</definedName>
    <definedName name="FDC_63_149" hidden="1">"#"</definedName>
    <definedName name="FDC_63_15" hidden="1">"#"</definedName>
    <definedName name="FDC_63_150" hidden="1">"#"</definedName>
    <definedName name="FDC_63_151" hidden="1">"#"</definedName>
    <definedName name="FDC_63_152" hidden="1">"#"</definedName>
    <definedName name="FDC_63_153" hidden="1">"#"</definedName>
    <definedName name="FDC_63_154" hidden="1">"#"</definedName>
    <definedName name="FDC_63_155" hidden="1">"#"</definedName>
    <definedName name="FDC_63_156" hidden="1">"#"</definedName>
    <definedName name="FDC_63_157" hidden="1">"#"</definedName>
    <definedName name="FDC_63_158" hidden="1">"#"</definedName>
    <definedName name="FDC_63_159" hidden="1">"#"</definedName>
    <definedName name="FDC_63_16" hidden="1">"#"</definedName>
    <definedName name="FDC_63_160" hidden="1">"#"</definedName>
    <definedName name="FDC_63_161" hidden="1">"#"</definedName>
    <definedName name="FDC_63_162" hidden="1">"#"</definedName>
    <definedName name="FDC_63_163" hidden="1">"#"</definedName>
    <definedName name="FDC_63_164" hidden="1">"#"</definedName>
    <definedName name="FDC_63_165" hidden="1">"#"</definedName>
    <definedName name="FDC_63_166" hidden="1">"#"</definedName>
    <definedName name="FDC_63_167" hidden="1">"#"</definedName>
    <definedName name="FDC_63_168" hidden="1">"#"</definedName>
    <definedName name="FDC_63_169" hidden="1">"#"</definedName>
    <definedName name="FDC_63_17" hidden="1">"#"</definedName>
    <definedName name="FDC_63_170" hidden="1">"#"</definedName>
    <definedName name="FDC_63_171" hidden="1">"#"</definedName>
    <definedName name="FDC_63_172" hidden="1">"#"</definedName>
    <definedName name="FDC_63_173" hidden="1">"#"</definedName>
    <definedName name="FDC_63_174" hidden="1">"#"</definedName>
    <definedName name="FDC_63_175" hidden="1">"#"</definedName>
    <definedName name="FDC_63_176" hidden="1">"#"</definedName>
    <definedName name="FDC_63_177" hidden="1">"#"</definedName>
    <definedName name="FDC_63_178" hidden="1">"#"</definedName>
    <definedName name="FDC_63_179" hidden="1">"#"</definedName>
    <definedName name="FDC_63_18" hidden="1">"#"</definedName>
    <definedName name="FDC_63_180" hidden="1">"#"</definedName>
    <definedName name="FDC_63_181" hidden="1">"#"</definedName>
    <definedName name="FDC_63_182" hidden="1">"#"</definedName>
    <definedName name="FDC_63_183" hidden="1">"#"</definedName>
    <definedName name="FDC_63_184" hidden="1">"#"</definedName>
    <definedName name="FDC_63_185" hidden="1">"#"</definedName>
    <definedName name="FDC_63_186" hidden="1">"#"</definedName>
    <definedName name="FDC_63_187" hidden="1">"#"</definedName>
    <definedName name="FDC_63_188" hidden="1">"#"</definedName>
    <definedName name="FDC_63_189" hidden="1">"#"</definedName>
    <definedName name="FDC_63_19" hidden="1">"#"</definedName>
    <definedName name="FDC_63_190" hidden="1">"#"</definedName>
    <definedName name="FDC_63_191" hidden="1">"#"</definedName>
    <definedName name="FDC_63_192" hidden="1">"#"</definedName>
    <definedName name="FDC_63_193" hidden="1">"#"</definedName>
    <definedName name="FDC_63_194" hidden="1">"#"</definedName>
    <definedName name="FDC_63_195" hidden="1">"#"</definedName>
    <definedName name="FDC_63_196" hidden="1">"#"</definedName>
    <definedName name="FDC_63_197" hidden="1">"#"</definedName>
    <definedName name="FDC_63_198" hidden="1">"#"</definedName>
    <definedName name="FDC_63_199" hidden="1">"#"</definedName>
    <definedName name="FDC_63_2" hidden="1">"#"</definedName>
    <definedName name="FDC_63_20" hidden="1">"#"</definedName>
    <definedName name="FDC_63_200" hidden="1">"#"</definedName>
    <definedName name="FDC_63_201" hidden="1">"#"</definedName>
    <definedName name="FDC_63_202" hidden="1">"#"</definedName>
    <definedName name="FDC_63_203" hidden="1">"#"</definedName>
    <definedName name="FDC_63_204" hidden="1">"#"</definedName>
    <definedName name="FDC_63_205" hidden="1">"#"</definedName>
    <definedName name="FDC_63_206" hidden="1">"#"</definedName>
    <definedName name="FDC_63_207" hidden="1">"#"</definedName>
    <definedName name="FDC_63_208" hidden="1">"#"</definedName>
    <definedName name="FDC_63_209" hidden="1">"#"</definedName>
    <definedName name="FDC_63_21" hidden="1">"#"</definedName>
    <definedName name="FDC_63_210" hidden="1">"#"</definedName>
    <definedName name="FDC_63_211" hidden="1">"#"</definedName>
    <definedName name="FDC_63_212" hidden="1">"#"</definedName>
    <definedName name="FDC_63_213" hidden="1">"#"</definedName>
    <definedName name="FDC_63_214" hidden="1">"#"</definedName>
    <definedName name="FDC_63_215" hidden="1">"#"</definedName>
    <definedName name="FDC_63_216" hidden="1">"#"</definedName>
    <definedName name="FDC_63_217" hidden="1">"#"</definedName>
    <definedName name="FDC_63_218" hidden="1">"#"</definedName>
    <definedName name="FDC_63_219" hidden="1">"#"</definedName>
    <definedName name="FDC_63_22" hidden="1">"#"</definedName>
    <definedName name="FDC_63_220" hidden="1">"#"</definedName>
    <definedName name="FDC_63_221" hidden="1">"#"</definedName>
    <definedName name="FDC_63_222" hidden="1">"#"</definedName>
    <definedName name="FDC_63_223" hidden="1">"#"</definedName>
    <definedName name="FDC_63_224" hidden="1">"#"</definedName>
    <definedName name="FDC_63_225" hidden="1">"#"</definedName>
    <definedName name="FDC_63_226" hidden="1">"#"</definedName>
    <definedName name="FDC_63_227" hidden="1">"#"</definedName>
    <definedName name="FDC_63_228" hidden="1">"#"</definedName>
    <definedName name="FDC_63_229" hidden="1">"#"</definedName>
    <definedName name="FDC_63_23" hidden="1">"#"</definedName>
    <definedName name="FDC_63_230" hidden="1">"#"</definedName>
    <definedName name="FDC_63_231" hidden="1">"#"</definedName>
    <definedName name="FDC_63_232" hidden="1">"#"</definedName>
    <definedName name="FDC_63_233" hidden="1">"#"</definedName>
    <definedName name="FDC_63_234" hidden="1">"#"</definedName>
    <definedName name="FDC_63_235" hidden="1">"#"</definedName>
    <definedName name="FDC_63_236" hidden="1">"#"</definedName>
    <definedName name="FDC_63_237" hidden="1">"#"</definedName>
    <definedName name="FDC_63_238" hidden="1">"#"</definedName>
    <definedName name="FDC_63_239" hidden="1">"#"</definedName>
    <definedName name="FDC_63_24" hidden="1">"#"</definedName>
    <definedName name="FDC_63_240" hidden="1">"#"</definedName>
    <definedName name="FDC_63_241" hidden="1">"#"</definedName>
    <definedName name="FDC_63_242" hidden="1">"#"</definedName>
    <definedName name="FDC_63_243" hidden="1">"#"</definedName>
    <definedName name="FDC_63_244" hidden="1">"#"</definedName>
    <definedName name="FDC_63_245" hidden="1">"#"</definedName>
    <definedName name="FDC_63_246" hidden="1">"#"</definedName>
    <definedName name="FDC_63_247" hidden="1">"#"</definedName>
    <definedName name="FDC_63_248" hidden="1">"#"</definedName>
    <definedName name="FDC_63_249" hidden="1">"#"</definedName>
    <definedName name="FDC_63_25" hidden="1">"#"</definedName>
    <definedName name="FDC_63_250" hidden="1">"#"</definedName>
    <definedName name="FDC_63_251" hidden="1">"#"</definedName>
    <definedName name="FDC_63_252" hidden="1">"#"</definedName>
    <definedName name="FDC_63_253" hidden="1">"#"</definedName>
    <definedName name="FDC_63_254" hidden="1">"#"</definedName>
    <definedName name="FDC_63_255" hidden="1">"#"</definedName>
    <definedName name="FDC_63_256" hidden="1">"#"</definedName>
    <definedName name="FDC_63_257" hidden="1">"#"</definedName>
    <definedName name="FDC_63_258" hidden="1">"#"</definedName>
    <definedName name="FDC_63_259" hidden="1">"#"</definedName>
    <definedName name="FDC_63_26" hidden="1">"#"</definedName>
    <definedName name="FDC_63_260" hidden="1">"#"</definedName>
    <definedName name="FDC_63_261" hidden="1">"#"</definedName>
    <definedName name="FDC_63_27" hidden="1">"#"</definedName>
    <definedName name="FDC_63_28" hidden="1">"#"</definedName>
    <definedName name="FDC_63_29" hidden="1">"#"</definedName>
    <definedName name="FDC_63_3" hidden="1">"#"</definedName>
    <definedName name="FDC_63_30" hidden="1">"#"</definedName>
    <definedName name="FDC_63_31" hidden="1">"#"</definedName>
    <definedName name="FDC_63_32" hidden="1">"#"</definedName>
    <definedName name="FDC_63_33" hidden="1">"#"</definedName>
    <definedName name="FDC_63_34" hidden="1">"#"</definedName>
    <definedName name="FDC_63_35" hidden="1">"#"</definedName>
    <definedName name="FDC_63_36" hidden="1">"#"</definedName>
    <definedName name="FDC_63_37" hidden="1">"#"</definedName>
    <definedName name="FDC_63_38" hidden="1">"#"</definedName>
    <definedName name="FDC_63_39" hidden="1">"#"</definedName>
    <definedName name="FDC_63_4" hidden="1">"#"</definedName>
    <definedName name="FDC_63_40" hidden="1">"#"</definedName>
    <definedName name="FDC_63_41" hidden="1">"#"</definedName>
    <definedName name="FDC_63_42" hidden="1">"#"</definedName>
    <definedName name="FDC_63_43" hidden="1">"#"</definedName>
    <definedName name="FDC_63_44" hidden="1">"#"</definedName>
    <definedName name="FDC_63_45" hidden="1">"#"</definedName>
    <definedName name="FDC_63_46" hidden="1">"#"</definedName>
    <definedName name="FDC_63_47" hidden="1">"#"</definedName>
    <definedName name="FDC_63_48" hidden="1">"#"</definedName>
    <definedName name="FDC_63_49" hidden="1">"#"</definedName>
    <definedName name="FDC_63_5" hidden="1">"#"</definedName>
    <definedName name="FDC_63_50" hidden="1">"#"</definedName>
    <definedName name="FDC_63_51" hidden="1">"#"</definedName>
    <definedName name="FDC_63_52" hidden="1">"#"</definedName>
    <definedName name="FDC_63_53" hidden="1">"#"</definedName>
    <definedName name="FDC_63_54" hidden="1">"#"</definedName>
    <definedName name="FDC_63_55" hidden="1">"#"</definedName>
    <definedName name="FDC_63_56" hidden="1">"#"</definedName>
    <definedName name="FDC_63_57" hidden="1">"#"</definedName>
    <definedName name="FDC_63_58" hidden="1">"#"</definedName>
    <definedName name="FDC_63_59" hidden="1">"#"</definedName>
    <definedName name="FDC_63_6" hidden="1">"#"</definedName>
    <definedName name="FDC_63_60" hidden="1">"#"</definedName>
    <definedName name="FDC_63_61" hidden="1">"#"</definedName>
    <definedName name="FDC_63_62" hidden="1">"#"</definedName>
    <definedName name="FDC_63_63" hidden="1">"#"</definedName>
    <definedName name="FDC_63_64" hidden="1">"#"</definedName>
    <definedName name="FDC_63_65" hidden="1">"#"</definedName>
    <definedName name="FDC_63_66" hidden="1">"#"</definedName>
    <definedName name="FDC_63_67" hidden="1">"#"</definedName>
    <definedName name="FDC_63_68" hidden="1">"#"</definedName>
    <definedName name="FDC_63_69" hidden="1">"#"</definedName>
    <definedName name="FDC_63_7" hidden="1">"#"</definedName>
    <definedName name="FDC_63_70" hidden="1">"#"</definedName>
    <definedName name="FDC_63_71" hidden="1">"#"</definedName>
    <definedName name="FDC_63_72" hidden="1">"#"</definedName>
    <definedName name="FDC_63_73" hidden="1">"#"</definedName>
    <definedName name="FDC_63_74" hidden="1">"#"</definedName>
    <definedName name="FDC_63_75" hidden="1">"#"</definedName>
    <definedName name="FDC_63_76" hidden="1">"#"</definedName>
    <definedName name="FDC_63_77" hidden="1">"#"</definedName>
    <definedName name="FDC_63_78" hidden="1">"#"</definedName>
    <definedName name="FDC_63_79" hidden="1">"#"</definedName>
    <definedName name="FDC_63_8" hidden="1">"#"</definedName>
    <definedName name="FDC_63_80" hidden="1">"#"</definedName>
    <definedName name="FDC_63_81" hidden="1">"#"</definedName>
    <definedName name="FDC_63_82" hidden="1">"#"</definedName>
    <definedName name="FDC_63_83" hidden="1">"#"</definedName>
    <definedName name="FDC_63_84" hidden="1">"#"</definedName>
    <definedName name="FDC_63_85" hidden="1">"#"</definedName>
    <definedName name="FDC_63_86" hidden="1">"#"</definedName>
    <definedName name="FDC_63_87" hidden="1">"#"</definedName>
    <definedName name="FDC_63_88" hidden="1">"#"</definedName>
    <definedName name="FDC_63_89" hidden="1">"#"</definedName>
    <definedName name="FDC_63_9" hidden="1">"#"</definedName>
    <definedName name="FDC_63_90" hidden="1">"#"</definedName>
    <definedName name="FDC_63_91" hidden="1">"#"</definedName>
    <definedName name="FDC_63_92" hidden="1">"#"</definedName>
    <definedName name="FDC_63_93" hidden="1">"#"</definedName>
    <definedName name="FDC_63_94" hidden="1">"#"</definedName>
    <definedName name="FDC_63_95" hidden="1">"#"</definedName>
    <definedName name="FDC_63_96" hidden="1">"#"</definedName>
    <definedName name="FDC_63_97" hidden="1">"#"</definedName>
    <definedName name="FDC_63_98" hidden="1">"#"</definedName>
    <definedName name="FDC_63_99" hidden="1">"#"</definedName>
    <definedName name="FDC_64_0" hidden="1">"#"</definedName>
    <definedName name="FDC_64_1" hidden="1">"#"</definedName>
    <definedName name="FDC_64_10" hidden="1">"#"</definedName>
    <definedName name="FDC_64_100" hidden="1">"#"</definedName>
    <definedName name="FDC_64_101" hidden="1">"#"</definedName>
    <definedName name="FDC_64_102" hidden="1">"#"</definedName>
    <definedName name="FDC_64_103" hidden="1">"#"</definedName>
    <definedName name="FDC_64_104" hidden="1">"#"</definedName>
    <definedName name="FDC_64_105" hidden="1">"#"</definedName>
    <definedName name="FDC_64_106" hidden="1">"#"</definedName>
    <definedName name="FDC_64_107" hidden="1">"#"</definedName>
    <definedName name="FDC_64_108" hidden="1">"#"</definedName>
    <definedName name="FDC_64_109" hidden="1">"#"</definedName>
    <definedName name="FDC_64_11" hidden="1">"#"</definedName>
    <definedName name="FDC_64_110" hidden="1">"#"</definedName>
    <definedName name="FDC_64_111" hidden="1">"#"</definedName>
    <definedName name="FDC_64_112" hidden="1">"#"</definedName>
    <definedName name="FDC_64_113" hidden="1">"#"</definedName>
    <definedName name="FDC_64_114" hidden="1">"#"</definedName>
    <definedName name="FDC_64_115" hidden="1">"#"</definedName>
    <definedName name="FDC_64_116" hidden="1">"#"</definedName>
    <definedName name="FDC_64_117" hidden="1">"#"</definedName>
    <definedName name="FDC_64_118" hidden="1">"#"</definedName>
    <definedName name="FDC_64_119" hidden="1">"#"</definedName>
    <definedName name="FDC_64_12" hidden="1">"#"</definedName>
    <definedName name="FDC_64_120" hidden="1">"#"</definedName>
    <definedName name="FDC_64_121" hidden="1">"#"</definedName>
    <definedName name="FDC_64_122" hidden="1">"#"</definedName>
    <definedName name="FDC_64_123" hidden="1">"#"</definedName>
    <definedName name="FDC_64_124" hidden="1">"#"</definedName>
    <definedName name="FDC_64_125" hidden="1">"#"</definedName>
    <definedName name="FDC_64_126" hidden="1">"#"</definedName>
    <definedName name="FDC_64_127" hidden="1">"#"</definedName>
    <definedName name="FDC_64_128" hidden="1">"#"</definedName>
    <definedName name="FDC_64_129" hidden="1">"#"</definedName>
    <definedName name="FDC_64_13" hidden="1">"#"</definedName>
    <definedName name="FDC_64_130" hidden="1">"#"</definedName>
    <definedName name="FDC_64_131" hidden="1">"#"</definedName>
    <definedName name="FDC_64_132" hidden="1">"#"</definedName>
    <definedName name="FDC_64_133" hidden="1">"#"</definedName>
    <definedName name="FDC_64_134" hidden="1">"#"</definedName>
    <definedName name="FDC_64_135" hidden="1">"#"</definedName>
    <definedName name="FDC_64_136" hidden="1">"#"</definedName>
    <definedName name="FDC_64_137" hidden="1">"#"</definedName>
    <definedName name="FDC_64_138" hidden="1">"#"</definedName>
    <definedName name="FDC_64_139" hidden="1">"#"</definedName>
    <definedName name="FDC_64_14" hidden="1">"#"</definedName>
    <definedName name="FDC_64_140" hidden="1">"#"</definedName>
    <definedName name="FDC_64_141" hidden="1">"#"</definedName>
    <definedName name="FDC_64_142" hidden="1">"#"</definedName>
    <definedName name="FDC_64_143" hidden="1">"#"</definedName>
    <definedName name="FDC_64_144" hidden="1">"#"</definedName>
    <definedName name="FDC_64_145" hidden="1">"#"</definedName>
    <definedName name="FDC_64_146" hidden="1">"#"</definedName>
    <definedName name="FDC_64_147" hidden="1">"#"</definedName>
    <definedName name="FDC_64_148" hidden="1">"#"</definedName>
    <definedName name="FDC_64_149" hidden="1">"#"</definedName>
    <definedName name="FDC_64_15" hidden="1">"#"</definedName>
    <definedName name="FDC_64_150" hidden="1">"#"</definedName>
    <definedName name="FDC_64_151" hidden="1">"#"</definedName>
    <definedName name="FDC_64_152" hidden="1">"#"</definedName>
    <definedName name="FDC_64_153" hidden="1">"#"</definedName>
    <definedName name="FDC_64_154" hidden="1">"#"</definedName>
    <definedName name="FDC_64_155" hidden="1">"#"</definedName>
    <definedName name="FDC_64_156" hidden="1">"#"</definedName>
    <definedName name="FDC_64_157" hidden="1">"#"</definedName>
    <definedName name="FDC_64_158" hidden="1">"#"</definedName>
    <definedName name="FDC_64_159" hidden="1">"#"</definedName>
    <definedName name="FDC_64_16" hidden="1">"#"</definedName>
    <definedName name="FDC_64_160" hidden="1">"#"</definedName>
    <definedName name="FDC_64_161" hidden="1">"#"</definedName>
    <definedName name="FDC_64_162" hidden="1">"#"</definedName>
    <definedName name="FDC_64_163" hidden="1">"#"</definedName>
    <definedName name="FDC_64_164" hidden="1">"#"</definedName>
    <definedName name="FDC_64_165" hidden="1">"#"</definedName>
    <definedName name="FDC_64_166" hidden="1">"#"</definedName>
    <definedName name="FDC_64_167" hidden="1">"#"</definedName>
    <definedName name="FDC_64_168" hidden="1">"#"</definedName>
    <definedName name="FDC_64_169" hidden="1">"#"</definedName>
    <definedName name="FDC_64_17" hidden="1">"#"</definedName>
    <definedName name="FDC_64_170" hidden="1">"#"</definedName>
    <definedName name="FDC_64_171" hidden="1">"#"</definedName>
    <definedName name="FDC_64_172" hidden="1">"#"</definedName>
    <definedName name="FDC_64_173" hidden="1">"#"</definedName>
    <definedName name="FDC_64_174" hidden="1">"#"</definedName>
    <definedName name="FDC_64_175" hidden="1">"#"</definedName>
    <definedName name="FDC_64_176" hidden="1">"#"</definedName>
    <definedName name="FDC_64_177" hidden="1">"#"</definedName>
    <definedName name="FDC_64_178" hidden="1">"#"</definedName>
    <definedName name="FDC_64_179" hidden="1">"#"</definedName>
    <definedName name="FDC_64_18" hidden="1">"#"</definedName>
    <definedName name="FDC_64_180" hidden="1">"#"</definedName>
    <definedName name="FDC_64_181" hidden="1">"#"</definedName>
    <definedName name="FDC_64_182" hidden="1">"#"</definedName>
    <definedName name="FDC_64_183" hidden="1">"#"</definedName>
    <definedName name="FDC_64_184" hidden="1">"#"</definedName>
    <definedName name="FDC_64_185" hidden="1">"#"</definedName>
    <definedName name="FDC_64_186" hidden="1">"#"</definedName>
    <definedName name="FDC_64_187" hidden="1">"#"</definedName>
    <definedName name="FDC_64_188" hidden="1">"#"</definedName>
    <definedName name="FDC_64_189" hidden="1">"#"</definedName>
    <definedName name="FDC_64_19" hidden="1">"#"</definedName>
    <definedName name="FDC_64_190" hidden="1">"#"</definedName>
    <definedName name="FDC_64_191" hidden="1">"#"</definedName>
    <definedName name="FDC_64_192" hidden="1">"#"</definedName>
    <definedName name="FDC_64_193" hidden="1">"#"</definedName>
    <definedName name="FDC_64_194" hidden="1">"#"</definedName>
    <definedName name="FDC_64_195" hidden="1">"#"</definedName>
    <definedName name="FDC_64_196" hidden="1">"#"</definedName>
    <definedName name="FDC_64_197" hidden="1">"#"</definedName>
    <definedName name="FDC_64_198" hidden="1">"#"</definedName>
    <definedName name="FDC_64_199" hidden="1">"#"</definedName>
    <definedName name="FDC_64_2" hidden="1">"#"</definedName>
    <definedName name="FDC_64_20" hidden="1">"#"</definedName>
    <definedName name="FDC_64_200" hidden="1">"#"</definedName>
    <definedName name="FDC_64_201" hidden="1">"#"</definedName>
    <definedName name="FDC_64_202" hidden="1">"#"</definedName>
    <definedName name="FDC_64_203" hidden="1">"#"</definedName>
    <definedName name="FDC_64_204" hidden="1">"#"</definedName>
    <definedName name="FDC_64_205" hidden="1">"#"</definedName>
    <definedName name="FDC_64_206" hidden="1">"#"</definedName>
    <definedName name="FDC_64_207" hidden="1">"#"</definedName>
    <definedName name="FDC_64_208" hidden="1">"#"</definedName>
    <definedName name="FDC_64_209" hidden="1">"#"</definedName>
    <definedName name="FDC_64_21" hidden="1">"#"</definedName>
    <definedName name="FDC_64_210" hidden="1">"#"</definedName>
    <definedName name="FDC_64_211" hidden="1">"#"</definedName>
    <definedName name="FDC_64_212" hidden="1">"#"</definedName>
    <definedName name="FDC_64_213" hidden="1">"#"</definedName>
    <definedName name="FDC_64_214" hidden="1">"#"</definedName>
    <definedName name="FDC_64_215" hidden="1">"#"</definedName>
    <definedName name="FDC_64_216" hidden="1">"#"</definedName>
    <definedName name="FDC_64_217" hidden="1">"#"</definedName>
    <definedName name="FDC_64_218" hidden="1">"#"</definedName>
    <definedName name="FDC_64_219" hidden="1">"#"</definedName>
    <definedName name="FDC_64_22" hidden="1">"#"</definedName>
    <definedName name="FDC_64_220" hidden="1">"#"</definedName>
    <definedName name="FDC_64_221" hidden="1">"#"</definedName>
    <definedName name="FDC_64_222" hidden="1">"#"</definedName>
    <definedName name="FDC_64_223" hidden="1">"#"</definedName>
    <definedName name="FDC_64_224" hidden="1">"#"</definedName>
    <definedName name="FDC_64_225" hidden="1">"#"</definedName>
    <definedName name="FDC_64_226" hidden="1">"#"</definedName>
    <definedName name="FDC_64_227" hidden="1">"#"</definedName>
    <definedName name="FDC_64_228" hidden="1">"#"</definedName>
    <definedName name="FDC_64_229" hidden="1">"#"</definedName>
    <definedName name="FDC_64_23" hidden="1">"#"</definedName>
    <definedName name="FDC_64_230" hidden="1">"#"</definedName>
    <definedName name="FDC_64_231" hidden="1">"#"</definedName>
    <definedName name="FDC_64_232" hidden="1">"#"</definedName>
    <definedName name="FDC_64_233" hidden="1">"#"</definedName>
    <definedName name="FDC_64_234" hidden="1">"#"</definedName>
    <definedName name="FDC_64_235" hidden="1">"#"</definedName>
    <definedName name="FDC_64_236" hidden="1">"#"</definedName>
    <definedName name="FDC_64_237" hidden="1">"#"</definedName>
    <definedName name="FDC_64_238" hidden="1">"#"</definedName>
    <definedName name="FDC_64_239" hidden="1">"#"</definedName>
    <definedName name="FDC_64_24" hidden="1">"#"</definedName>
    <definedName name="FDC_64_240" hidden="1">"#"</definedName>
    <definedName name="FDC_64_241" hidden="1">"#"</definedName>
    <definedName name="FDC_64_242" hidden="1">"#"</definedName>
    <definedName name="FDC_64_243" hidden="1">"#"</definedName>
    <definedName name="FDC_64_244" hidden="1">"#"</definedName>
    <definedName name="FDC_64_245" hidden="1">"#"</definedName>
    <definedName name="FDC_64_246" hidden="1">"#"</definedName>
    <definedName name="FDC_64_247" hidden="1">"#"</definedName>
    <definedName name="FDC_64_248" hidden="1">"#"</definedName>
    <definedName name="FDC_64_249" hidden="1">"#"</definedName>
    <definedName name="FDC_64_25" hidden="1">"#"</definedName>
    <definedName name="FDC_64_250" hidden="1">"#"</definedName>
    <definedName name="FDC_64_251" hidden="1">"#"</definedName>
    <definedName name="FDC_64_252" hidden="1">"#"</definedName>
    <definedName name="FDC_64_253" hidden="1">"#"</definedName>
    <definedName name="FDC_64_254" hidden="1">"#"</definedName>
    <definedName name="FDC_64_255" hidden="1">"#"</definedName>
    <definedName name="FDC_64_256" hidden="1">"#"</definedName>
    <definedName name="FDC_64_257" hidden="1">"#"</definedName>
    <definedName name="FDC_64_258" hidden="1">"#"</definedName>
    <definedName name="FDC_64_259" hidden="1">"#"</definedName>
    <definedName name="FDC_64_26" hidden="1">"#"</definedName>
    <definedName name="FDC_64_260" hidden="1">"#"</definedName>
    <definedName name="FDC_64_261" hidden="1">"#"</definedName>
    <definedName name="FDC_64_27" hidden="1">"#"</definedName>
    <definedName name="FDC_64_28" hidden="1">"#"</definedName>
    <definedName name="FDC_64_29" hidden="1">"#"</definedName>
    <definedName name="FDC_64_3" hidden="1">"#"</definedName>
    <definedName name="FDC_64_30" hidden="1">"#"</definedName>
    <definedName name="FDC_64_31" hidden="1">"#"</definedName>
    <definedName name="FDC_64_32" hidden="1">"#"</definedName>
    <definedName name="FDC_64_33" hidden="1">"#"</definedName>
    <definedName name="FDC_64_34" hidden="1">"#"</definedName>
    <definedName name="FDC_64_35" hidden="1">"#"</definedName>
    <definedName name="FDC_64_36" hidden="1">"#"</definedName>
    <definedName name="FDC_64_37" hidden="1">"#"</definedName>
    <definedName name="FDC_64_38" hidden="1">"#"</definedName>
    <definedName name="FDC_64_39" hidden="1">"#"</definedName>
    <definedName name="FDC_64_4" hidden="1">"#"</definedName>
    <definedName name="FDC_64_40" hidden="1">"#"</definedName>
    <definedName name="FDC_64_41" hidden="1">"#"</definedName>
    <definedName name="FDC_64_42" hidden="1">"#"</definedName>
    <definedName name="FDC_64_43" hidden="1">"#"</definedName>
    <definedName name="FDC_64_44" hidden="1">"#"</definedName>
    <definedName name="FDC_64_45" hidden="1">"#"</definedName>
    <definedName name="FDC_64_46" hidden="1">"#"</definedName>
    <definedName name="FDC_64_47" hidden="1">"#"</definedName>
    <definedName name="FDC_64_48" hidden="1">"#"</definedName>
    <definedName name="FDC_64_49" hidden="1">"#"</definedName>
    <definedName name="FDC_64_5" hidden="1">"#"</definedName>
    <definedName name="FDC_64_50" hidden="1">"#"</definedName>
    <definedName name="FDC_64_51" hidden="1">"#"</definedName>
    <definedName name="FDC_64_52" hidden="1">"#"</definedName>
    <definedName name="FDC_64_53" hidden="1">"#"</definedName>
    <definedName name="FDC_64_54" hidden="1">"#"</definedName>
    <definedName name="FDC_64_55" hidden="1">"#"</definedName>
    <definedName name="FDC_64_56" hidden="1">"#"</definedName>
    <definedName name="FDC_64_57" hidden="1">"#"</definedName>
    <definedName name="FDC_64_58" hidden="1">"#"</definedName>
    <definedName name="FDC_64_59" hidden="1">"#"</definedName>
    <definedName name="FDC_64_6" hidden="1">"#"</definedName>
    <definedName name="FDC_64_60" hidden="1">"#"</definedName>
    <definedName name="FDC_64_61" hidden="1">"#"</definedName>
    <definedName name="FDC_64_62" hidden="1">"#"</definedName>
    <definedName name="FDC_64_63" hidden="1">"#"</definedName>
    <definedName name="FDC_64_64" hidden="1">"#"</definedName>
    <definedName name="FDC_64_65" hidden="1">"#"</definedName>
    <definedName name="FDC_64_66" hidden="1">"#"</definedName>
    <definedName name="FDC_64_67" hidden="1">"#"</definedName>
    <definedName name="FDC_64_68" hidden="1">"#"</definedName>
    <definedName name="FDC_64_69" hidden="1">"#"</definedName>
    <definedName name="FDC_64_7" hidden="1">"#"</definedName>
    <definedName name="FDC_64_70" hidden="1">"#"</definedName>
    <definedName name="FDC_64_71" hidden="1">"#"</definedName>
    <definedName name="FDC_64_72" hidden="1">"#"</definedName>
    <definedName name="FDC_64_73" hidden="1">"#"</definedName>
    <definedName name="FDC_64_74" hidden="1">"#"</definedName>
    <definedName name="FDC_64_75" hidden="1">"#"</definedName>
    <definedName name="FDC_64_76" hidden="1">"#"</definedName>
    <definedName name="FDC_64_77" hidden="1">"#"</definedName>
    <definedName name="FDC_64_78" hidden="1">"#"</definedName>
    <definedName name="FDC_64_79" hidden="1">"#"</definedName>
    <definedName name="FDC_64_8" hidden="1">"#"</definedName>
    <definedName name="FDC_64_80" hidden="1">"#"</definedName>
    <definedName name="FDC_64_81" hidden="1">"#"</definedName>
    <definedName name="FDC_64_82" hidden="1">"#"</definedName>
    <definedName name="FDC_64_83" hidden="1">"#"</definedName>
    <definedName name="FDC_64_84" hidden="1">"#"</definedName>
    <definedName name="FDC_64_85" hidden="1">"#"</definedName>
    <definedName name="FDC_64_86" hidden="1">"#"</definedName>
    <definedName name="FDC_64_87" hidden="1">"#"</definedName>
    <definedName name="FDC_64_88" hidden="1">"#"</definedName>
    <definedName name="FDC_64_89" hidden="1">"#"</definedName>
    <definedName name="FDC_64_9" hidden="1">"#"</definedName>
    <definedName name="FDC_64_90" hidden="1">"#"</definedName>
    <definedName name="FDC_64_91" hidden="1">"#"</definedName>
    <definedName name="FDC_64_92" hidden="1">"#"</definedName>
    <definedName name="FDC_64_93" hidden="1">"#"</definedName>
    <definedName name="FDC_64_94" hidden="1">"#"</definedName>
    <definedName name="FDC_64_95" hidden="1">"#"</definedName>
    <definedName name="FDC_64_96" hidden="1">"#"</definedName>
    <definedName name="FDC_64_97" hidden="1">"#"</definedName>
    <definedName name="FDC_64_98" hidden="1">"#"</definedName>
    <definedName name="FDC_64_99" hidden="1">"#"</definedName>
    <definedName name="FDC_65_0" hidden="1">"#"</definedName>
    <definedName name="FDC_7_0" hidden="1">"#"</definedName>
    <definedName name="FDC_7_1" hidden="1">"#"</definedName>
    <definedName name="FDC_7_2" hidden="1">"#"</definedName>
    <definedName name="FDC_7_3" hidden="1">"#"</definedName>
    <definedName name="FDC_8_0" hidden="1">"#"</definedName>
    <definedName name="FDC_8_1" hidden="1">"#"</definedName>
    <definedName name="FDC_8_2" hidden="1">"#"</definedName>
    <definedName name="FDC_8_3" hidden="1">"#"</definedName>
    <definedName name="FDC_9_0" hidden="1">"#"</definedName>
    <definedName name="FDC_9_1" hidden="1">"#"</definedName>
    <definedName name="FDC_9_2" hidden="1">"#"</definedName>
    <definedName name="FDC_9_3" hidden="1">"#"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_1" hidden="1">"A35795"</definedName>
    <definedName name="FDD_10_2" hidden="1">"A36160"</definedName>
    <definedName name="FDD_10_3" hidden="1">"E36525"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_1" hidden="1">"E35795"</definedName>
    <definedName name="FDD_11_2" hidden="1">"E36160"</definedName>
    <definedName name="FDD_11_3" hidden="1">"E36525"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_1" hidden="1">"E35795"</definedName>
    <definedName name="FDD_12_2" hidden="1">"E36160"</definedName>
    <definedName name="FDD_12_3" hidden="1">"E36525"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_1" hidden="1">"A35795"</definedName>
    <definedName name="FDD_19_2" hidden="1">"E36160"</definedName>
    <definedName name="FDD_19_3" hidden="1">"E36525"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_1" hidden="1">"U35795"</definedName>
    <definedName name="FDD_25_2" hidden="1">"U36160"</definedName>
    <definedName name="FDD_25_3" hidden="1">"U36525"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1_1" hidden="1">"A35795"</definedName>
    <definedName name="FDD_41_2" hidden="1">"E36160"</definedName>
    <definedName name="FDD_41_3" hidden="1">"E36525"</definedName>
    <definedName name="FDD_42_0" hidden="1">"U25569"</definedName>
    <definedName name="FDD_42_1" hidden="1">"U35795"</definedName>
    <definedName name="FDD_42_2" hidden="1">"U36160"</definedName>
    <definedName name="FDD_42_3" hidden="1">"U36525"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_1" hidden="1">"E35795"</definedName>
    <definedName name="FDD_5_2" hidden="1">"E36160"</definedName>
    <definedName name="FDD_5_3" hidden="1">"E36525"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00" hidden="1">"A35044"</definedName>
    <definedName name="FDD_58_101" hidden="1">"A35051"</definedName>
    <definedName name="FDD_58_102" hidden="1">"A35058"</definedName>
    <definedName name="FDD_58_103" hidden="1">"A35065"</definedName>
    <definedName name="FDD_58_104" hidden="1">"A35072"</definedName>
    <definedName name="FDD_58_105" hidden="1">"A35079"</definedName>
    <definedName name="FDD_58_106" hidden="1">"A35086"</definedName>
    <definedName name="FDD_58_107" hidden="1">"A35093"</definedName>
    <definedName name="FDD_58_108" hidden="1">"A35100"</definedName>
    <definedName name="FDD_58_109" hidden="1">"A35107"</definedName>
    <definedName name="FDD_58_11" hidden="1">"A34699"</definedName>
    <definedName name="FDD_58_110" hidden="1">"A35114"</definedName>
    <definedName name="FDD_58_111" hidden="1">"A35121"</definedName>
    <definedName name="FDD_58_112" hidden="1">"A35128"</definedName>
    <definedName name="FDD_58_113" hidden="1">"A35135"</definedName>
    <definedName name="FDD_58_114" hidden="1">"A35142"</definedName>
    <definedName name="FDD_58_115" hidden="1">"A35149"</definedName>
    <definedName name="FDD_58_116" hidden="1">"A35156"</definedName>
    <definedName name="FDD_58_117" hidden="1">"A35162"</definedName>
    <definedName name="FDD_58_118" hidden="1">"A35170"</definedName>
    <definedName name="FDD_58_119" hidden="1">"A35177"</definedName>
    <definedName name="FDD_58_12" hidden="1">"A35064"</definedName>
    <definedName name="FDD_58_120" hidden="1">"A35184"</definedName>
    <definedName name="FDD_58_121" hidden="1">"A35191"</definedName>
    <definedName name="FDD_58_122" hidden="1">"A35198"</definedName>
    <definedName name="FDD_58_123" hidden="1">"A35205"</definedName>
    <definedName name="FDD_58_124" hidden="1">"A35212"</definedName>
    <definedName name="FDD_58_125" hidden="1">"A35219"</definedName>
    <definedName name="FDD_58_126" hidden="1">"A35226"</definedName>
    <definedName name="FDD_58_127" hidden="1">"A35233"</definedName>
    <definedName name="FDD_58_128" hidden="1">"A35240"</definedName>
    <definedName name="FDD_58_129" hidden="1">"A35247"</definedName>
    <definedName name="FDD_58_13" hidden="1">"A35430"</definedName>
    <definedName name="FDD_58_130" hidden="1">"A35254"</definedName>
    <definedName name="FDD_58_131" hidden="1">"A35261"</definedName>
    <definedName name="FDD_58_132" hidden="1">"A35268"</definedName>
    <definedName name="FDD_58_133" hidden="1">"A35275"</definedName>
    <definedName name="FDD_58_134" hidden="1">"A35282"</definedName>
    <definedName name="FDD_58_135" hidden="1">"A35289"</definedName>
    <definedName name="FDD_58_136" hidden="1">"A35296"</definedName>
    <definedName name="FDD_58_137" hidden="1">"A35303"</definedName>
    <definedName name="FDD_58_138" hidden="1">"A35310"</definedName>
    <definedName name="FDD_58_139" hidden="1">"A35317"</definedName>
    <definedName name="FDD_58_14" hidden="1">"A35795"</definedName>
    <definedName name="FDD_58_140" hidden="1">"A35324"</definedName>
    <definedName name="FDD_58_141" hidden="1">"A35331"</definedName>
    <definedName name="FDD_58_142" hidden="1">"A35338"</definedName>
    <definedName name="FDD_58_143" hidden="1">"A35345"</definedName>
    <definedName name="FDD_58_144" hidden="1">"A35352"</definedName>
    <definedName name="FDD_58_145" hidden="1">"A35359"</definedName>
    <definedName name="FDD_58_146" hidden="1">"A35366"</definedName>
    <definedName name="FDD_58_147" hidden="1">"A35373"</definedName>
    <definedName name="FDD_58_148" hidden="1">"A35380"</definedName>
    <definedName name="FDD_58_149" hidden="1">"A35387"</definedName>
    <definedName name="FDD_58_15" hidden="1">"A34449"</definedName>
    <definedName name="FDD_58_150" hidden="1">"A35394"</definedName>
    <definedName name="FDD_58_151" hidden="1">"A35401"</definedName>
    <definedName name="FDD_58_152" hidden="1">"A35408"</definedName>
    <definedName name="FDD_58_153" hidden="1">"A35415"</definedName>
    <definedName name="FDD_58_154" hidden="1">"A35422"</definedName>
    <definedName name="FDD_58_155" hidden="1">"A35429"</definedName>
    <definedName name="FDD_58_156" hidden="1">"A35436"</definedName>
    <definedName name="FDD_58_157" hidden="1">"A35443"</definedName>
    <definedName name="FDD_58_158" hidden="1">"A35450"</definedName>
    <definedName name="FDD_58_159" hidden="1">"A35457"</definedName>
    <definedName name="FDD_58_16" hidden="1">"A34456"</definedName>
    <definedName name="FDD_58_160" hidden="1">"A35464"</definedName>
    <definedName name="FDD_58_161" hidden="1">"A35471"</definedName>
    <definedName name="FDD_58_162" hidden="1">"A35478"</definedName>
    <definedName name="FDD_58_163" hidden="1">"A35485"</definedName>
    <definedName name="FDD_58_164" hidden="1">"A35492"</definedName>
    <definedName name="FDD_58_165" hidden="1">"A35499"</definedName>
    <definedName name="FDD_58_166" hidden="1">"A35506"</definedName>
    <definedName name="FDD_58_167" hidden="1">"A35513"</definedName>
    <definedName name="FDD_58_168" hidden="1">"A35520"</definedName>
    <definedName name="FDD_58_169" hidden="1">"A35527"</definedName>
    <definedName name="FDD_58_17" hidden="1">"A34463"</definedName>
    <definedName name="FDD_58_170" hidden="1">"A35534"</definedName>
    <definedName name="FDD_58_171" hidden="1">"A35541"</definedName>
    <definedName name="FDD_58_172" hidden="1">"A35548"</definedName>
    <definedName name="FDD_58_173" hidden="1">"A35555"</definedName>
    <definedName name="FDD_58_174" hidden="1">"A35562"</definedName>
    <definedName name="FDD_58_175" hidden="1">"A35569"</definedName>
    <definedName name="FDD_58_176" hidden="1">"A35576"</definedName>
    <definedName name="FDD_58_177" hidden="1">"A35583"</definedName>
    <definedName name="FDD_58_178" hidden="1">"A35590"</definedName>
    <definedName name="FDD_58_179" hidden="1">"A35597"</definedName>
    <definedName name="FDD_58_18" hidden="1">"A34470"</definedName>
    <definedName name="FDD_58_180" hidden="1">"A35604"</definedName>
    <definedName name="FDD_58_181" hidden="1">"A35611"</definedName>
    <definedName name="FDD_58_182" hidden="1">"A35618"</definedName>
    <definedName name="FDD_58_183" hidden="1">"A35625"</definedName>
    <definedName name="FDD_58_184" hidden="1">"A35632"</definedName>
    <definedName name="FDD_58_185" hidden="1">"A35639"</definedName>
    <definedName name="FDD_58_186" hidden="1">"A35646"</definedName>
    <definedName name="FDD_58_187" hidden="1">"A35653"</definedName>
    <definedName name="FDD_58_188" hidden="1">"A35660"</definedName>
    <definedName name="FDD_58_189" hidden="1">"A35667"</definedName>
    <definedName name="FDD_58_19" hidden="1">"A34477"</definedName>
    <definedName name="FDD_58_190" hidden="1">"A35674"</definedName>
    <definedName name="FDD_58_191" hidden="1">"A35681"</definedName>
    <definedName name="FDD_58_192" hidden="1">"A35688"</definedName>
    <definedName name="FDD_58_193" hidden="1">"A35695"</definedName>
    <definedName name="FDD_58_194" hidden="1">"A35702"</definedName>
    <definedName name="FDD_58_195" hidden="1">"A35709"</definedName>
    <definedName name="FDD_58_196" hidden="1">"A35716"</definedName>
    <definedName name="FDD_58_197" hidden="1">"A35723"</definedName>
    <definedName name="FDD_58_198" hidden="1">"A35730"</definedName>
    <definedName name="FDD_58_199" hidden="1">"A35737"</definedName>
    <definedName name="FDD_58_2" hidden="1">"A31412"</definedName>
    <definedName name="FDD_58_20" hidden="1">"A34484"</definedName>
    <definedName name="FDD_58_200" hidden="1">"A35744"</definedName>
    <definedName name="FDD_58_201" hidden="1">"A35751"</definedName>
    <definedName name="FDD_58_202" hidden="1">"A35758"</definedName>
    <definedName name="FDD_58_203" hidden="1">"A35765"</definedName>
    <definedName name="FDD_58_204" hidden="1">"A35772"</definedName>
    <definedName name="FDD_58_205" hidden="1">"A35779"</definedName>
    <definedName name="FDD_58_206" hidden="1">"A35786"</definedName>
    <definedName name="FDD_58_207" hidden="1">"A35793"</definedName>
    <definedName name="FDD_58_208" hidden="1">"A35800"</definedName>
    <definedName name="FDD_58_209" hidden="1">"A35807"</definedName>
    <definedName name="FDD_58_21" hidden="1">"A34491"</definedName>
    <definedName name="FDD_58_210" hidden="1">"A35814"</definedName>
    <definedName name="FDD_58_211" hidden="1">"A35821"</definedName>
    <definedName name="FDD_58_212" hidden="1">"A35828"</definedName>
    <definedName name="FDD_58_213" hidden="1">"A35835"</definedName>
    <definedName name="FDD_58_214" hidden="1">"A35842"</definedName>
    <definedName name="FDD_58_215" hidden="1">"A35849"</definedName>
    <definedName name="FDD_58_216" hidden="1">"A35856"</definedName>
    <definedName name="FDD_58_217" hidden="1">"A35863"</definedName>
    <definedName name="FDD_58_218" hidden="1">"A35870"</definedName>
    <definedName name="FDD_58_219" hidden="1">"A35877"</definedName>
    <definedName name="FDD_58_22" hidden="1">"A34498"</definedName>
    <definedName name="FDD_58_220" hidden="1">"A35884"</definedName>
    <definedName name="FDD_58_221" hidden="1">"A35891"</definedName>
    <definedName name="FDD_58_222" hidden="1">"A35898"</definedName>
    <definedName name="FDD_58_223" hidden="1">"A35905"</definedName>
    <definedName name="FDD_58_224" hidden="1">"A35912"</definedName>
    <definedName name="FDD_58_225" hidden="1">"A35919"</definedName>
    <definedName name="FDD_58_226" hidden="1">"A35926"</definedName>
    <definedName name="FDD_58_227" hidden="1">"A35933"</definedName>
    <definedName name="FDD_58_228" hidden="1">"A35940"</definedName>
    <definedName name="FDD_58_229" hidden="1">"A35947"</definedName>
    <definedName name="FDD_58_23" hidden="1">"A34505"</definedName>
    <definedName name="FDD_58_230" hidden="1">"A35954"</definedName>
    <definedName name="FDD_58_231" hidden="1">"A35961"</definedName>
    <definedName name="FDD_58_232" hidden="1">"A35968"</definedName>
    <definedName name="FDD_58_233" hidden="1">"A35975"</definedName>
    <definedName name="FDD_58_234" hidden="1">"A35982"</definedName>
    <definedName name="FDD_58_235" hidden="1">"A35989"</definedName>
    <definedName name="FDD_58_236" hidden="1">"A35996"</definedName>
    <definedName name="FDD_58_237" hidden="1">"A36003"</definedName>
    <definedName name="FDD_58_238" hidden="1">"A36010"</definedName>
    <definedName name="FDD_58_239" hidden="1">"A36017"</definedName>
    <definedName name="FDD_58_24" hidden="1">"A34512"</definedName>
    <definedName name="FDD_58_240" hidden="1">"A36024"</definedName>
    <definedName name="FDD_58_241" hidden="1">"A36031"</definedName>
    <definedName name="FDD_58_242" hidden="1">"A36038"</definedName>
    <definedName name="FDD_58_243" hidden="1">"A36045"</definedName>
    <definedName name="FDD_58_244" hidden="1">"A36052"</definedName>
    <definedName name="FDD_58_245" hidden="1">"A36059"</definedName>
    <definedName name="FDD_58_246" hidden="1">"A36066"</definedName>
    <definedName name="FDD_58_247" hidden="1">"A36073"</definedName>
    <definedName name="FDD_58_248" hidden="1">"A36080"</definedName>
    <definedName name="FDD_58_249" hidden="1">"A36087"</definedName>
    <definedName name="FDD_58_25" hidden="1">"A34519"</definedName>
    <definedName name="FDD_58_250" hidden="1">"A36094"</definedName>
    <definedName name="FDD_58_251" hidden="1">"A36101"</definedName>
    <definedName name="FDD_58_252" hidden="1">"A36108"</definedName>
    <definedName name="FDD_58_253" hidden="1">"A36115"</definedName>
    <definedName name="FDD_58_254" hidden="1">"A36122"</definedName>
    <definedName name="FDD_58_255" hidden="1">"A36129"</definedName>
    <definedName name="FDD_58_256" hidden="1">"A36136"</definedName>
    <definedName name="FDD_58_257" hidden="1">"A36143"</definedName>
    <definedName name="FDD_58_258" hidden="1">"A36150"</definedName>
    <definedName name="FDD_58_259" hidden="1">"A36157"</definedName>
    <definedName name="FDD_58_26" hidden="1">"A34526"</definedName>
    <definedName name="FDD_58_260" hidden="1">"A36164"</definedName>
    <definedName name="FDD_58_27" hidden="1">"A34533"</definedName>
    <definedName name="FDD_58_28" hidden="1">"A34540"</definedName>
    <definedName name="FDD_58_29" hidden="1">"A34547"</definedName>
    <definedName name="FDD_58_3" hidden="1">"A31777"</definedName>
    <definedName name="FDD_58_30" hidden="1">"A34554"</definedName>
    <definedName name="FDD_58_31" hidden="1">"A34561"</definedName>
    <definedName name="FDD_58_32" hidden="1">"A34568"</definedName>
    <definedName name="FDD_58_33" hidden="1">"A34575"</definedName>
    <definedName name="FDD_58_34" hidden="1">"A34582"</definedName>
    <definedName name="FDD_58_35" hidden="1">"A34589"</definedName>
    <definedName name="FDD_58_36" hidden="1">"A34596"</definedName>
    <definedName name="FDD_58_37" hidden="1">"A34603"</definedName>
    <definedName name="FDD_58_38" hidden="1">"A34610"</definedName>
    <definedName name="FDD_58_39" hidden="1">"A34617"</definedName>
    <definedName name="FDD_58_4" hidden="1">"A32142"</definedName>
    <definedName name="FDD_58_40" hidden="1">"A34624"</definedName>
    <definedName name="FDD_58_41" hidden="1">"A34631"</definedName>
    <definedName name="FDD_58_42" hidden="1">"A34638"</definedName>
    <definedName name="FDD_58_43" hidden="1">"A34645"</definedName>
    <definedName name="FDD_58_44" hidden="1">"A34652"</definedName>
    <definedName name="FDD_58_45" hidden="1">"A34659"</definedName>
    <definedName name="FDD_58_46" hidden="1">"A34666"</definedName>
    <definedName name="FDD_58_47" hidden="1">"A34673"</definedName>
    <definedName name="FDD_58_48" hidden="1">"A34680"</definedName>
    <definedName name="FDD_58_49" hidden="1">"A34687"</definedName>
    <definedName name="FDD_58_5" hidden="1">"A32508"</definedName>
    <definedName name="FDD_58_50" hidden="1">"A34694"</definedName>
    <definedName name="FDD_58_51" hidden="1">"A34701"</definedName>
    <definedName name="FDD_58_52" hidden="1">"A34708"</definedName>
    <definedName name="FDD_58_53" hidden="1">"A34715"</definedName>
    <definedName name="FDD_58_54" hidden="1">"A34722"</definedName>
    <definedName name="FDD_58_55" hidden="1">"A34729"</definedName>
    <definedName name="FDD_58_56" hidden="1">"A34736"</definedName>
    <definedName name="FDD_58_57" hidden="1">"A34743"</definedName>
    <definedName name="FDD_58_58" hidden="1">"A34750"</definedName>
    <definedName name="FDD_58_59" hidden="1">"A34757"</definedName>
    <definedName name="FDD_58_6" hidden="1">"A32873"</definedName>
    <definedName name="FDD_58_60" hidden="1">"A34764"</definedName>
    <definedName name="FDD_58_61" hidden="1">"A34771"</definedName>
    <definedName name="FDD_58_62" hidden="1">"A34778"</definedName>
    <definedName name="FDD_58_63" hidden="1">"A34785"</definedName>
    <definedName name="FDD_58_64" hidden="1">"A34792"</definedName>
    <definedName name="FDD_58_65" hidden="1">"A34799"</definedName>
    <definedName name="FDD_58_66" hidden="1">"A34806"</definedName>
    <definedName name="FDD_58_67" hidden="1">"A34813"</definedName>
    <definedName name="FDD_58_68" hidden="1">"A34820"</definedName>
    <definedName name="FDD_58_69" hidden="1">"A34827"</definedName>
    <definedName name="FDD_58_7" hidden="1">"A33238"</definedName>
    <definedName name="FDD_58_70" hidden="1">"A34834"</definedName>
    <definedName name="FDD_58_71" hidden="1">"A34841"</definedName>
    <definedName name="FDD_58_72" hidden="1">"A34848"</definedName>
    <definedName name="FDD_58_73" hidden="1">"A34855"</definedName>
    <definedName name="FDD_58_74" hidden="1">"A34862"</definedName>
    <definedName name="FDD_58_75" hidden="1">"A34869"</definedName>
    <definedName name="FDD_58_76" hidden="1">"A34876"</definedName>
    <definedName name="FDD_58_77" hidden="1">"A34883"</definedName>
    <definedName name="FDD_58_78" hidden="1">"A34890"</definedName>
    <definedName name="FDD_58_79" hidden="1">"A34897"</definedName>
    <definedName name="FDD_58_8" hidden="1">"A33603"</definedName>
    <definedName name="FDD_58_80" hidden="1">"A34904"</definedName>
    <definedName name="FDD_58_81" hidden="1">"A34911"</definedName>
    <definedName name="FDD_58_82" hidden="1">"A34918"</definedName>
    <definedName name="FDD_58_83" hidden="1">"A34925"</definedName>
    <definedName name="FDD_58_84" hidden="1">"A34932"</definedName>
    <definedName name="FDD_58_85" hidden="1">"A34939"</definedName>
    <definedName name="FDD_58_86" hidden="1">"A34946"</definedName>
    <definedName name="FDD_58_87" hidden="1">"A34953"</definedName>
    <definedName name="FDD_58_88" hidden="1">"A34960"</definedName>
    <definedName name="FDD_58_89" hidden="1">"A34967"</definedName>
    <definedName name="FDD_58_9" hidden="1">"A33969"</definedName>
    <definedName name="FDD_58_90" hidden="1">"A34974"</definedName>
    <definedName name="FDD_58_91" hidden="1">"A34981"</definedName>
    <definedName name="FDD_58_92" hidden="1">"A34988"</definedName>
    <definedName name="FDD_58_93" hidden="1">"A34995"</definedName>
    <definedName name="FDD_58_94" hidden="1">"A35002"</definedName>
    <definedName name="FDD_58_95" hidden="1">"A35009"</definedName>
    <definedName name="FDD_58_96" hidden="1">"A35016"</definedName>
    <definedName name="FDD_58_97" hidden="1">"A35023"</definedName>
    <definedName name="FDD_58_98" hidden="1">"A35030"</definedName>
    <definedName name="FDD_58_99" hidden="1">"A35037"</definedName>
    <definedName name="FDD_59_0" hidden="1">"A30681"</definedName>
    <definedName name="FDD_59_1" hidden="1">"A31047"</definedName>
    <definedName name="FDD_59_10" hidden="1">"A34334"</definedName>
    <definedName name="FDD_59_100" hidden="1">"A35044"</definedName>
    <definedName name="FDD_59_101" hidden="1">"A35051"</definedName>
    <definedName name="FDD_59_102" hidden="1">"A35059"</definedName>
    <definedName name="FDD_59_103" hidden="1">"A35065"</definedName>
    <definedName name="FDD_59_104" hidden="1">"A35072"</definedName>
    <definedName name="FDD_59_105" hidden="1">"A35079"</definedName>
    <definedName name="FDD_59_106" hidden="1">"A35086"</definedName>
    <definedName name="FDD_59_107" hidden="1">"A35093"</definedName>
    <definedName name="FDD_59_108" hidden="1">"A35100"</definedName>
    <definedName name="FDD_59_109" hidden="1">"A35107"</definedName>
    <definedName name="FDD_59_11" hidden="1">"A34699"</definedName>
    <definedName name="FDD_59_110" hidden="1">"A35114"</definedName>
    <definedName name="FDD_59_111" hidden="1">"A35121"</definedName>
    <definedName name="FDD_59_112" hidden="1">"A35128"</definedName>
    <definedName name="FDD_59_113" hidden="1">"A35135"</definedName>
    <definedName name="FDD_59_114" hidden="1">"A35141"</definedName>
    <definedName name="FDD_59_115" hidden="1">"A35149"</definedName>
    <definedName name="FDD_59_116" hidden="1">"A35156"</definedName>
    <definedName name="FDD_59_117" hidden="1">"A35163"</definedName>
    <definedName name="FDD_59_118" hidden="1">"A35170"</definedName>
    <definedName name="FDD_59_119" hidden="1">"A35177"</definedName>
    <definedName name="FDD_59_12" hidden="1">"A35064"</definedName>
    <definedName name="FDD_59_120" hidden="1">"A35184"</definedName>
    <definedName name="FDD_59_121" hidden="1">"A35192"</definedName>
    <definedName name="FDD_59_122" hidden="1">"A35198"</definedName>
    <definedName name="FDD_59_123" hidden="1">"A35205"</definedName>
    <definedName name="FDD_59_124" hidden="1">"A35213"</definedName>
    <definedName name="FDD_59_125" hidden="1">"A35219"</definedName>
    <definedName name="FDD_59_126" hidden="1">"A35226"</definedName>
    <definedName name="FDD_59_127" hidden="1">"A35233"</definedName>
    <definedName name="FDD_59_128" hidden="1">"A35240"</definedName>
    <definedName name="FDD_59_129" hidden="1">"A35247"</definedName>
    <definedName name="FDD_59_13" hidden="1">"A35430"</definedName>
    <definedName name="FDD_59_130" hidden="1">"A35254"</definedName>
    <definedName name="FDD_59_131" hidden="1">"A35261"</definedName>
    <definedName name="FDD_59_132" hidden="1">"A35268"</definedName>
    <definedName name="FDD_59_133" hidden="1">"A35275"</definedName>
    <definedName name="FDD_59_134" hidden="1">"A35282"</definedName>
    <definedName name="FDD_59_135" hidden="1">"A35289"</definedName>
    <definedName name="FDD_59_136" hidden="1">"A35296"</definedName>
    <definedName name="FDD_59_137" hidden="1">"A35303"</definedName>
    <definedName name="FDD_59_138" hidden="1">"A35310"</definedName>
    <definedName name="FDD_59_139" hidden="1">"A35317"</definedName>
    <definedName name="FDD_59_14" hidden="1">"A35795"</definedName>
    <definedName name="FDD_59_140" hidden="1">"A35324"</definedName>
    <definedName name="FDD_59_141" hidden="1">"A35331"</definedName>
    <definedName name="FDD_59_142" hidden="1">"A35338"</definedName>
    <definedName name="FDD_59_143" hidden="1">"A35345"</definedName>
    <definedName name="FDD_59_144" hidden="1">"A35352"</definedName>
    <definedName name="FDD_59_145" hidden="1">"A35359"</definedName>
    <definedName name="FDD_59_146" hidden="1">"A35366"</definedName>
    <definedName name="FDD_59_147" hidden="1">"A35373"</definedName>
    <definedName name="FDD_59_148" hidden="1">"A35380"</definedName>
    <definedName name="FDD_59_149" hidden="1">"A35387"</definedName>
    <definedName name="FDD_59_15" hidden="1">"A34449"</definedName>
    <definedName name="FDD_59_150" hidden="1">"A35394"</definedName>
    <definedName name="FDD_59_151" hidden="1">"A35401"</definedName>
    <definedName name="FDD_59_152" hidden="1">"A35408"</definedName>
    <definedName name="FDD_59_153" hidden="1">"A35415"</definedName>
    <definedName name="FDD_59_154" hidden="1">"A35422"</definedName>
    <definedName name="FDD_59_155" hidden="1">"A35429"</definedName>
    <definedName name="FDD_59_156" hidden="1">"A35436"</definedName>
    <definedName name="FDD_59_157" hidden="1">"A35443"</definedName>
    <definedName name="FDD_59_158" hidden="1">"A35450"</definedName>
    <definedName name="FDD_59_159" hidden="1">"A35457"</definedName>
    <definedName name="FDD_59_16" hidden="1">"A34457"</definedName>
    <definedName name="FDD_59_160" hidden="1">"A35464"</definedName>
    <definedName name="FDD_59_161" hidden="1">"A35471"</definedName>
    <definedName name="FDD_59_162" hidden="1">"A35478"</definedName>
    <definedName name="FDD_59_163" hidden="1">"A35485"</definedName>
    <definedName name="FDD_59_164" hidden="1">"A35492"</definedName>
    <definedName name="FDD_59_165" hidden="1">"A35499"</definedName>
    <definedName name="FDD_59_166" hidden="1">"A35506"</definedName>
    <definedName name="FDD_59_167" hidden="1">"A35513"</definedName>
    <definedName name="FDD_59_168" hidden="1">"A35521"</definedName>
    <definedName name="FDD_59_169" hidden="1">"A35527"</definedName>
    <definedName name="FDD_59_17" hidden="1">"A34463"</definedName>
    <definedName name="FDD_59_170" hidden="1">"A35534"</definedName>
    <definedName name="FDD_59_171" hidden="1">"A35541"</definedName>
    <definedName name="FDD_59_172" hidden="1">"A35548"</definedName>
    <definedName name="FDD_59_173" hidden="1">"A35556"</definedName>
    <definedName name="FDD_59_174" hidden="1">"A35562"</definedName>
    <definedName name="FDD_59_175" hidden="1">"A35569"</definedName>
    <definedName name="FDD_59_176" hidden="1">"A35577"</definedName>
    <definedName name="FDD_59_177" hidden="1">"A35583"</definedName>
    <definedName name="FDD_59_178" hidden="1">"A35590"</definedName>
    <definedName name="FDD_59_179" hidden="1">"A35597"</definedName>
    <definedName name="FDD_59_18" hidden="1">"A34470"</definedName>
    <definedName name="FDD_59_180" hidden="1">"A35604"</definedName>
    <definedName name="FDD_59_181" hidden="1">"A35611"</definedName>
    <definedName name="FDD_59_182" hidden="1">"A35618"</definedName>
    <definedName name="FDD_59_183" hidden="1">"A35625"</definedName>
    <definedName name="FDD_59_184" hidden="1">"A35632"</definedName>
    <definedName name="FDD_59_185" hidden="1">"A35639"</definedName>
    <definedName name="FDD_59_186" hidden="1">"A35646"</definedName>
    <definedName name="FDD_59_187" hidden="1">"A35653"</definedName>
    <definedName name="FDD_59_188" hidden="1">"A35660"</definedName>
    <definedName name="FDD_59_189" hidden="1">"A35668"</definedName>
    <definedName name="FDD_59_19" hidden="1">"A34477"</definedName>
    <definedName name="FDD_59_190" hidden="1">"A35674"</definedName>
    <definedName name="FDD_59_191" hidden="1">"A35681"</definedName>
    <definedName name="FDD_59_192" hidden="1">"A35688"</definedName>
    <definedName name="FDD_59_193" hidden="1">"A35695"</definedName>
    <definedName name="FDD_59_194" hidden="1">"A35702"</definedName>
    <definedName name="FDD_59_195" hidden="1">"A35709"</definedName>
    <definedName name="FDD_59_196" hidden="1">"A35716"</definedName>
    <definedName name="FDD_59_197" hidden="1">"A35723"</definedName>
    <definedName name="FDD_59_198" hidden="1">"A35730"</definedName>
    <definedName name="FDD_59_199" hidden="1">"A35737"</definedName>
    <definedName name="FDD_59_2" hidden="1">"A31412"</definedName>
    <definedName name="FDD_59_20" hidden="1">"A34485"</definedName>
    <definedName name="FDD_59_200" hidden="1">"A35744"</definedName>
    <definedName name="FDD_59_201" hidden="1">"A35751"</definedName>
    <definedName name="FDD_59_202" hidden="1">"A35758"</definedName>
    <definedName name="FDD_59_203" hidden="1">"A35765"</definedName>
    <definedName name="FDD_59_204" hidden="1">"A35772"</definedName>
    <definedName name="FDD_59_205" hidden="1">"A35779"</definedName>
    <definedName name="FDD_59_206" hidden="1">"A35786"</definedName>
    <definedName name="FDD_59_207" hidden="1">"A35793"</definedName>
    <definedName name="FDD_59_208" hidden="1">"A35800"</definedName>
    <definedName name="FDD_59_209" hidden="1">"A35807"</definedName>
    <definedName name="FDD_59_21" hidden="1">"A34491"</definedName>
    <definedName name="FDD_59_210" hidden="1">"A35814"</definedName>
    <definedName name="FDD_59_211" hidden="1">"A35821"</definedName>
    <definedName name="FDD_59_212" hidden="1">"A35828"</definedName>
    <definedName name="FDD_59_213" hidden="1">"A35835"</definedName>
    <definedName name="FDD_59_214" hidden="1">"A35842"</definedName>
    <definedName name="FDD_59_215" hidden="1">"A35849"</definedName>
    <definedName name="FDD_59_216" hidden="1">"A35856"</definedName>
    <definedName name="FDD_59_217" hidden="1">"A35863"</definedName>
    <definedName name="FDD_59_218" hidden="1">"A35870"</definedName>
    <definedName name="FDD_59_219" hidden="1">"A35877"</definedName>
    <definedName name="FDD_59_22" hidden="1">"A34498"</definedName>
    <definedName name="FDD_59_220" hidden="1">"A35884"</definedName>
    <definedName name="FDD_59_221" hidden="1">"A35891"</definedName>
    <definedName name="FDD_59_222" hidden="1">"A35899"</definedName>
    <definedName name="FDD_59_223" hidden="1">"A35905"</definedName>
    <definedName name="FDD_59_224" hidden="1">"A35912"</definedName>
    <definedName name="FDD_59_225" hidden="1">"A35919"</definedName>
    <definedName name="FDD_59_226" hidden="1">"A35926"</definedName>
    <definedName name="FDD_59_227" hidden="1">"A35933"</definedName>
    <definedName name="FDD_59_228" hidden="1">"A35941"</definedName>
    <definedName name="FDD_59_229" hidden="1">"A35947"</definedName>
    <definedName name="FDD_59_23" hidden="1">"A34505"</definedName>
    <definedName name="FDD_59_230" hidden="1">"A35954"</definedName>
    <definedName name="FDD_59_231" hidden="1">"A35961"</definedName>
    <definedName name="FDD_59_232" hidden="1">"A35968"</definedName>
    <definedName name="FDD_59_233" hidden="1">"A35975"</definedName>
    <definedName name="FDD_59_234" hidden="1">"A35982"</definedName>
    <definedName name="FDD_59_235" hidden="1">"A35989"</definedName>
    <definedName name="FDD_59_236" hidden="1">"A35996"</definedName>
    <definedName name="FDD_59_237" hidden="1">"A36003"</definedName>
    <definedName name="FDD_59_238" hidden="1">"A36010"</definedName>
    <definedName name="FDD_59_239" hidden="1">"A36017"</definedName>
    <definedName name="FDD_59_24" hidden="1">"A34512"</definedName>
    <definedName name="FDD_59_240" hidden="1">"A36024"</definedName>
    <definedName name="FDD_59_241" hidden="1">"A36031"</definedName>
    <definedName name="FDD_59_242" hidden="1">"A36039"</definedName>
    <definedName name="FDD_59_243" hidden="1">"A36045"</definedName>
    <definedName name="FDD_59_244" hidden="1">"A36052"</definedName>
    <definedName name="FDD_59_245" hidden="1">"A36059"</definedName>
    <definedName name="FDD_59_246" hidden="1">"A36066"</definedName>
    <definedName name="FDD_59_247" hidden="1">"A36073"</definedName>
    <definedName name="FDD_59_248" hidden="1">"A36080"</definedName>
    <definedName name="FDD_59_249" hidden="1">"A36087"</definedName>
    <definedName name="FDD_59_25" hidden="1">"A34519"</definedName>
    <definedName name="FDD_59_250" hidden="1">"A36094"</definedName>
    <definedName name="FDD_59_251" hidden="1">"A36101"</definedName>
    <definedName name="FDD_59_252" hidden="1">"A36108"</definedName>
    <definedName name="FDD_59_253" hidden="1">"A36116"</definedName>
    <definedName name="FDD_59_254" hidden="1">"A36122"</definedName>
    <definedName name="FDD_59_255" hidden="1">"A36129"</definedName>
    <definedName name="FDD_59_256" hidden="1">"A36136"</definedName>
    <definedName name="FDD_59_257" hidden="1">"A36143"</definedName>
    <definedName name="FDD_59_258" hidden="1">"A36150"</definedName>
    <definedName name="FDD_59_259" hidden="1">"A36157"</definedName>
    <definedName name="FDD_59_26" hidden="1">"A34526"</definedName>
    <definedName name="FDD_59_260" hidden="1">"A36164"</definedName>
    <definedName name="FDD_59_27" hidden="1">"A34533"</definedName>
    <definedName name="FDD_59_28" hidden="1">"A34540"</definedName>
    <definedName name="FDD_59_29" hidden="1">"A34547"</definedName>
    <definedName name="FDD_59_3" hidden="1">"A31777"</definedName>
    <definedName name="FDD_59_30" hidden="1">"A34554"</definedName>
    <definedName name="FDD_59_31" hidden="1">"A34561"</definedName>
    <definedName name="FDD_59_32" hidden="1">"A34568"</definedName>
    <definedName name="FDD_59_33" hidden="1">"A34576"</definedName>
    <definedName name="FDD_59_34" hidden="1">"A34582"</definedName>
    <definedName name="FDD_59_35" hidden="1">"A34589"</definedName>
    <definedName name="FDD_59_36" hidden="1">"A34596"</definedName>
    <definedName name="FDD_59_37" hidden="1">"A34603"</definedName>
    <definedName name="FDD_59_38" hidden="1">"A34610"</definedName>
    <definedName name="FDD_59_39" hidden="1">"A34617"</definedName>
    <definedName name="FDD_59_4" hidden="1">"A32142"</definedName>
    <definedName name="FDD_59_40" hidden="1">"A34624"</definedName>
    <definedName name="FDD_59_41" hidden="1">"A34631"</definedName>
    <definedName name="FDD_59_42" hidden="1">"A34638"</definedName>
    <definedName name="FDD_59_43" hidden="1">"A34645"</definedName>
    <definedName name="FDD_59_44" hidden="1">"A34652"</definedName>
    <definedName name="FDD_59_45" hidden="1">"A34659"</definedName>
    <definedName name="FDD_59_46" hidden="1">"A34666"</definedName>
    <definedName name="FDD_59_47" hidden="1">"A34673"</definedName>
    <definedName name="FDD_59_48" hidden="1">"A34680"</definedName>
    <definedName name="FDD_59_49" hidden="1">"A34687"</definedName>
    <definedName name="FDD_59_5" hidden="1">"A32508"</definedName>
    <definedName name="FDD_59_50" hidden="1">"A34696"</definedName>
    <definedName name="FDD_59_51" hidden="1">"A34702"</definedName>
    <definedName name="FDD_59_52" hidden="1">"A34708"</definedName>
    <definedName name="FDD_59_53" hidden="1">"A34715"</definedName>
    <definedName name="FDD_59_54" hidden="1">"A34722"</definedName>
    <definedName name="FDD_59_55" hidden="1">"A34729"</definedName>
    <definedName name="FDD_59_56" hidden="1">"A34736"</definedName>
    <definedName name="FDD_59_57" hidden="1">"A34743"</definedName>
    <definedName name="FDD_59_58" hidden="1">"A34750"</definedName>
    <definedName name="FDD_59_59" hidden="1">"A34757"</definedName>
    <definedName name="FDD_59_6" hidden="1">"A32873"</definedName>
    <definedName name="FDD_59_60" hidden="1">"A34764"</definedName>
    <definedName name="FDD_59_61" hidden="1">"A34771"</definedName>
    <definedName name="FDD_59_62" hidden="1">"A34778"</definedName>
    <definedName name="FDD_59_63" hidden="1">"A34785"</definedName>
    <definedName name="FDD_59_64" hidden="1">"A34792"</definedName>
    <definedName name="FDD_59_65" hidden="1">"A34799"</definedName>
    <definedName name="FDD_59_66" hidden="1">"A34807"</definedName>
    <definedName name="FDD_59_67" hidden="1">"A34813"</definedName>
    <definedName name="FDD_59_68" hidden="1">"A34820"</definedName>
    <definedName name="FDD_59_69" hidden="1">"A34828"</definedName>
    <definedName name="FDD_59_7" hidden="1">"A33238"</definedName>
    <definedName name="FDD_59_70" hidden="1">"A34834"</definedName>
    <definedName name="FDD_59_71" hidden="1">"A34841"</definedName>
    <definedName name="FDD_59_72" hidden="1">"A34848"</definedName>
    <definedName name="FDD_59_73" hidden="1">"A34855"</definedName>
    <definedName name="FDD_59_74" hidden="1">"A34862"</definedName>
    <definedName name="FDD_59_75" hidden="1">"A34870"</definedName>
    <definedName name="FDD_59_76" hidden="1">"A34876"</definedName>
    <definedName name="FDD_59_77" hidden="1">"A34883"</definedName>
    <definedName name="FDD_59_78" hidden="1">"A34891"</definedName>
    <definedName name="FDD_59_79" hidden="1">"A34897"</definedName>
    <definedName name="FDD_59_8" hidden="1">"A33603"</definedName>
    <definedName name="FDD_59_80" hidden="1">"A34904"</definedName>
    <definedName name="FDD_59_81" hidden="1">"A34911"</definedName>
    <definedName name="FDD_59_82" hidden="1">"A34918"</definedName>
    <definedName name="FDD_59_83" hidden="1">"A34925"</definedName>
    <definedName name="FDD_59_84" hidden="1">"A34932"</definedName>
    <definedName name="FDD_59_85" hidden="1">"A34940"</definedName>
    <definedName name="FDD_59_86" hidden="1">"A34946"</definedName>
    <definedName name="FDD_59_87" hidden="1">"A34953"</definedName>
    <definedName name="FDD_59_88" hidden="1">"A34960"</definedName>
    <definedName name="FDD_59_89" hidden="1">"A34967"</definedName>
    <definedName name="FDD_59_9" hidden="1">"A33969"</definedName>
    <definedName name="FDD_59_90" hidden="1">"A34974"</definedName>
    <definedName name="FDD_59_91" hidden="1">"A34981"</definedName>
    <definedName name="FDD_59_92" hidden="1">"A34988"</definedName>
    <definedName name="FDD_59_93" hidden="1">"A34995"</definedName>
    <definedName name="FDD_59_94" hidden="1">"A35002"</definedName>
    <definedName name="FDD_59_95" hidden="1">"A35009"</definedName>
    <definedName name="FDD_59_96" hidden="1">"A35016"</definedName>
    <definedName name="FDD_59_97" hidden="1">"A35023"</definedName>
    <definedName name="FDD_59_98" hidden="1">"A35030"</definedName>
    <definedName name="FDD_59_99" hidden="1">"A35037"</definedName>
    <definedName name="FDD_6_0" hidden="1">"A25569"</definedName>
    <definedName name="FDD_6_1" hidden="1">"A35795"</definedName>
    <definedName name="FDD_6_2" hidden="1">"E36160"</definedName>
    <definedName name="FDD_6_3" hidden="1">"E36525"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_1" hidden="1">"E35795"</definedName>
    <definedName name="FDD_7_2" hidden="1">"E36160"</definedName>
    <definedName name="FDD_7_3" hidden="1">"E36525"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_1" hidden="1">"E35795"</definedName>
    <definedName name="FDD_8_2" hidden="1">"E36160"</definedName>
    <definedName name="FDD_8_3" hidden="1">"E36525"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_1" hidden="1">"E35795"</definedName>
    <definedName name="FDD_9_2" hidden="1">"E36160"</definedName>
    <definedName name="FDD_9_3" hidden="1">"E36525"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dfdfdf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ddfghdjd" hidden="1">#REF!</definedName>
    <definedName name="fddsa">!#REF!</definedName>
    <definedName name="fdf" hidden="1">{"incomemth",#N/A,TRUE,"forecast00";"incomepercentmth",#N/A,TRUE,"forecast00";"balancemth",#N/A,TRUE,"forecast00";"cashmth",#N/A,TRUE,"forecast00";"covenantmth",#N/A,TRUE,"forecast00"}</definedName>
    <definedName name="FDFD" hidden="1">{#N/A,#N/A,FALSE,"Pharm";#N/A,#N/A,FALSE,"WWCM"}</definedName>
    <definedName name="fdfgdgdfgfdg" hidden="1">{"comp",#N/A,FALSE,"SPEC";"footnotes",#N/A,FALSE,"SPEC"}</definedName>
    <definedName name="fdfgdgdfgfdg_1" hidden="1">{"comp",#N/A,FALSE,"SPEC";"footnotes",#N/A,FALSE,"SPEC"}</definedName>
    <definedName name="fdfghdf" hidden="1">{"inputs raw data",#N/A,TRUE,"INPUT"}</definedName>
    <definedName name="fdg" hidden="1">{"incomemth",#N/A,TRUE,"forecast00";"incomepercentmth",#N/A,TRUE,"forecast00";"balancemth",#N/A,TRUE,"forecast00";"cashmth",#N/A,TRUE,"forecast00";"covenantmth",#N/A,TRUE,"forecast00"}</definedName>
    <definedName name="fdghke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dgn" hidden="1">{"Full-model",#N/A,FALSE,"ProForma-ASPT"}</definedName>
    <definedName name="fdh" hidden="1">{"Budget V Actual YTD",#N/A,FALSE,"Budget v Actual"}</definedName>
    <definedName name="fdhe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dhfdh" hidden="1">{"First Page",#N/A,FALSE,"Surfactants LBO";"Second Page",#N/A,FALSE,"Surfactants LBO"}</definedName>
    <definedName name="fdhfdh_1" hidden="1">{"First Page",#N/A,FALSE,"Surfactants LBO";"Second Page",#N/A,FALSE,"Surfactants LBO"}</definedName>
    <definedName name="FDHFDHHG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DHHG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ghfdh" hidden="1">{"First Page",#N/A,FALSE,"Surfactants LBO";"Second Page",#N/A,FALSE,"Surfactants LBO"}</definedName>
    <definedName name="fdhfghfdh_1" hidden="1">{"First Page",#N/A,FALSE,"Surfactants LBO";"Second Page",#N/A,FALSE,"Surfactants LBO"}</definedName>
    <definedName name="fdhhfhfgh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hfhfgh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jkei" hidden="1">{"bs",#N/A,FALSE,"SCF"}</definedName>
    <definedName name="FDP_0_1_aUrv" hidden="1">#REF!</definedName>
    <definedName name="FDP_1_1_aUrv" hidden="1">#REF!</definedName>
    <definedName name="FDP_10_1_aUrv" hidden="1">#REF!</definedName>
    <definedName name="FDP_100_1_aUrv" hidden="1">#REF!</definedName>
    <definedName name="FDP_101_1_aUrv" hidden="1">#REF!</definedName>
    <definedName name="FDP_102_1_aUrv" hidden="1">#REF!</definedName>
    <definedName name="FDP_103_1_aUrv" hidden="1">#REF!</definedName>
    <definedName name="FDP_104_1_aUrv" hidden="1">#REF!</definedName>
    <definedName name="FDP_105_1_aUrv" hidden="1">#REF!</definedName>
    <definedName name="FDP_106_1_aUrv" hidden="1">#REF!</definedName>
    <definedName name="FDP_107_1_aUrv" hidden="1">#REF!</definedName>
    <definedName name="FDP_108_1_aUrv" hidden="1">#REF!</definedName>
    <definedName name="FDP_109_1_aUrv" hidden="1">#REF!</definedName>
    <definedName name="FDP_11_1_aDrv" hidden="1">#REF!</definedName>
    <definedName name="FDP_110_1_aUrv" hidden="1">#REF!</definedName>
    <definedName name="FDP_111_1_aUrv" hidden="1">#REF!</definedName>
    <definedName name="FDP_112_1_aUrv" hidden="1">#REF!</definedName>
    <definedName name="FDP_113_1_aUrv" hidden="1">#REF!</definedName>
    <definedName name="FDP_114_1_aUrv" hidden="1">#REF!</definedName>
    <definedName name="FDP_115_1_aUrv" hidden="1">#REF!</definedName>
    <definedName name="FDP_116_1_aUrv" hidden="1">#REF!</definedName>
    <definedName name="FDP_117_1_aUrv" hidden="1">#REF!</definedName>
    <definedName name="FDP_118_1_aUrv" hidden="1">#REF!</definedName>
    <definedName name="FDP_119_1_aUrv" hidden="1">#REF!</definedName>
    <definedName name="FDP_12_1_aDrv" hidden="1">#REF!</definedName>
    <definedName name="FDP_120_1_aUrv" hidden="1">#REF!</definedName>
    <definedName name="FDP_121_1_aUrv" hidden="1">#REF!</definedName>
    <definedName name="FDP_122_1_aUrv" hidden="1">#REF!</definedName>
    <definedName name="FDP_123_1_aUrv" hidden="1">#REF!</definedName>
    <definedName name="FDP_124_1_aUrv" hidden="1">#REF!</definedName>
    <definedName name="FDP_125_1_aUrv" hidden="1">#REF!</definedName>
    <definedName name="FDP_126_1_aUrv" hidden="1">#REF!</definedName>
    <definedName name="FDP_127_1_aUrv" hidden="1">#REF!</definedName>
    <definedName name="FDP_128_1_aUrv" hidden="1">#REF!</definedName>
    <definedName name="FDP_129_1_aUrv" hidden="1">#REF!</definedName>
    <definedName name="FDP_13_1_aDrv" hidden="1">#REF!</definedName>
    <definedName name="FDP_130_1_aUrv" hidden="1">#REF!</definedName>
    <definedName name="FDP_131_1_aUrv" hidden="1">#REF!</definedName>
    <definedName name="FDP_132_1_aUrv" hidden="1">#REF!</definedName>
    <definedName name="FDP_133_1_aUrv" hidden="1">#REF!</definedName>
    <definedName name="FDP_134_1_aUrv" hidden="1">#REF!</definedName>
    <definedName name="FDP_135_1_aUrv" hidden="1">#REF!</definedName>
    <definedName name="FDP_136_1_aSrv" hidden="1">#REF!</definedName>
    <definedName name="FDP_137_1_aUrv" hidden="1">#REF!</definedName>
    <definedName name="FDP_138_1_aUrv" hidden="1">#REF!</definedName>
    <definedName name="FDP_139_1_aUrv" hidden="1">#REF!</definedName>
    <definedName name="FDP_14_1_aDrv" hidden="1">#REF!</definedName>
    <definedName name="FDP_140_1_aUrv" hidden="1">#REF!</definedName>
    <definedName name="FDP_141_1_aSrv" hidden="1">#REF!</definedName>
    <definedName name="FDP_142_1_aUrv" hidden="1">#REF!</definedName>
    <definedName name="FDP_143_1_aUrv" hidden="1">#REF!</definedName>
    <definedName name="FDP_144_1_aUrv" hidden="1">#REF!</definedName>
    <definedName name="FDP_145_1_aUrv" hidden="1">#REF!</definedName>
    <definedName name="FDP_146_1_aUrv" hidden="1">#REF!</definedName>
    <definedName name="FDP_147_1_aUrv" hidden="1">#REF!</definedName>
    <definedName name="FDP_148_1_aUrv" hidden="1">#REF!</definedName>
    <definedName name="FDP_149_1_aUrv" hidden="1">#REF!</definedName>
    <definedName name="FDP_15_1_aUrv" hidden="1">#REF!</definedName>
    <definedName name="FDP_150_1_aUrv" hidden="1">#REF!</definedName>
    <definedName name="FDP_151_1_aUrv" hidden="1">#REF!</definedName>
    <definedName name="FDP_152_1_aUrv" hidden="1">#REF!</definedName>
    <definedName name="FDP_153_1_aUrv" hidden="1">#REF!</definedName>
    <definedName name="FDP_154_1_aUrv" hidden="1">#REF!</definedName>
    <definedName name="FDP_155_1_aSrv" hidden="1">#REF!</definedName>
    <definedName name="FDP_156_1_aUrv" hidden="1">#REF!</definedName>
    <definedName name="FDP_157_1_aSrv" hidden="1">#REF!</definedName>
    <definedName name="FDP_158_1_aUrv" hidden="1">#REF!</definedName>
    <definedName name="FDP_159_1_aSrv" hidden="1">#REF!</definedName>
    <definedName name="FDP_16_1_aDrv" hidden="1">#REF!</definedName>
    <definedName name="FDP_160_1_aUrv" hidden="1">#REF!</definedName>
    <definedName name="FDP_161_1_aSrv" hidden="1">#REF!</definedName>
    <definedName name="FDP_162_1_aUrv" hidden="1">#REF!</definedName>
    <definedName name="FDP_163_1_aSrv" hidden="1">#REF!</definedName>
    <definedName name="FDP_164_1_aUrv" hidden="1">#REF!</definedName>
    <definedName name="FDP_165_1_aSrv" hidden="1">#REF!</definedName>
    <definedName name="FDP_166_1_aDrv" hidden="1">#REF!</definedName>
    <definedName name="FDP_167_1_aDrv" hidden="1">#REF!</definedName>
    <definedName name="FDP_168_1_aDrv" hidden="1">#REF!</definedName>
    <definedName name="FDP_169_1_aDrv" hidden="1">#REF!</definedName>
    <definedName name="FDP_17_1_aUrv" hidden="1">#REF!</definedName>
    <definedName name="FDP_170_1_aDrv" hidden="1">#REF!</definedName>
    <definedName name="FDP_171_1_aDrv" hidden="1">#REF!</definedName>
    <definedName name="FDP_172_1_aDrv" hidden="1">#REF!</definedName>
    <definedName name="FDP_173_1_aDrv" hidden="1">#REF!</definedName>
    <definedName name="FDP_174_1_aDrv" hidden="1">#REF!</definedName>
    <definedName name="FDP_175_1_aDrv" hidden="1">#REF!</definedName>
    <definedName name="FDP_176_1_aDrv" hidden="1">#REF!</definedName>
    <definedName name="FDP_177_1_aDrv" hidden="1">#REF!</definedName>
    <definedName name="FDP_178_1_aDrv" hidden="1">#REF!</definedName>
    <definedName name="FDP_179_1_aUrv" hidden="1">#REF!</definedName>
    <definedName name="FDP_18_1_aUrv" hidden="1">#REF!</definedName>
    <definedName name="FDP_180_1_aUrv" hidden="1">#REF!</definedName>
    <definedName name="FDP_181_1_aUrv" hidden="1">#REF!</definedName>
    <definedName name="FDP_182_1_aDrv" hidden="1">#REF!</definedName>
    <definedName name="FDP_183_1_aDrv" hidden="1">#REF!</definedName>
    <definedName name="FDP_184_1_aUdv" hidden="1">#REF!</definedName>
    <definedName name="FDP_185_1_aUdv" hidden="1">#REF!</definedName>
    <definedName name="FDP_186_1_aUdv" hidden="1">#REF!</definedName>
    <definedName name="FDP_187_1_aUdv" hidden="1">#REF!</definedName>
    <definedName name="FDP_188_1_aUdv" hidden="1">#REF!</definedName>
    <definedName name="FDP_189_1_aUdv" hidden="1">#REF!</definedName>
    <definedName name="FDP_19_1_aDrv" hidden="1">#REF!</definedName>
    <definedName name="FDP_190_1_aUdv" hidden="1">#REF!</definedName>
    <definedName name="FDP_191_1_aUdv" hidden="1">#REF!</definedName>
    <definedName name="FDP_192_1_aUdv" hidden="1">#REF!</definedName>
    <definedName name="FDP_193_1_aUdv" hidden="1">#REF!</definedName>
    <definedName name="FDP_194_1_aUdv" hidden="1">#REF!</definedName>
    <definedName name="FDP_195_1_aUdv" hidden="1">#REF!</definedName>
    <definedName name="FDP_196_1_aUdv" hidden="1">#REF!</definedName>
    <definedName name="FDP_197_1_aUdv" hidden="1">#REF!</definedName>
    <definedName name="FDP_198_1_aUdv" hidden="1">#REF!</definedName>
    <definedName name="FDP_199_1_aUdv" hidden="1">#REF!</definedName>
    <definedName name="FDP_2_1_aUrv" hidden="1">#REF!</definedName>
    <definedName name="FDP_20_1_aDrv" hidden="1">#REF!</definedName>
    <definedName name="FDP_200_1_aDdv" hidden="1">#REF!</definedName>
    <definedName name="FDP_201_1_aDdv" hidden="1">#REF!</definedName>
    <definedName name="FDP_202_1_aDdv" hidden="1">#REF!</definedName>
    <definedName name="FDP_203_1_aDdv" hidden="1">#REF!</definedName>
    <definedName name="FDP_204_1_aUrv" hidden="1">#REF!</definedName>
    <definedName name="FDP_205_1_aUrv" hidden="1">#REF!</definedName>
    <definedName name="FDP_206_1_aDrv" hidden="1">#REF!</definedName>
    <definedName name="FDP_21_1_aDrv" hidden="1">#REF!</definedName>
    <definedName name="FDP_22_1_aDrv" hidden="1">#REF!</definedName>
    <definedName name="FDP_23_1_aDrv" hidden="1">#REF!</definedName>
    <definedName name="FDP_24_1_aDrv" hidden="1">#REF!</definedName>
    <definedName name="FDP_25_1_aUrv" hidden="1">#REF!</definedName>
    <definedName name="FDP_26_1_aUrv" hidden="1">#REF!</definedName>
    <definedName name="FDP_27_1_aDrv" hidden="1">#REF!</definedName>
    <definedName name="FDP_28_1_aUrv" hidden="1">#REF!</definedName>
    <definedName name="FDP_29_1_aUrv" hidden="1">#REF!</definedName>
    <definedName name="FDP_3_1_aUrv" hidden="1">#REF!</definedName>
    <definedName name="FDP_30_1_aUrv" hidden="1">#REF!</definedName>
    <definedName name="FDP_31_1_aUrv" hidden="1">#REF!</definedName>
    <definedName name="FDP_32_1_aUrv" hidden="1">#REF!</definedName>
    <definedName name="FDP_33_1_aDrv" hidden="1">#REF!</definedName>
    <definedName name="FDP_34_1_aUrv" hidden="1">#REF!</definedName>
    <definedName name="FDP_35_1_aUrv" hidden="1">#REF!</definedName>
    <definedName name="FDP_36_1_aUrv" hidden="1">#REF!</definedName>
    <definedName name="FDP_37_1_aUrv" hidden="1">#REF!</definedName>
    <definedName name="FDP_38_1_aUrv" hidden="1">#REF!</definedName>
    <definedName name="FDP_39_1_aSrv" hidden="1">#REF!</definedName>
    <definedName name="FDP_4_1_aSrv" hidden="1">#REF!</definedName>
    <definedName name="FDP_40_1_aUrv" hidden="1">#REF!</definedName>
    <definedName name="FDP_41_1_aUrv" hidden="1">#REF!</definedName>
    <definedName name="FDP_42_1_aUrv" hidden="1">#REF!</definedName>
    <definedName name="FDP_43_1_aUrv" hidden="1">#REF!</definedName>
    <definedName name="FDP_44_1_aUrv" hidden="1">#REF!</definedName>
    <definedName name="FDP_45_1_aSrv" hidden="1">#REF!</definedName>
    <definedName name="FDP_46_1_aSrv" hidden="1">#REF!</definedName>
    <definedName name="FDP_47_1_aUrv" hidden="1">#REF!</definedName>
    <definedName name="FDP_48_1_aUrv" hidden="1">#REF!</definedName>
    <definedName name="FDP_49_1_aUrv" hidden="1">#REF!</definedName>
    <definedName name="FDP_5_1_aDrv" hidden="1">#REF!</definedName>
    <definedName name="FDP_50_1_aUrv" hidden="1">#REF!</definedName>
    <definedName name="FDP_51_1_aUrv" hidden="1">#REF!</definedName>
    <definedName name="FDP_52_1_aSrv" hidden="1">#REF!</definedName>
    <definedName name="FDP_53_1_aUrv" hidden="1">#REF!</definedName>
    <definedName name="FDP_54_1_aUrv" hidden="1">#REF!</definedName>
    <definedName name="FDP_55_1_aUrv" hidden="1">#REF!</definedName>
    <definedName name="FDP_56_1_aUrv" hidden="1">#REF!</definedName>
    <definedName name="FDP_57_1_aUrv" hidden="1">#REF!</definedName>
    <definedName name="FDP_58_1_aUrv" hidden="1">#REF!</definedName>
    <definedName name="FDP_59_1_aUrv" hidden="1">#REF!</definedName>
    <definedName name="FDP_6_1_aSrv" hidden="1">#REF!</definedName>
    <definedName name="FDP_60_1_aUrv" hidden="1">#REF!</definedName>
    <definedName name="FDP_61_1_aUrv" hidden="1">#REF!</definedName>
    <definedName name="FDP_62_1_aUrv" hidden="1">#REF!</definedName>
    <definedName name="FDP_63_1_aUrv" hidden="1">#REF!</definedName>
    <definedName name="FDP_64_1_aUrv" hidden="1">#REF!</definedName>
    <definedName name="FDP_65_1_aSrv" hidden="1">#REF!</definedName>
    <definedName name="FDP_66_1_aSrv" hidden="1">#REF!</definedName>
    <definedName name="FDP_67_1_aUrv" hidden="1">#REF!</definedName>
    <definedName name="FDP_68_1_aSrv" hidden="1">#REF!</definedName>
    <definedName name="FDP_69_1_aSrv" hidden="1">#REF!</definedName>
    <definedName name="FDP_7_1_aSrv" hidden="1">#REF!</definedName>
    <definedName name="FDP_70_1_aUrv" hidden="1">#REF!</definedName>
    <definedName name="FDP_71_1_aUrv" hidden="1">#REF!</definedName>
    <definedName name="FDP_72_1_aUrv" hidden="1">#REF!</definedName>
    <definedName name="FDP_73_1_aSrv" hidden="1">#REF!</definedName>
    <definedName name="FDP_74_1_aDrv" hidden="1">#REF!</definedName>
    <definedName name="FDP_75_1_aUrv" hidden="1">#REF!</definedName>
    <definedName name="FDP_76_1_aDrv" hidden="1">#REF!</definedName>
    <definedName name="FDP_77_1_aUrv" hidden="1">#REF!</definedName>
    <definedName name="FDP_78_1_aSrv" hidden="1">#REF!</definedName>
    <definedName name="FDP_79_1_aUrv" hidden="1">#REF!</definedName>
    <definedName name="FDP_8_1_aUrv" hidden="1">#REF!</definedName>
    <definedName name="FDP_80_1_aSrv" hidden="1">#REF!</definedName>
    <definedName name="FDP_81_1_aUrv" hidden="1">#REF!</definedName>
    <definedName name="FDP_82_1_aUrv" hidden="1">#REF!</definedName>
    <definedName name="FDP_83_1_aUrv" hidden="1">#REF!</definedName>
    <definedName name="FDP_84_1_aUrv" hidden="1">#REF!</definedName>
    <definedName name="FDP_85_1_aUrv" hidden="1">#REF!</definedName>
    <definedName name="FDP_86_1_aSrv" hidden="1">#REF!</definedName>
    <definedName name="FDP_87_1_aUrv" hidden="1">#REF!</definedName>
    <definedName name="FDP_88_1_aSrv" hidden="1">#REF!</definedName>
    <definedName name="FDP_89_1_aUrv" hidden="1">#REF!</definedName>
    <definedName name="FDP_9_1_aSrv" hidden="1">#REF!</definedName>
    <definedName name="FDP_90_1_aUrv" hidden="1">#REF!</definedName>
    <definedName name="FDP_91_1_aUrv" hidden="1">#REF!</definedName>
    <definedName name="FDP_92_1_aSrv" hidden="1">#REF!</definedName>
    <definedName name="FDP_93_1_aUrv" hidden="1">#REF!</definedName>
    <definedName name="FDP_94_1_aSrv" hidden="1">#REF!</definedName>
    <definedName name="FDP_95_1_aUrv" hidden="1">#REF!</definedName>
    <definedName name="FDP_96_1_aUrv" hidden="1">#REF!</definedName>
    <definedName name="FDP_97_1_aSrv" hidden="1">#REF!</definedName>
    <definedName name="FDP_98_1_aDrv" hidden="1">#REF!</definedName>
    <definedName name="FDP_99_1_aUrv" hidden="1">#REF!</definedName>
    <definedName name="fds" hidden="1">{"comps",#N/A,FALSE,"comps";"notes",#N/A,FALSE,"comps"}</definedName>
    <definedName name="fds_1" hidden="1">{"comps",#N/A,FALSE,"comps";"notes",#N/A,FALSE,"comps"}</definedName>
    <definedName name="FDS_CACHE_PTR" hidden="1">0</definedName>
    <definedName name="fdsa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aqwwe">!#REF!</definedName>
    <definedName name="fdsaf.edm" hidden="1">#REF!</definedName>
    <definedName name="fdsd" hidden="1">{"Page1",#N/A,FALSE,"Summary";"Page2",#N/A,FALSE,"Summary";"Page3",#N/A,FALSE,"Summary";"Page4",#N/A,FALSE,"Summary"}</definedName>
    <definedName name="fdsf" hidden="1">{"pemandy2k",#N/A,FALSE,"PEMANDY2K"}</definedName>
    <definedName name="fdsf_1" hidden="1">{"general",#N/A,FALSE,"Assumptions"}</definedName>
    <definedName name="fdsfds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fdsfdsfsfsdf">!#REF!</definedName>
    <definedName name="fdsfsd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g" hidden="1">{"incomemth",#N/A,TRUE,"forecast00";"incomepercentmth",#N/A,TRUE,"forecast00";"balancemth",#N/A,TRUE,"forecast00";"cashmth",#N/A,TRUE,"forecast00";"covenantmth",#N/A,TRUE,"forecast00"}</definedName>
    <definedName name="fdsg1" hidden="1">{"incomemth",#N/A,TRUE,"forecast00";"incomepercentmth",#N/A,TRUE,"forecast00";"balancemth",#N/A,TRUE,"forecast00";"cashmth",#N/A,TRUE,"forecast00";"covenantmth",#N/A,TRUE,"forecast00"}</definedName>
    <definedName name="fdskj" hidden="1">{#N/A,#N/A,FALSE,"Model";#N/A,#N/A,FALSE,"Division"}</definedName>
    <definedName name="fdss">!#REF!</definedName>
    <definedName name="fdssfd">!#REF!</definedName>
    <definedName name="fdyhj" hidden="1">{"NOPCAPEVA",#N/A,FALSE,"Nopat";"FCFCSTAR",#N/A,FALSE,"FCFVAL";"EVAVL",#N/A,FALSE,"EVAVAL";"LEASE",#N/A,FALSE,"OpLease"}</definedName>
    <definedName name="fe" hidden="1">{#N/A,#N/A,FALSE,"Layout GuV"}</definedName>
    <definedName name="feb">#REF!</definedName>
    <definedName name="Feb_D" hidden="1">"CT41H4F85C6471IMEFRRV32TF"</definedName>
    <definedName name="feb02tb" hidden="1">{"Statement of Income",#N/A,TRUE,"Mar99";"Balance Sheet",#N/A,TRUE,"Mar99"}</definedName>
    <definedName name="February2002">#REF!</definedName>
    <definedName name="fefs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rwer" hidden="1">{#N/A,#N/A,FALSE,"Aging Summary";#N/A,#N/A,FALSE,"Ratio Analysis";#N/A,#N/A,FALSE,"Test 120 Day Accts";#N/A,#N/A,FALSE,"Tickmarks"}</definedName>
    <definedName name="fese" hidden="1">#REF!</definedName>
    <definedName name="FEVRIER">!#REF!</definedName>
    <definedName name="ff" localSheetId="9" hidden="1">#REF!</definedName>
    <definedName name="ff" hidden="1">'[3]Gr DATA'!#REF!</definedName>
    <definedName name="ff_2">#REF!</definedName>
    <definedName name="ffa">!#REF!</definedName>
    <definedName name="ffaf" hidden="1">{"'Act-Fcst Summary'!$A$1:$L$59","'Act-Fcst Summary'!$M$5:$N$5"}</definedName>
    <definedName name="FFAPPCOLNAME1_1">#REF!</definedName>
    <definedName name="FFAPPCOLNAME1_2">#REF!</definedName>
    <definedName name="FFAPPCOLNAME2_1">#REF!</definedName>
    <definedName name="FFAPPCOLNAME2_2">#REF!</definedName>
    <definedName name="FFAPPCOLNAME3_1">#REF!</definedName>
    <definedName name="FFAPPCOLNAME3_2">#REF!</definedName>
    <definedName name="FFAPPCOLNAME4_1">#REF!</definedName>
    <definedName name="FFAPPCOLNAME4_2">#REF!</definedName>
    <definedName name="FFAPPCOLNAME5_1">#REF!</definedName>
    <definedName name="FFAPPCOLNAME5_2">#REF!</definedName>
    <definedName name="FFAPPCOLNAME6_1">#REF!</definedName>
    <definedName name="FFAPPCOLNAME6_2">#REF!</definedName>
    <definedName name="FFAPPCOLNAME7_1">#REF!</definedName>
    <definedName name="FFAPPCOLNAME7_2">#REF!</definedName>
    <definedName name="ffcf_stub">#REF!</definedName>
    <definedName name="ffd" hidden="1">{#N/A,#N/A,FALSE,"A";#N/A,#N/A,FALSE,"B"}</definedName>
    <definedName name="ffdfd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fd1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safd" hidden="1">{#N/A,#N/A,TRUE,"Top";#N/A,#N/A,TRUE,"Quarter";#N/A,#N/A,TRUE,"Variance"}</definedName>
    <definedName name="ffer" hidden="1">{"NOPCAPEVA",#N/A,FALSE,"Nopat";"FCFCSTAR",#N/A,FALSE,"FCFVAL";"EVAVL",#N/A,FALSE,"EVAVAL";"LEASE",#N/A,FALSE,"OpLease"}</definedName>
    <definedName name="fff" hidden="1">{#N/A,#N/A,FALSE,"을지 (4)";#N/A,#N/A,FALSE,"을지 (5)";#N/A,#N/A,FALSE,"을지 (6)"}</definedName>
    <definedName name="fff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" hidden="1">{#N/A,#N/A,FALSE,"Aging Summary";#N/A,#N/A,FALSE,"Ratio Analysis";#N/A,#N/A,FALSE,"Test 120 Day Accts";#N/A,#N/A,FALSE,"Tickmarks"}</definedName>
    <definedName name="fff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" hidden="1">{#N/A,#N/A,FALSE,"Aging Summary";#N/A,#N/A,FALSE,"Ratio Analysis";#N/A,#N/A,FALSE,"Test 120 Day Accts";#N/A,#N/A,FALSE,"Tickmarks"}</definedName>
    <definedName name="fff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a" hidden="1">{#N/A,#N/A,FALSE,"을지 (4)";#N/A,#N/A,FALSE,"을지 (5)";#N/A,#N/A,FALSE,"을지 (6)"}</definedName>
    <definedName name="ffff" hidden="1">{#N/A,#N/A,FALSE,"INTERCONNECTION";#N/A,#N/A,FALSE,"INTERCONNECTION";#N/A,#N/A,FALSE,"NEWPRODUCTS";#N/A,#N/A,FALSE,"RATES";#N/A,#N/A,FALSE,"VAREXPL";#N/A,#N/A,FALSE,"INTERCONNECTION"}</definedName>
    <definedName name="fffff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f" hidden="1">{#N/A,#N/A,FALSE,"Pharm";#N/A,#N/A,FALSE,"WWCM"}</definedName>
    <definedName name="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" hidden="1">{0,0,0,0;0,0,0,0;0,0,0,0}</definedName>
    <definedName name="ffffffff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fffff">#REF!</definedName>
    <definedName name="ffffffffffffffffffffffffffffffffffff">#REF!</definedName>
    <definedName name="ffgg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ffr">#REF!</definedName>
    <definedName name="FFSEGDESC1_1">#REF!</definedName>
    <definedName name="FFSEGDESC1_2">#REF!</definedName>
    <definedName name="FFSEGDESC2_1">#REF!</definedName>
    <definedName name="FFSEGDESC2_2">#REF!</definedName>
    <definedName name="FFSEGDESC3_1">#REF!</definedName>
    <definedName name="FFSEGDESC3_2">#REF!</definedName>
    <definedName name="FFSEGDESC4_1">#REF!</definedName>
    <definedName name="FFSEGDESC4_2">#REF!</definedName>
    <definedName name="FFSEGDESC5_1">#REF!</definedName>
    <definedName name="FFSEGDESC5_2">#REF!</definedName>
    <definedName name="FFSEGDESC6_1">#REF!</definedName>
    <definedName name="FFSEGDESC6_2">#REF!</definedName>
    <definedName name="FFSEGDESC7_1">#REF!</definedName>
    <definedName name="FFSEGDESC7_2">#REF!</definedName>
    <definedName name="FFSEGMENT1_1">#REF!</definedName>
    <definedName name="FFSEGMENT1_2">#REF!</definedName>
    <definedName name="FFSEGMENT2_1">#REF!</definedName>
    <definedName name="FFSEGMENT2_2">#REF!</definedName>
    <definedName name="FFSEGMENT3_1">#REF!</definedName>
    <definedName name="FFSEGMENT3_2">#REF!</definedName>
    <definedName name="FFSEGMENT4_1">#REF!</definedName>
    <definedName name="FFSEGMENT4_2">#REF!</definedName>
    <definedName name="FFSEGMENT5_1">#REF!</definedName>
    <definedName name="FFSEGMENT5_2">#REF!</definedName>
    <definedName name="FFSEGMENT6_1">#REF!</definedName>
    <definedName name="FFSEGMENT6_2">#REF!</definedName>
    <definedName name="FFSEGMENT7_1">#REF!</definedName>
    <definedName name="FFSEGMENT7_2">#REF!</definedName>
    <definedName name="FFSEGSEPARATOR1">#REF!</definedName>
    <definedName name="FFSEGSEPARATOR2">#REF!</definedName>
    <definedName name="ffy" hidden="1">{#N/A,#N/A,FALSE,"FY97";#N/A,#N/A,FALSE,"FY98";#N/A,#N/A,FALSE,"FY99";#N/A,#N/A,FALSE,"FY00";#N/A,#N/A,FALSE,"FY01"}</definedName>
    <definedName name="FG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fg_1" hidden="1">{#N/A,#N/A,FALSE,"Aging Summary";#N/A,#N/A,FALSE,"Ratio Analysis";#N/A,#N/A,FALSE,"Test 120 Day Accts";#N/A,#N/A,FALSE,"Tickmarks"}</definedName>
    <definedName name="fgbzgh" hidden="1">{"'SYNTH FALLET'!$A$6:$L$22"}</definedName>
    <definedName name="fgd" hidden="1">#REF!</definedName>
    <definedName name="fgdfg" hidden="1">{#N/A,#N/A,FALSE,"F96AOP3";#N/A,#N/A,FALSE,"summary"}</definedName>
    <definedName name="fgdfgdfg" hidden="1">{#N/A,#N/A,FALSE,"CNS_ADJ";"Balance Consolidado",#N/A,FALSE,"BCEC_CNS";#N/A,#N/A,FALSE,"USGAAP_ADJ"}</definedName>
    <definedName name="fgefgef" hidden="1">{"qchm_dcf",#N/A,FALSE,"QCHMDCF2";"qchm_terminal",#N/A,FALSE,"QCHMDCF2"}</definedName>
    <definedName name="fgf" hidden="1">{#N/A,#N/A,FALSE,"COVER";#N/A,#N/A,FALSE,"RATIOS";#N/A,#N/A,FALSE,"LEVERAGE";#N/A,#N/A,FALSE,"TIER-1";#N/A,#N/A,FALSE,"RISK BASED ASSETS";#N/A,#N/A,FALSE,"TIER-2"}</definedName>
    <definedName name="FGFF" hidden="1">{"Current V Prior, Current Month",#N/A,FALSE,"Current v Prior"}</definedName>
    <definedName name="fgg" hidden="1">#REF!</definedName>
    <definedName name="fgghgfh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h" hidden="1">#REF!</definedName>
    <definedName name="fghdhgdfhfd" hidden="1">{"equity comps",#N/A,FALSE,"CS Comps";"equity comps",#N/A,FALSE,"PS Comps";"equity comps",#N/A,FALSE,"GIC_Comps";"equity comps",#N/A,FALSE,"GIC2_Comps"}</definedName>
    <definedName name="fghdhgdfhfd_1" hidden="1">{"equity comps",#N/A,FALSE,"CS Comps";"equity comps",#N/A,FALSE,"PS Comps";"equity comps",#N/A,FALSE,"GIC_Comps";"equity comps",#N/A,FALSE,"GIC2_Comps"}</definedName>
    <definedName name="fghf" hidden="1">{#N/A,#N/A,FALSE,"A";#N/A,#N/A,FALSE,"B"}</definedName>
    <definedName name="fghfghfgh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fghfgh_1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gj">!#REF!</definedName>
    <definedName name="fghj">#REF!</definedName>
    <definedName name="fghj_old">#REF!</definedName>
    <definedName name="fghjdfj" hidden="1">#REF!</definedName>
    <definedName name="fghkfghkf" hidden="1">#REF!</definedName>
    <definedName name="fghkfghkghj" hidden="1">#REF!</definedName>
    <definedName name="fghkjfghkfghkf" hidden="1">#REF!</definedName>
    <definedName name="fgjdf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df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F" hidden="1">{"Budget V Actual YTD",#N/A,FALSE,"Budget v Actual"}</definedName>
    <definedName name="fgjfgjfg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GJFJ" hidden="1">{"Balance Sheet",#N/A,FALSE,"Consolidated"}</definedName>
    <definedName name="fgjhfgjhgj" hidden="1">{"comp1",#N/A,FALSE,"COMPS";"footnotes",#N/A,FALSE,"COMPS"}</definedName>
    <definedName name="fgjhfgjhgj_1" hidden="1">{"comp1",#N/A,FALSE,"COMPS";"footnotes",#N/A,FALSE,"COMPS"}</definedName>
    <definedName name="fgkjhk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fgkjkh" hidden="1">{#N/A,#N/A,FALSE,"REPORT"}</definedName>
    <definedName name="fglökerüot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r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sfdafsd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gsg" hidden="1">{"consolidated",#N/A,FALSE,"Sheet1";"cms",#N/A,FALSE,"Sheet1";"fse",#N/A,FALSE,"Sheet1"}</definedName>
    <definedName name="fgsg_1" hidden="1">{"consolidated",#N/A,FALSE,"Sheet1";"cms",#N/A,FALSE,"Sheet1";"fse",#N/A,FALSE,"Sheet1"}</definedName>
    <definedName name="fh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FHDI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FHE" hidden="1">{"'Demand Units'!$X$11:$AD$45"}</definedName>
    <definedName name="fhfghfghfgh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ghfghfgh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hfgh" hidden="1">{"hiden",#N/A,FALSE,"14";"hidden",#N/A,FALSE,"16";"hidden",#N/A,FALSE,"18";"hidden",#N/A,FALSE,"20"}</definedName>
    <definedName name="fhfhfgh_1" hidden="1">{"hiden",#N/A,FALSE,"14";"hidden",#N/A,FALSE,"16";"hidden",#N/A,FALSE,"18";"hidden",#N/A,FALSE,"20"}</definedName>
    <definedName name="fhrghgrd" hidden="1">{"DCF1",#N/A,FALSE,"SIERRA DCF";"MATRIX1",#N/A,FALSE,"SIERRA DCF"}</definedName>
    <definedName name="fhsdfghsfdg" hidden="1">#REF!</definedName>
    <definedName name="FI" hidden="1">{"Vinyl1999Q1IFOrecon",#N/A,TRUE,"Vinyl";"Vinyl1999Q2IFOrecon",#N/A,TRUE,"Vinyl";"Vinyl1999Q3IFOrecon",#N/A,TRUE,"Vinyl";"Vinyl1999Q4IFOrecon",#N/A,TRUE,"Vinyl";"Vinyl1999TotalIFOrecon",#N/A,TRUE,"Vinyl";#N/A,#N/A,TRUE,"Vinyl"}</definedName>
    <definedName name="figs">#REF!</definedName>
    <definedName name="Figuren" hidden="1">#REF!,#REF!</definedName>
    <definedName name="figures">#REF!</definedName>
    <definedName name="File.Type">#REF!</definedName>
    <definedName name="FILE_TYPE">#REF!</definedName>
    <definedName name="FileChart" hidden="1">#REF!</definedName>
    <definedName name="FileName">#REF!</definedName>
    <definedName name="FilePath">#REF!</definedName>
    <definedName name="fill" hidden="1">#REF!</definedName>
    <definedName name="fill2" hidden="1">#REF!</definedName>
    <definedName name="FilterDatabase" hidden="1">#REF!</definedName>
    <definedName name="FIMeXToEUR" localSheetId="9" hidden="1">1/EUREXTOFIM</definedName>
    <definedName name="Fin">!#REF!</definedName>
    <definedName name="fin_for2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2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B" localSheetId="9" hidden="1">{"Stats_qsumm",#N/A,FALSE,"STATSQ";"Stats_Detail",#N/A,FALSE,"STATSM";"Stats_Summary",#N/A,FALSE,"STATSM"}</definedName>
    <definedName name="Fin_forB" hidden="1">{"Stats_qsumm",#N/A,FALSE,"STATSQ";"Stats_Detail",#N/A,FALSE,"STATSM";"Stats_Summary",#N/A,FALSE,"STATSM"}</definedName>
    <definedName name="final" hidden="1">{"'Demand Units'!$Z$2:$AF$53"}</definedName>
    <definedName name="Final_Summary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jan">#REF!</definedName>
    <definedName name="finance">#REF!</definedName>
    <definedName name="financial" hidden="1">{#N/A,#N/A,FALSE,"Summary";#N/A,#N/A,FALSE,"Projections";#N/A,#N/A,FALSE,"Mkt Mults";#N/A,#N/A,FALSE,"DCF";#N/A,#N/A,FALSE,"Accr Dil";#N/A,#N/A,FALSE,"PIC LBO";#N/A,#N/A,FALSE,"MULT10_4";#N/A,#N/A,FALSE,"CBI LBO"}</definedName>
    <definedName name="financial_1" hidden="1">{#N/A,#N/A,FALSE,"Summary";#N/A,#N/A,FALSE,"Projections";#N/A,#N/A,FALSE,"Mkt Mults";#N/A,#N/A,FALSE,"DCF";#N/A,#N/A,FALSE,"Accr Dil";#N/A,#N/A,FALSE,"PIC LBO";#N/A,#N/A,FALSE,"MULT10_4";#N/A,#N/A,FALSE,"CBI LBO"}</definedName>
    <definedName name="financial_1_1" hidden="1">{#N/A,#N/A,FALSE,"Summary";#N/A,#N/A,FALSE,"Projections";#N/A,#N/A,FALSE,"Mkt Mults";#N/A,#N/A,FALSE,"DCF";#N/A,#N/A,FALSE,"Accr Dil";#N/A,#N/A,FALSE,"PIC LBO";#N/A,#N/A,FALSE,"MULT10_4";#N/A,#N/A,FALSE,"CBI LBO"}</definedName>
    <definedName name="financial_1_2" hidden="1">{#N/A,#N/A,FALSE,"Summary";#N/A,#N/A,FALSE,"Projections";#N/A,#N/A,FALSE,"Mkt Mults";#N/A,#N/A,FALSE,"DCF";#N/A,#N/A,FALSE,"Accr Dil";#N/A,#N/A,FALSE,"PIC LBO";#N/A,#N/A,FALSE,"MULT10_4";#N/A,#N/A,FALSE,"CBI LBO"}</definedName>
    <definedName name="financial_1_3" hidden="1">{#N/A,#N/A,FALSE,"Summary";#N/A,#N/A,FALSE,"Projections";#N/A,#N/A,FALSE,"Mkt Mults";#N/A,#N/A,FALSE,"DCF";#N/A,#N/A,FALSE,"Accr Dil";#N/A,#N/A,FALSE,"PIC LBO";#N/A,#N/A,FALSE,"MULT10_4";#N/A,#N/A,FALSE,"CBI LBO"}</definedName>
    <definedName name="financial_1_4" hidden="1">{#N/A,#N/A,FALSE,"Summary";#N/A,#N/A,FALSE,"Projections";#N/A,#N/A,FALSE,"Mkt Mults";#N/A,#N/A,FALSE,"DCF";#N/A,#N/A,FALSE,"Accr Dil";#N/A,#N/A,FALSE,"PIC LBO";#N/A,#N/A,FALSE,"MULT10_4";#N/A,#N/A,FALSE,"CBI LBO"}</definedName>
    <definedName name="financial_1_5" hidden="1">{#N/A,#N/A,FALSE,"Summary";#N/A,#N/A,FALSE,"Projections";#N/A,#N/A,FALSE,"Mkt Mults";#N/A,#N/A,FALSE,"DCF";#N/A,#N/A,FALSE,"Accr Dil";#N/A,#N/A,FALSE,"PIC LBO";#N/A,#N/A,FALSE,"MULT10_4";#N/A,#N/A,FALSE,"CBI LBO"}</definedName>
    <definedName name="financial_2" hidden="1">{#N/A,#N/A,FALSE,"Summary";#N/A,#N/A,FALSE,"Projections";#N/A,#N/A,FALSE,"Mkt Mults";#N/A,#N/A,FALSE,"DCF";#N/A,#N/A,FALSE,"Accr Dil";#N/A,#N/A,FALSE,"PIC LBO";#N/A,#N/A,FALSE,"MULT10_4";#N/A,#N/A,FALSE,"CBI LBO"}</definedName>
    <definedName name="financial_2_1" hidden="1">{#N/A,#N/A,FALSE,"Summary";#N/A,#N/A,FALSE,"Projections";#N/A,#N/A,FALSE,"Mkt Mults";#N/A,#N/A,FALSE,"DCF";#N/A,#N/A,FALSE,"Accr Dil";#N/A,#N/A,FALSE,"PIC LBO";#N/A,#N/A,FALSE,"MULT10_4";#N/A,#N/A,FALSE,"CBI LBO"}</definedName>
    <definedName name="financial_2_2" hidden="1">{#N/A,#N/A,FALSE,"Summary";#N/A,#N/A,FALSE,"Projections";#N/A,#N/A,FALSE,"Mkt Mults";#N/A,#N/A,FALSE,"DCF";#N/A,#N/A,FALSE,"Accr Dil";#N/A,#N/A,FALSE,"PIC LBO";#N/A,#N/A,FALSE,"MULT10_4";#N/A,#N/A,FALSE,"CBI LBO"}</definedName>
    <definedName name="financial_2_3" hidden="1">{#N/A,#N/A,FALSE,"Summary";#N/A,#N/A,FALSE,"Projections";#N/A,#N/A,FALSE,"Mkt Mults";#N/A,#N/A,FALSE,"DCF";#N/A,#N/A,FALSE,"Accr Dil";#N/A,#N/A,FALSE,"PIC LBO";#N/A,#N/A,FALSE,"MULT10_4";#N/A,#N/A,FALSE,"CBI LBO"}</definedName>
    <definedName name="financial_2_4" hidden="1">{#N/A,#N/A,FALSE,"Summary";#N/A,#N/A,FALSE,"Projections";#N/A,#N/A,FALSE,"Mkt Mults";#N/A,#N/A,FALSE,"DCF";#N/A,#N/A,FALSE,"Accr Dil";#N/A,#N/A,FALSE,"PIC LBO";#N/A,#N/A,FALSE,"MULT10_4";#N/A,#N/A,FALSE,"CBI LBO"}</definedName>
    <definedName name="financial_2_5" hidden="1">{#N/A,#N/A,FALSE,"Summary";#N/A,#N/A,FALSE,"Projections";#N/A,#N/A,FALSE,"Mkt Mults";#N/A,#N/A,FALSE,"DCF";#N/A,#N/A,FALSE,"Accr Dil";#N/A,#N/A,FALSE,"PIC LBO";#N/A,#N/A,FALSE,"MULT10_4";#N/A,#N/A,FALSE,"CBI LBO"}</definedName>
    <definedName name="financial_3" hidden="1">{#N/A,#N/A,FALSE,"Summary";#N/A,#N/A,FALSE,"Projections";#N/A,#N/A,FALSE,"Mkt Mults";#N/A,#N/A,FALSE,"DCF";#N/A,#N/A,FALSE,"Accr Dil";#N/A,#N/A,FALSE,"PIC LBO";#N/A,#N/A,FALSE,"MULT10_4";#N/A,#N/A,FALSE,"CBI LBO"}</definedName>
    <definedName name="financial_3_1" hidden="1">{#N/A,#N/A,FALSE,"Summary";#N/A,#N/A,FALSE,"Projections";#N/A,#N/A,FALSE,"Mkt Mults";#N/A,#N/A,FALSE,"DCF";#N/A,#N/A,FALSE,"Accr Dil";#N/A,#N/A,FALSE,"PIC LBO";#N/A,#N/A,FALSE,"MULT10_4";#N/A,#N/A,FALSE,"CBI LBO"}</definedName>
    <definedName name="financial_3_2" hidden="1">{#N/A,#N/A,FALSE,"Summary";#N/A,#N/A,FALSE,"Projections";#N/A,#N/A,FALSE,"Mkt Mults";#N/A,#N/A,FALSE,"DCF";#N/A,#N/A,FALSE,"Accr Dil";#N/A,#N/A,FALSE,"PIC LBO";#N/A,#N/A,FALSE,"MULT10_4";#N/A,#N/A,FALSE,"CBI LBO"}</definedName>
    <definedName name="financial_3_3" hidden="1">{#N/A,#N/A,FALSE,"Summary";#N/A,#N/A,FALSE,"Projections";#N/A,#N/A,FALSE,"Mkt Mults";#N/A,#N/A,FALSE,"DCF";#N/A,#N/A,FALSE,"Accr Dil";#N/A,#N/A,FALSE,"PIC LBO";#N/A,#N/A,FALSE,"MULT10_4";#N/A,#N/A,FALSE,"CBI LBO"}</definedName>
    <definedName name="financial_3_4" hidden="1">{#N/A,#N/A,FALSE,"Summary";#N/A,#N/A,FALSE,"Projections";#N/A,#N/A,FALSE,"Mkt Mults";#N/A,#N/A,FALSE,"DCF";#N/A,#N/A,FALSE,"Accr Dil";#N/A,#N/A,FALSE,"PIC LBO";#N/A,#N/A,FALSE,"MULT10_4";#N/A,#N/A,FALSE,"CBI LBO"}</definedName>
    <definedName name="financial_3_5" hidden="1">{#N/A,#N/A,FALSE,"Summary";#N/A,#N/A,FALSE,"Projections";#N/A,#N/A,FALSE,"Mkt Mults";#N/A,#N/A,FALSE,"DCF";#N/A,#N/A,FALSE,"Accr Dil";#N/A,#N/A,FALSE,"PIC LBO";#N/A,#N/A,FALSE,"MULT10_4";#N/A,#N/A,FALSE,"CBI LBO"}</definedName>
    <definedName name="financial_4" hidden="1">{#N/A,#N/A,FALSE,"Summary";#N/A,#N/A,FALSE,"Projections";#N/A,#N/A,FALSE,"Mkt Mults";#N/A,#N/A,FALSE,"DCF";#N/A,#N/A,FALSE,"Accr Dil";#N/A,#N/A,FALSE,"PIC LBO";#N/A,#N/A,FALSE,"MULT10_4";#N/A,#N/A,FALSE,"CBI LBO"}</definedName>
    <definedName name="financial_4_1" hidden="1">{#N/A,#N/A,FALSE,"Summary";#N/A,#N/A,FALSE,"Projections";#N/A,#N/A,FALSE,"Mkt Mults";#N/A,#N/A,FALSE,"DCF";#N/A,#N/A,FALSE,"Accr Dil";#N/A,#N/A,FALSE,"PIC LBO";#N/A,#N/A,FALSE,"MULT10_4";#N/A,#N/A,FALSE,"CBI LBO"}</definedName>
    <definedName name="financial_4_2" hidden="1">{#N/A,#N/A,FALSE,"Summary";#N/A,#N/A,FALSE,"Projections";#N/A,#N/A,FALSE,"Mkt Mults";#N/A,#N/A,FALSE,"DCF";#N/A,#N/A,FALSE,"Accr Dil";#N/A,#N/A,FALSE,"PIC LBO";#N/A,#N/A,FALSE,"MULT10_4";#N/A,#N/A,FALSE,"CBI LBO"}</definedName>
    <definedName name="financial_4_3" hidden="1">{#N/A,#N/A,FALSE,"Summary";#N/A,#N/A,FALSE,"Projections";#N/A,#N/A,FALSE,"Mkt Mults";#N/A,#N/A,FALSE,"DCF";#N/A,#N/A,FALSE,"Accr Dil";#N/A,#N/A,FALSE,"PIC LBO";#N/A,#N/A,FALSE,"MULT10_4";#N/A,#N/A,FALSE,"CBI LBO"}</definedName>
    <definedName name="financial_4_4" hidden="1">{#N/A,#N/A,FALSE,"Summary";#N/A,#N/A,FALSE,"Projections";#N/A,#N/A,FALSE,"Mkt Mults";#N/A,#N/A,FALSE,"DCF";#N/A,#N/A,FALSE,"Accr Dil";#N/A,#N/A,FALSE,"PIC LBO";#N/A,#N/A,FALSE,"MULT10_4";#N/A,#N/A,FALSE,"CBI LBO"}</definedName>
    <definedName name="financial_4_5" hidden="1">{#N/A,#N/A,FALSE,"Summary";#N/A,#N/A,FALSE,"Projections";#N/A,#N/A,FALSE,"Mkt Mults";#N/A,#N/A,FALSE,"DCF";#N/A,#N/A,FALSE,"Accr Dil";#N/A,#N/A,FALSE,"PIC LBO";#N/A,#N/A,FALSE,"MULT10_4";#N/A,#N/A,FALSE,"CBI LBO"}</definedName>
    <definedName name="financial_5" hidden="1">{#N/A,#N/A,FALSE,"Summary";#N/A,#N/A,FALSE,"Projections";#N/A,#N/A,FALSE,"Mkt Mults";#N/A,#N/A,FALSE,"DCF";#N/A,#N/A,FALSE,"Accr Dil";#N/A,#N/A,FALSE,"PIC LBO";#N/A,#N/A,FALSE,"MULT10_4";#N/A,#N/A,FALSE,"CBI LBO"}</definedName>
    <definedName name="financial_5_1" hidden="1">{#N/A,#N/A,FALSE,"Summary";#N/A,#N/A,FALSE,"Projections";#N/A,#N/A,FALSE,"Mkt Mults";#N/A,#N/A,FALSE,"DCF";#N/A,#N/A,FALSE,"Accr Dil";#N/A,#N/A,FALSE,"PIC LBO";#N/A,#N/A,FALSE,"MULT10_4";#N/A,#N/A,FALSE,"CBI LBO"}</definedName>
    <definedName name="financial_5_2" hidden="1">{#N/A,#N/A,FALSE,"Summary";#N/A,#N/A,FALSE,"Projections";#N/A,#N/A,FALSE,"Mkt Mults";#N/A,#N/A,FALSE,"DCF";#N/A,#N/A,FALSE,"Accr Dil";#N/A,#N/A,FALSE,"PIC LBO";#N/A,#N/A,FALSE,"MULT10_4";#N/A,#N/A,FALSE,"CBI LBO"}</definedName>
    <definedName name="financial_5_3" hidden="1">{#N/A,#N/A,FALSE,"Summary";#N/A,#N/A,FALSE,"Projections";#N/A,#N/A,FALSE,"Mkt Mults";#N/A,#N/A,FALSE,"DCF";#N/A,#N/A,FALSE,"Accr Dil";#N/A,#N/A,FALSE,"PIC LBO";#N/A,#N/A,FALSE,"MULT10_4";#N/A,#N/A,FALSE,"CBI LBO"}</definedName>
    <definedName name="financial_5_4" hidden="1">{#N/A,#N/A,FALSE,"Summary";#N/A,#N/A,FALSE,"Projections";#N/A,#N/A,FALSE,"Mkt Mults";#N/A,#N/A,FALSE,"DCF";#N/A,#N/A,FALSE,"Accr Dil";#N/A,#N/A,FALSE,"PIC LBO";#N/A,#N/A,FALSE,"MULT10_4";#N/A,#N/A,FALSE,"CBI LBO"}</definedName>
    <definedName name="financial_5_5" hidden="1">{#N/A,#N/A,FALSE,"Summary";#N/A,#N/A,FALSE,"Projections";#N/A,#N/A,FALSE,"Mkt Mults";#N/A,#N/A,FALSE,"DCF";#N/A,#N/A,FALSE,"Accr Dil";#N/A,#N/A,FALSE,"PIC LBO";#N/A,#N/A,FALSE,"MULT10_4";#N/A,#N/A,FALSE,"CBI LBO"}</definedName>
    <definedName name="Financials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FINANCING_CASH" hidden="1">"FINANCING_CASH"</definedName>
    <definedName name="Finished_goods">OFFSET(#REF!,0,#REF!,1,#REF!)</definedName>
    <definedName name="Finland">#REF!</definedName>
    <definedName name="Finland_HMX">#REF!</definedName>
    <definedName name="first">#REF!</definedName>
    <definedName name="first_multiple">#REF!</definedName>
    <definedName name="FirstPlotDate" hidden="1">#REF!</definedName>
    <definedName name="FiscalYearEnd" hidden="1">#REF!</definedName>
    <definedName name="fish" hidden="1">{#N/A,#N/A,FALSE,"VALSUM";#N/A,#N/A,FALSE,"MKT.COMPS";#N/A,#N/A,FALSE,"ACQ.MULT.";#N/A,#N/A,FALSE,"DCF - LBO"}</definedName>
    <definedName name="FiterDatabase" hidden="1">#REF!</definedName>
    <definedName name="FitnessBreakIn">#REF!</definedName>
    <definedName name="five" hidden="1">#REF!,#REF!,#REF!,#REF!,#REF!,#REF!,#REF!</definedName>
    <definedName name="fivea">#REF!:#REF!</definedName>
    <definedName name="fix">#REF!</definedName>
    <definedName name="Fixe">!#REF!</definedName>
    <definedName name="fixed" hidden="1">{#N/A,#N/A,FALSE,"SF"}</definedName>
    <definedName name="Fixed_Assets">!#REF!</definedName>
    <definedName name="fjala" hidden="1">{#N/A,#N/A,FALSE,"을지 (4)";#N/A,#N/A,FALSE,"을지 (5)";#N/A,#N/A,FALSE,"을지 (6)"}</definedName>
    <definedName name="fjalaslaslfasllaa" hidden="1">{#N/A,#N/A,FALSE,"을지 (4)";#N/A,#N/A,FALSE,"을지 (5)";#N/A,#N/A,FALSE,"을지 (6)"}</definedName>
    <definedName name="FJEZK" hidden="1">{#N/A,#N/A,FALSE,"Pharm";#N/A,#N/A,FALSE,"WWCM"}</definedName>
    <definedName name="FJKGLJG" hidden="1">{0,0,0,0;0,0,0,0;0,0,0,0;0,0,0,0;"",0,0,0}</definedName>
    <definedName name="fjl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sdjfjkd" hidden="1">{#N/A,#N/A,FALSE,"Financial";#N/A,#N/A,FALSE,"Balance Sheet";#N/A,#N/A,FALSE,"Income stmt";#N/A,#N/A,FALSE,"Ratio"}</definedName>
    <definedName name="fl" hidden="1">{"page1",#N/A,FALSE,"DCM";"page3",#N/A,FALSE,"DCM"}</definedName>
    <definedName name="fleebarg" hidden="1">{"rates",#N/A,FALSE,"Summary"}</definedName>
    <definedName name="FLKWFL" hidden="1">{"'Demand Units'!$X$11:$AD$45"}</definedName>
    <definedName name="flurb" hidden="1">{"umarea",#N/A,FALSE,"Starting Cost";"umagesex",#N/A,FALSE,"Starting Cost";"umbenlim",#N/A,FALSE,"Starting Cost";"umprovdisc",#N/A,FALSE,"Starting Cost";"umother",#N/A,FALSE,"Starting Cost";"umtrend",#N/A,FALSE,"Starting Cost"}</definedName>
    <definedName name="Flux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FLUXCONSO">!#REF!</definedName>
    <definedName name="FNDNAM1">#REF!</definedName>
    <definedName name="FNDNAM2">#REF!</definedName>
    <definedName name="FNDUSERID1">#REF!</definedName>
    <definedName name="FNDUSERID2">#REF!</definedName>
    <definedName name="FNote" hidden="1">{#N/A,#N/A,FALSE,"PA"}</definedName>
    <definedName name="fo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FOKPEWPOF" hidden="1">{"'Demand Units'!$X$11:$AD$45"}</definedName>
    <definedName name="fonction">!#REF!</definedName>
    <definedName name="foot" hidden="1">#REF!</definedName>
    <definedName name="footnote" hidden="1">{#N/A,#N/A,FALSE,"PIC"}</definedName>
    <definedName name="Footnote5" hidden="1">#REF!</definedName>
    <definedName name="Footnote6" hidden="1">#REF!</definedName>
    <definedName name="Footnote7" hidden="1">#REF!</definedName>
    <definedName name="Footnote8" hidden="1">#REF!</definedName>
    <definedName name="FootnoteDefaults" hidden="1">{1;TRUE;5;"Times New Roman";FALSE;FALSE;TRUE;18;8;-4.5;-4;1;2;2;1;TRUE;5}</definedName>
    <definedName name="FootnoteDrop">#REF!</definedName>
    <definedName name="FootnoteDrop1">#REF!</definedName>
    <definedName name="FootnoteDrop10">#REF!</definedName>
    <definedName name="FootnoteDrop11">#REF!</definedName>
    <definedName name="FootnoteDrop12">#REF!</definedName>
    <definedName name="FootnoteDrop13">#REF!</definedName>
    <definedName name="FootnoteDrop14">#REF!</definedName>
    <definedName name="FootnoteDrop15">#REF!</definedName>
    <definedName name="FootnoteDrop16">#REF!</definedName>
    <definedName name="FootnoteDrop17">#REF!</definedName>
    <definedName name="FootnoteDrop18">#REF!</definedName>
    <definedName name="FootnoteDrop19">#REF!</definedName>
    <definedName name="FootnoteDrop2">#REF!</definedName>
    <definedName name="FootnoteDrop20">#REF!</definedName>
    <definedName name="FootnoteDrop21">#REF!</definedName>
    <definedName name="FootnoteDrop22">#REF!</definedName>
    <definedName name="FootnoteDrop23">#REF!</definedName>
    <definedName name="FootnoteDrop24">#REF!</definedName>
    <definedName name="FootnoteDrop25">#REF!</definedName>
    <definedName name="FootnoteDrop26">#REF!</definedName>
    <definedName name="FootnoteDrop27">#REF!</definedName>
    <definedName name="FootnoteDrop28">#REF!</definedName>
    <definedName name="FootnoteDrop29">#REF!</definedName>
    <definedName name="FootnoteDrop3">#REF!</definedName>
    <definedName name="FootnoteDrop30">#REF!</definedName>
    <definedName name="FootnoteDrop31">#REF!</definedName>
    <definedName name="FootnoteDrop32">#REF!</definedName>
    <definedName name="FootnoteDrop33">#REF!</definedName>
    <definedName name="FootnoteDrop34">#REF!</definedName>
    <definedName name="FootnoteDrop35">#REF!</definedName>
    <definedName name="FootnoteDrop36">#REF!</definedName>
    <definedName name="FootnoteDrop37">#REF!</definedName>
    <definedName name="FootnoteDrop38">#REF!</definedName>
    <definedName name="FootnoteDrop39">#REF!</definedName>
    <definedName name="FootnoteDrop4">#REF!</definedName>
    <definedName name="FootnoteDrop40">#REF!</definedName>
    <definedName name="FootnoteDrop41">#REF!</definedName>
    <definedName name="FootnoteDrop42">#REF!</definedName>
    <definedName name="FootnoteDrop43">#REF!</definedName>
    <definedName name="FootnoteDrop44">#REF!</definedName>
    <definedName name="FootnoteDrop45">#REF!</definedName>
    <definedName name="FootnoteDrop46">#REF!</definedName>
    <definedName name="FootnoteDrop47">#REF!</definedName>
    <definedName name="FootnoteDrop48">#REF!</definedName>
    <definedName name="FootnoteDrop49">#REF!</definedName>
    <definedName name="FootnoteDrop5">#REF!</definedName>
    <definedName name="FootnoteDrop50">#REF!</definedName>
    <definedName name="FootnoteDrop6">#REF!</definedName>
    <definedName name="FootnoteDrop7">#REF!</definedName>
    <definedName name="FootnoteDrop8">#REF!</definedName>
    <definedName name="FootnoteDrop9">#REF!</definedName>
    <definedName name="forecast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FOREIGN_EXCHANGE" hidden="1">"FOREIGN_EXCHANGE"</definedName>
    <definedName name="Formatted" hidden="1">{"'Sheet1'!$A$1:$F$101"}</definedName>
    <definedName name="formula">#REF!</definedName>
    <definedName name="Formula.Month.to.Words">CHOOSE(RIGHT(#REF!,2),"Jan","Feb","Mar","Apr","May","Jun","Jul","Aug","Sep","Oct","Nov","Dec")&amp;" "&amp;1900+LEFT(#REF!,2)</definedName>
    <definedName name="four" hidden="1">#REF!</definedName>
    <definedName name="FPWOFPW" hidden="1">{"'Demand Units'!$X$11:$AD$45"}</definedName>
    <definedName name="fqe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r" hidden="1">{#N/A,#N/A,FALSE,"A";#N/A,#N/A,FALSE,"B"}</definedName>
    <definedName name="Frag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France">#REF!</definedName>
    <definedName name="France_HMX">#REF!</definedName>
    <definedName name="Frank" hidden="1">{#N/A,#N/A,TRUE,"Cover sheet";#N/A,#N/A,TRUE,"DCF analysis";#N/A,#N/A,TRUE,"WACC calculation"}</definedName>
    <definedName name="frank_1" hidden="1">{#N/A,#N/A,FALSE,"Spain MKT";#N/A,#N/A,FALSE,"Assumptions";#N/A,#N/A,FALSE,"Adve";#N/A,#N/A,FALSE,"E-Commerce";#N/A,#N/A,FALSE,"Opex";#N/A,#N/A,FALSE,"P&amp;L";#N/A,#N/A,FALSE,"FCF &amp; DCF"}</definedName>
    <definedName name="frank_1_1" hidden="1">{#N/A,#N/A,FALSE,"Spain MKT";#N/A,#N/A,FALSE,"Assumptions";#N/A,#N/A,FALSE,"Adve";#N/A,#N/A,FALSE,"E-Commerce";#N/A,#N/A,FALSE,"Opex";#N/A,#N/A,FALSE,"P&amp;L";#N/A,#N/A,FALSE,"FCF &amp; DCF"}</definedName>
    <definedName name="frank_1_2" hidden="1">{#N/A,#N/A,FALSE,"Spain MKT";#N/A,#N/A,FALSE,"Assumptions";#N/A,#N/A,FALSE,"Adve";#N/A,#N/A,FALSE,"E-Commerce";#N/A,#N/A,FALSE,"Opex";#N/A,#N/A,FALSE,"P&amp;L";#N/A,#N/A,FALSE,"FCF &amp; DCF"}</definedName>
    <definedName name="frank_1_3" hidden="1">{#N/A,#N/A,FALSE,"Spain MKT";#N/A,#N/A,FALSE,"Assumptions";#N/A,#N/A,FALSE,"Adve";#N/A,#N/A,FALSE,"E-Commerce";#N/A,#N/A,FALSE,"Opex";#N/A,#N/A,FALSE,"P&amp;L";#N/A,#N/A,FALSE,"FCF &amp; DCF"}</definedName>
    <definedName name="frank_1_4" hidden="1">{#N/A,#N/A,FALSE,"Spain MKT";#N/A,#N/A,FALSE,"Assumptions";#N/A,#N/A,FALSE,"Adve";#N/A,#N/A,FALSE,"E-Commerce";#N/A,#N/A,FALSE,"Opex";#N/A,#N/A,FALSE,"P&amp;L";#N/A,#N/A,FALSE,"FCF &amp; DCF"}</definedName>
    <definedName name="frank_1_5" hidden="1">{#N/A,#N/A,FALSE,"Spain MKT";#N/A,#N/A,FALSE,"Assumptions";#N/A,#N/A,FALSE,"Adve";#N/A,#N/A,FALSE,"E-Commerce";#N/A,#N/A,FALSE,"Opex";#N/A,#N/A,FALSE,"P&amp;L";#N/A,#N/A,FALSE,"FCF &amp; DCF"}</definedName>
    <definedName name="frank_2" hidden="1">{#N/A,#N/A,FALSE,"Spain MKT";#N/A,#N/A,FALSE,"Assumptions";#N/A,#N/A,FALSE,"Adve";#N/A,#N/A,FALSE,"E-Commerce";#N/A,#N/A,FALSE,"Opex";#N/A,#N/A,FALSE,"P&amp;L";#N/A,#N/A,FALSE,"FCF &amp; DCF"}</definedName>
    <definedName name="frank_2_1" hidden="1">{#N/A,#N/A,FALSE,"Spain MKT";#N/A,#N/A,FALSE,"Assumptions";#N/A,#N/A,FALSE,"Adve";#N/A,#N/A,FALSE,"E-Commerce";#N/A,#N/A,FALSE,"Opex";#N/A,#N/A,FALSE,"P&amp;L";#N/A,#N/A,FALSE,"FCF &amp; DCF"}</definedName>
    <definedName name="frank_2_2" hidden="1">{#N/A,#N/A,FALSE,"Spain MKT";#N/A,#N/A,FALSE,"Assumptions";#N/A,#N/A,FALSE,"Adve";#N/A,#N/A,FALSE,"E-Commerce";#N/A,#N/A,FALSE,"Opex";#N/A,#N/A,FALSE,"P&amp;L";#N/A,#N/A,FALSE,"FCF &amp; DCF"}</definedName>
    <definedName name="frank_2_3" hidden="1">{#N/A,#N/A,FALSE,"Spain MKT";#N/A,#N/A,FALSE,"Assumptions";#N/A,#N/A,FALSE,"Adve";#N/A,#N/A,FALSE,"E-Commerce";#N/A,#N/A,FALSE,"Opex";#N/A,#N/A,FALSE,"P&amp;L";#N/A,#N/A,FALSE,"FCF &amp; DCF"}</definedName>
    <definedName name="frank_2_4" hidden="1">{#N/A,#N/A,FALSE,"Spain MKT";#N/A,#N/A,FALSE,"Assumptions";#N/A,#N/A,FALSE,"Adve";#N/A,#N/A,FALSE,"E-Commerce";#N/A,#N/A,FALSE,"Opex";#N/A,#N/A,FALSE,"P&amp;L";#N/A,#N/A,FALSE,"FCF &amp; DCF"}</definedName>
    <definedName name="frank_2_5" hidden="1">{#N/A,#N/A,FALSE,"Spain MKT";#N/A,#N/A,FALSE,"Assumptions";#N/A,#N/A,FALSE,"Adve";#N/A,#N/A,FALSE,"E-Commerce";#N/A,#N/A,FALSE,"Opex";#N/A,#N/A,FALSE,"P&amp;L";#N/A,#N/A,FALSE,"FCF &amp; DCF"}</definedName>
    <definedName name="frank_3" hidden="1">{#N/A,#N/A,FALSE,"Spain MKT";#N/A,#N/A,FALSE,"Assumptions";#N/A,#N/A,FALSE,"Adve";#N/A,#N/A,FALSE,"E-Commerce";#N/A,#N/A,FALSE,"Opex";#N/A,#N/A,FALSE,"P&amp;L";#N/A,#N/A,FALSE,"FCF &amp; DCF"}</definedName>
    <definedName name="frank_3_1" hidden="1">{#N/A,#N/A,FALSE,"Spain MKT";#N/A,#N/A,FALSE,"Assumptions";#N/A,#N/A,FALSE,"Adve";#N/A,#N/A,FALSE,"E-Commerce";#N/A,#N/A,FALSE,"Opex";#N/A,#N/A,FALSE,"P&amp;L";#N/A,#N/A,FALSE,"FCF &amp; DCF"}</definedName>
    <definedName name="frank_3_2" hidden="1">{#N/A,#N/A,FALSE,"Spain MKT";#N/A,#N/A,FALSE,"Assumptions";#N/A,#N/A,FALSE,"Adve";#N/A,#N/A,FALSE,"E-Commerce";#N/A,#N/A,FALSE,"Opex";#N/A,#N/A,FALSE,"P&amp;L";#N/A,#N/A,FALSE,"FCF &amp; DCF"}</definedName>
    <definedName name="frank_3_3" hidden="1">{#N/A,#N/A,FALSE,"Spain MKT";#N/A,#N/A,FALSE,"Assumptions";#N/A,#N/A,FALSE,"Adve";#N/A,#N/A,FALSE,"E-Commerce";#N/A,#N/A,FALSE,"Opex";#N/A,#N/A,FALSE,"P&amp;L";#N/A,#N/A,FALSE,"FCF &amp; DCF"}</definedName>
    <definedName name="frank_3_4" hidden="1">{#N/A,#N/A,FALSE,"Spain MKT";#N/A,#N/A,FALSE,"Assumptions";#N/A,#N/A,FALSE,"Adve";#N/A,#N/A,FALSE,"E-Commerce";#N/A,#N/A,FALSE,"Opex";#N/A,#N/A,FALSE,"P&amp;L";#N/A,#N/A,FALSE,"FCF &amp; DCF"}</definedName>
    <definedName name="frank_3_5" hidden="1">{#N/A,#N/A,FALSE,"Spain MKT";#N/A,#N/A,FALSE,"Assumptions";#N/A,#N/A,FALSE,"Adve";#N/A,#N/A,FALSE,"E-Commerce";#N/A,#N/A,FALSE,"Opex";#N/A,#N/A,FALSE,"P&amp;L";#N/A,#N/A,FALSE,"FCF &amp; DCF"}</definedName>
    <definedName name="frank_4" hidden="1">{#N/A,#N/A,FALSE,"Spain MKT";#N/A,#N/A,FALSE,"Assumptions";#N/A,#N/A,FALSE,"Adve";#N/A,#N/A,FALSE,"E-Commerce";#N/A,#N/A,FALSE,"Opex";#N/A,#N/A,FALSE,"P&amp;L";#N/A,#N/A,FALSE,"FCF &amp; DCF"}</definedName>
    <definedName name="frank_4_1" hidden="1">{#N/A,#N/A,FALSE,"Spain MKT";#N/A,#N/A,FALSE,"Assumptions";#N/A,#N/A,FALSE,"Adve";#N/A,#N/A,FALSE,"E-Commerce";#N/A,#N/A,FALSE,"Opex";#N/A,#N/A,FALSE,"P&amp;L";#N/A,#N/A,FALSE,"FCF &amp; DCF"}</definedName>
    <definedName name="frank_4_2" hidden="1">{#N/A,#N/A,FALSE,"Spain MKT";#N/A,#N/A,FALSE,"Assumptions";#N/A,#N/A,FALSE,"Adve";#N/A,#N/A,FALSE,"E-Commerce";#N/A,#N/A,FALSE,"Opex";#N/A,#N/A,FALSE,"P&amp;L";#N/A,#N/A,FALSE,"FCF &amp; DCF"}</definedName>
    <definedName name="frank_4_3" hidden="1">{#N/A,#N/A,FALSE,"Spain MKT";#N/A,#N/A,FALSE,"Assumptions";#N/A,#N/A,FALSE,"Adve";#N/A,#N/A,FALSE,"E-Commerce";#N/A,#N/A,FALSE,"Opex";#N/A,#N/A,FALSE,"P&amp;L";#N/A,#N/A,FALSE,"FCF &amp; DCF"}</definedName>
    <definedName name="frank_4_4" hidden="1">{#N/A,#N/A,FALSE,"Spain MKT";#N/A,#N/A,FALSE,"Assumptions";#N/A,#N/A,FALSE,"Adve";#N/A,#N/A,FALSE,"E-Commerce";#N/A,#N/A,FALSE,"Opex";#N/A,#N/A,FALSE,"P&amp;L";#N/A,#N/A,FALSE,"FCF &amp; DCF"}</definedName>
    <definedName name="frank_4_5" hidden="1">{#N/A,#N/A,FALSE,"Spain MKT";#N/A,#N/A,FALSE,"Assumptions";#N/A,#N/A,FALSE,"Adve";#N/A,#N/A,FALSE,"E-Commerce";#N/A,#N/A,FALSE,"Opex";#N/A,#N/A,FALSE,"P&amp;L";#N/A,#N/A,FALSE,"FCF &amp; DCF"}</definedName>
    <definedName name="frank_5" hidden="1">{#N/A,#N/A,FALSE,"Spain MKT";#N/A,#N/A,FALSE,"Assumptions";#N/A,#N/A,FALSE,"Adve";#N/A,#N/A,FALSE,"E-Commerce";#N/A,#N/A,FALSE,"Opex";#N/A,#N/A,FALSE,"P&amp;L";#N/A,#N/A,FALSE,"FCF &amp; DCF"}</definedName>
    <definedName name="frank_5_1" hidden="1">{#N/A,#N/A,FALSE,"Spain MKT";#N/A,#N/A,FALSE,"Assumptions";#N/A,#N/A,FALSE,"Adve";#N/A,#N/A,FALSE,"E-Commerce";#N/A,#N/A,FALSE,"Opex";#N/A,#N/A,FALSE,"P&amp;L";#N/A,#N/A,FALSE,"FCF &amp; DCF"}</definedName>
    <definedName name="frank_5_2" hidden="1">{#N/A,#N/A,FALSE,"Spain MKT";#N/A,#N/A,FALSE,"Assumptions";#N/A,#N/A,FALSE,"Adve";#N/A,#N/A,FALSE,"E-Commerce";#N/A,#N/A,FALSE,"Opex";#N/A,#N/A,FALSE,"P&amp;L";#N/A,#N/A,FALSE,"FCF &amp; DCF"}</definedName>
    <definedName name="frank_5_3" hidden="1">{#N/A,#N/A,FALSE,"Spain MKT";#N/A,#N/A,FALSE,"Assumptions";#N/A,#N/A,FALSE,"Adve";#N/A,#N/A,FALSE,"E-Commerce";#N/A,#N/A,FALSE,"Opex";#N/A,#N/A,FALSE,"P&amp;L";#N/A,#N/A,FALSE,"FCF &amp; DCF"}</definedName>
    <definedName name="frank_5_4" hidden="1">{#N/A,#N/A,FALSE,"Spain MKT";#N/A,#N/A,FALSE,"Assumptions";#N/A,#N/A,FALSE,"Adve";#N/A,#N/A,FALSE,"E-Commerce";#N/A,#N/A,FALSE,"Opex";#N/A,#N/A,FALSE,"P&amp;L";#N/A,#N/A,FALSE,"FCF &amp; DCF"}</definedName>
    <definedName name="frank_5_5" hidden="1">{#N/A,#N/A,FALSE,"Spain MKT";#N/A,#N/A,FALSE,"Assumptions";#N/A,#N/A,FALSE,"Adve";#N/A,#N/A,FALSE,"E-Commerce";#N/A,#N/A,FALSE,"Opex";#N/A,#N/A,FALSE,"P&amp;L";#N/A,#N/A,FALSE,"FCF &amp; DCF"}</definedName>
    <definedName name="FRE" hidden="1">{"'Demand Units'!$X$11:$AD$45"}</definedName>
    <definedName name="FREEWHEEL" hidden="1">#REF!</definedName>
    <definedName name="freg" hidden="1">{"NOPCAPEVA",#N/A,FALSE,"Nopat";"FCFCSTAR",#N/A,FALSE,"FCFVAL";"EVAVL",#N/A,FALSE,"EVAVAL";"LEASE",#N/A,FALSE,"OpLease"}</definedName>
    <definedName name="freqm">#REF!</definedName>
    <definedName name="Fréquence">!#REF!</definedName>
    <definedName name="Fréquence_1">!#REF!</definedName>
    <definedName name="Fréquence_bdgt">!#REF!</definedName>
    <definedName name="Frequency">#REF!</definedName>
    <definedName name="freqy">#REF!</definedName>
    <definedName name="FRF" hidden="1">{#N/A,#N/A,FALSE,"1";#N/A,#N/A,FALSE,"2";#N/A,#N/A,FALSE,"16 - 17";#N/A,#N/A,FALSE,"18 - 19";#N/A,#N/A,FALSE,"26";#N/A,#N/A,FALSE,"27";#N/A,#N/A,FALSE,"28"}</definedName>
    <definedName name="FRF_AK">!#REF!</definedName>
    <definedName name="FRF_VJ">!#REF!</definedName>
    <definedName name="FRF_VM">!#REF!</definedName>
    <definedName name="FRFERFE" hidden="1">{#N/A,#N/A,FALSE,"Pharm";#N/A,#N/A,FALSE,"WWCM"}</definedName>
    <definedName name="FRFeXToEUR" localSheetId="9" hidden="1">1/EUREXTOFRF</definedName>
    <definedName name="Fringe_Rate">#REF!</definedName>
    <definedName name="frinv">#REF!</definedName>
    <definedName name="FRINVFY04.060">#REF!</definedName>
    <definedName name="FRINVFY04.061">#REF!</definedName>
    <definedName name="FRINVFY04.062">#REF!</definedName>
    <definedName name="FRINVFY04.063">#REF!</definedName>
    <definedName name="FRINVFY04.064">#REF!</definedName>
    <definedName name="FRONTPRINT2">#REF!</definedName>
    <definedName name="Frrr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rr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tfdg" hidden="1">{#N/A,#N/A,FALSE,"A";#N/A,#N/A,FALSE,"B-TOT";#N/A,#N/A,FALSE,"Declaration1";#N/A,#N/A,FALSE,"Spravka1";#N/A,#N/A,FALSE,"A (2)";#N/A,#N/A,FALSE,"B-TOT (2)"}</definedName>
    <definedName name="frtz" localSheetId="9" hidden="1">1/EUREXTOLUF</definedName>
    <definedName name="fs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_Net">!#REF!</definedName>
    <definedName name="FS_UPC">!#REF!</definedName>
    <definedName name="fsa" hidden="1">{"AnnInc",#N/A,TRUE,"Inc";"QtrInc1",#N/A,TRUE,"Inc";"Balance",#N/A,TRUE,"Bal";"Cflow",#N/A,TRUE,"Cash"}</definedName>
    <definedName name="fsadfsdf">!#REF!</definedName>
    <definedName name="FSALE">#REF!</definedName>
    <definedName name="fsct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d" hidden="1">{"inputs raw data",#N/A,TRUE,"INPUT"}</definedName>
    <definedName name="fsda" hidden="1">#REF!</definedName>
    <definedName name="fsdasfasfdad" hidden="1">{"Balance Sheet",#N/A,FALSE,"Consolidated"}</definedName>
    <definedName name="fsdbdf" hidden="1">"c330"</definedName>
    <definedName name="fsdbf" hidden="1">{"summary",#N/A,FALSE,"2000 vs 1999";"detail",#N/A,FALSE,"2000 vs 1999"}</definedName>
    <definedName name="fsdf" hidden="1">{#N/A,#N/A,FALSE,"CNS_ADJ";"Balance Consolidado",#N/A,FALSE,"BCEC_CNS";#N/A,#N/A,FALSE,"USGAAP_ADJ"}</definedName>
    <definedName name="fsdfdfa" hidden="1">{"page1",#N/A,FALSE,"BHCOMPC5";"page2",#N/A,FALSE,"BHCOMPC5";"page3",#N/A,FALSE,"BHCOMPC5";"page4",#N/A,FALSE,"BHCOMPC5"}</definedName>
    <definedName name="fsdffsdsfdsdfsdfs">!#REF!</definedName>
    <definedName name="fsdfghh">!#REF!</definedName>
    <definedName name="fsdfs">!#REF!</definedName>
    <definedName name="FSDFSDF" hidden="1">#REF!</definedName>
    <definedName name="fsdsfafd" hidden="1">{"CSheet",#N/A,FALSE,"C";"SmCap",#N/A,FALSE,"VAL1";"GulfCoast",#N/A,FALSE,"VAL1";"nav",#N/A,FALSE,"NAV";"Summary",#N/A,FALSE,"NAV"}</definedName>
    <definedName name="fse" hidden="1">{#N/A,#N/A,FALSE,"Sheet1"}</definedName>
    <definedName name="fsfdgsfdhj" hidden="1">#REF!</definedName>
    <definedName name="fsfe" hidden="1">{#N/A,#N/A,FALSE,"Sensitivity"}</definedName>
    <definedName name="fsfs" hidden="1">{#N/A,#N/A,FALSE,"Calc";#N/A,#N/A,FALSE,"Sensitivity";#N/A,#N/A,FALSE,"LT Earn.Dil.";#N/A,#N/A,FALSE,"Dil. AVP"}</definedName>
    <definedName name="fsfs_1" hidden="1">{#N/A,#N/A,FALSE,"Calc";#N/A,#N/A,FALSE,"Sensitivity";#N/A,#N/A,FALSE,"LT Earn.Dil.";#N/A,#N/A,FALSE,"Dil. AVP"}</definedName>
    <definedName name="FSoPacific" hidden="1">{"BS",#N/A,FALSE,"USA"}</definedName>
    <definedName name="FSoPacific_PIPE" hidden="1">{"BS",#N/A,FALSE,"USA"}</definedName>
    <definedName name="ft" hidden="1">{#N/A,#N/A,FALSE,"Tracking";#N/A,#N/A,FALSE,"Lost Cycles ";#N/A,#N/A,FALSE,"VAR COST";#N/A,#N/A,FALSE,"RWIP Inv. ";#N/A,#N/A,FALSE,"CCI";#N/A,#N/A,FALSE,"Reconciliation"}</definedName>
    <definedName name="ftg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TSE_AK">!#REF!</definedName>
    <definedName name="FTSE_VJ">!#REF!</definedName>
    <definedName name="FTSE_VM">!#REF!</definedName>
    <definedName name="fu" hidden="1">{"20 Years",#N/A,FALSE,"P&amp;Ls";"2001",#N/A,FALSE,"P&amp;Ls"}</definedName>
    <definedName name="fuck" hidden="1">{"by departments",#N/A,TRUE,"FORECAST";"cap_headcount",#N/A,TRUE,"FORECAST";"summary",#N/A,TRUE,"FORECAST"}</definedName>
    <definedName name="fuckme" hidden="1">{"SUMMARY",#N/A,TRUE,"SUMMARY";"compare",#N/A,TRUE,"Vs. Bus Plan";"ratios",#N/A,TRUE,"Ratios";"REVENUE",#N/A,TRUE,"Revenue";"expenses",#N/A,TRUE,"1996 budget";"payroll",#N/A,TRUE,"Payroll"}</definedName>
    <definedName name="fuel" localSheetId="9" hidden="1">#REF!</definedName>
    <definedName name="fuffuy" hidden="1">{#N/A,#N/A,FALSE,"Cover";"outputs total",#N/A,FALSE,"Outputs"}</definedName>
    <definedName name="full1" hidden="1">{#N/A,#N/A,FALSE,"신규dep";#N/A,#N/A,FALSE,"신규dep-금형상각후";#N/A,#N/A,FALSE,"신규dep-연구비상각후";#N/A,#N/A,FALSE,"신규dep-기계,공구상각후"}</definedName>
    <definedName name="full1a" hidden="1">{#N/A,#N/A,FALSE,"신규dep";#N/A,#N/A,FALSE,"신규dep-금형상각후";#N/A,#N/A,FALSE,"신규dep-연구비상각후";#N/A,#N/A,FALSE,"신규dep-기계,공구상각후"}</definedName>
    <definedName name="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2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3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n" hidden="1">{"Fall Print",#N/A,FALSE,"Fall";"Fall Flexed by Line Print",#N/A,FALSE,"Fall Flexed by Line";#N/A,#N/A,FALSE,"Flex"}</definedName>
    <definedName name="Function" localSheetId="9">#REF!</definedName>
    <definedName name="Function">[10]LOOKUP!$G$2:$H$15</definedName>
    <definedName name="Function_HK">#REF!</definedName>
    <definedName name="fundIV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yituy" hidden="1">#REF!</definedName>
    <definedName name="fvbgfchj" hidden="1">{"Valuation",#N/A,FALSE,"ProForma-ASPT"}</definedName>
    <definedName name="FVG" hidden="1">{#N/A,#N/A,FALSE,"Pharm";#N/A,#N/A,FALSE,"WWCM"}</definedName>
    <definedName name="fw" hidden="1">{#N/A,#N/A,FALSE,"Model";#N/A,#N/A,FALSE,"Gen Pts &amp; Rts 2000";#N/A,#N/A,FALSE,"AcqsAss";#N/A,#N/A,FALSE,"Acqs &amp; De Novos"}</definedName>
    <definedName name="fwap" hidden="1">{#N/A,#N/A,FALSE,"Allocation"}</definedName>
    <definedName name="fweep" hidden="1">{"OM Visits",#N/A,TRUE,"Optimal";"OM Dollars per Hour",#N/A,TRUE,"Optimal";"OM Hours per Visit",#N/A,TRUE,"Optimal";"OM Dollars per Visit",#N/A,TRUE,"Optimal";"OM Total Visits",#N/A,TRUE,"Optimal";"OM PMPM",#N/A,TRUE,"Optimal"}</definedName>
    <definedName name="fwef" localSheetId="9">Main.SAPF4Help()</definedName>
    <definedName name="FWEg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x">1.254</definedName>
    <definedName name="FX_Act_AOP">#REF!</definedName>
    <definedName name="FX_Act_Pr_Cr">#REF!</definedName>
    <definedName name="fxdghsfgh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FY">2005</definedName>
    <definedName name="Fy.numbers" hidden="1">{"SUMMARY",#N/A,FALSE,"Summary"}</definedName>
    <definedName name="FY.Numbers2" hidden="1">{"SUMMARY",#N/A,FALSE,"Summary"}</definedName>
    <definedName name="FY_90_BS">#REF!</definedName>
    <definedName name="FY_DATE" hidden="1">"FY_DATE"</definedName>
    <definedName name="FY2015_approved" hidden="1">41943.4013773148</definedName>
    <definedName name="fyCoverDate">#REF!</definedName>
    <definedName name="FZCC" localSheetId="9" hidden="1">#REF!</definedName>
    <definedName name="FZCC" hidden="1">[4]Proforma!#REF!</definedName>
    <definedName name="ｇ" hidden="1">{"'下期集計（10.27迄・速報値）'!$Q$16"}</definedName>
    <definedName name="g_1">{"bs",#N/A,FALSE,"SCF"}</definedName>
    <definedName name="ga" hidden="1">{"NOPCAPEVA",#N/A,FALSE,"Nopat";"FCFCSTAR",#N/A,FALSE,"FCFVAL";"EVAVL",#N/A,FALSE,"EVAVAL";"LEASE",#N/A,FALSE,"OpLease"}</definedName>
    <definedName name="gaa" hidden="1">{"AnnInc",#N/A,TRUE,"Inc";"QtrInc1",#N/A,TRUE,"Inc";"Balance",#N/A,TRUE,"Bal";"Cflow",#N/A,TRUE,"Cash"}</definedName>
    <definedName name="gaga" hidden="1">{#N/A,#N/A,TRUE,"Cover";#N/A,#N/A,TRUE,"Header (ld)";#N/A,#N/A,TRUE,"T&amp;O By Region";#N/A,#N/A,TRUE,"Region Charts ";#N/A,#N/A,TRUE,"T&amp;O London";#N/A,#N/A,TRUE,"AD Report";#N/A,#N/A,TRUE,"Var by OU"}</definedName>
    <definedName name="GAIN_SALE_ASSETS" hidden="1">"GAIN_SALE_ASSETS"</definedName>
    <definedName name="gasf" hidden="1">{#N/A,#N/A,FALSE,"Model"}</definedName>
    <definedName name="Gasmodul">#REF!</definedName>
    <definedName name="gate" hidden="1">{#N/A,#N/A,FALSE,"INTERCONNECTION";#N/A,#N/A,FALSE,"INTERCONNECTION";#N/A,#N/A,FALSE,"NEWPRODUCTS";#N/A,#N/A,FALSE,"RATES";#N/A,#N/A,FALSE,"VAREXPL";#N/A,#N/A,FALSE,"INTERCONNECTION"}</definedName>
    <definedName name="gatevar" hidden="1">{#N/A,#N/A,FALSE,"INTERCONNECTION";#N/A,#N/A,FALSE,"INTERCONNECTION";#N/A,#N/A,FALSE,"NEWPRODUCTS";#N/A,#N/A,FALSE,"RATES";#N/A,#N/A,FALSE,"VAREXPL";#N/A,#N/A,FALSE,"INTERCONNECTION"}</definedName>
    <definedName name="GAVE_DIRECTORY" hidden="1">"N:\GAVE\MASTER\"</definedName>
    <definedName name="gb" hidden="1">{"'Cost Centers'!$A$1:$P$373"}</definedName>
    <definedName name="GBHJ" hidden="1">{#N/A,#N/A,FALSE,"Calc";#N/A,#N/A,FALSE,"Sensitivity";#N/A,#N/A,FALSE,"LT Earn.Dil.";#N/A,#N/A,FALSE,"Dil. AVP"}</definedName>
    <definedName name="GBHJ_1" hidden="1">{#N/A,#N/A,FALSE,"Calc";#N/A,#N/A,FALSE,"Sensitivity";#N/A,#N/A,FALSE,"LT Earn.Dil.";#N/A,#N/A,FALSE,"Dil. AVP"}</definedName>
    <definedName name="gbp">#REF!</definedName>
    <definedName name="GBP_AK">!#REF!</definedName>
    <definedName name="GBP_VJ">!#REF!</definedName>
    <definedName name="GBP_VM">!#REF!</definedName>
    <definedName name="gd" hidden="1">{"'下期集計（10.27迄・速報値）'!$Q$16"}</definedName>
    <definedName name="gda" hidden="1">{"'下期集計（10.27迄・速報値）'!$Q$16"}</definedName>
    <definedName name="gdfgdf" hidden="1">{#N/A,#N/A,FALSE,"Pharm";#N/A,#N/A,FALSE,"WWCM"}</definedName>
    <definedName name="gdfs" hidden="1">{#N/A,#N/A,FALSE,"Projections";#N/A,#N/A,FALSE,"Multiples Valuation";#N/A,#N/A,FALSE,"LBO";#N/A,#N/A,FALSE,"Multiples_Sensitivity";#N/A,#N/A,FALSE,"Summary"}</definedName>
    <definedName name="gdgd" hidden="1">{#N/A,#N/A,FALSE,"Calc";#N/A,#N/A,FALSE,"Sensitivity";#N/A,#N/A,FALSE,"LT Earn.Dil.";#N/A,#N/A,FALSE,"Dil. AVP"}</definedName>
    <definedName name="gdsa" hidden="1">{"'下期集計（10.27迄・速報値）'!$Q$16"}</definedName>
    <definedName name="gdsfg" hidden="1">{#N/A,#N/A,TRUE,"Cover sheet";#N/A,#N/A,TRUE,"INPUTS";#N/A,#N/A,TRUE,"OUTPUTS";#N/A,#N/A,TRUE,"VALUATION"}</definedName>
    <definedName name="ge" hidden="1">{"Results Worksheets",#N/A,FALSE,"RESULTS"}</definedName>
    <definedName name="gea" hidden="1">{"NOPCAPEVA",#N/A,FALSE,"Nopat";"FCFCSTAR",#N/A,FALSE,"FCFVAL";"EVAVL",#N/A,FALSE,"EVAVAL";"LEASE",#N/A,FALSE,"OpLease"}</definedName>
    <definedName name="geaeadd" hidden="1">{"AnnInc",#N/A,TRUE,"Inc";"QtrInc1",#N/A,TRUE,"Inc";"Balance",#N/A,TRUE,"Bal";"Cflow",#N/A,TRUE,"Cash"}</definedName>
    <definedName name="geda" hidden="1">{"AnnInc",#N/A,TRUE,"Inc";"QtrInc1",#N/A,TRUE,"Inc";"Balance",#N/A,TRUE,"Bal";"Cflow",#N/A,TRUE,"Cash"}</definedName>
    <definedName name="GeelCapexFcs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neralTransProcPerc">#REF!</definedName>
    <definedName name="Genesys" hidden="1">{"'comite'!$A$9:$G$44","'comite'!$A$1:$G$6"}</definedName>
    <definedName name="george" hidden="1">{"prt_wksht",#N/A,FALSE,"Sheet1"}</definedName>
    <definedName name="Germany">#REF!</definedName>
    <definedName name="Germany_HMX">#REF!</definedName>
    <definedName name="Germany_Total">#REF!</definedName>
    <definedName name="gerzz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esaa" hidden="1">{"NOPCAPEVA",#N/A,FALSE,"Nopat";"FCFCSTAR",#N/A,FALSE,"FCFVAL";"EVAVL",#N/A,FALSE,"EVAVAL";"LEASE",#N/A,FALSE,"OpLease"}</definedName>
    <definedName name="Gesellschaft">#REF!</definedName>
    <definedName name="Gesellschaft1">#REF!</definedName>
    <definedName name="Gesellschaft2">#REF!</definedName>
    <definedName name="geww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f">!#REF!</definedName>
    <definedName name="gfae" hidden="1">{"NOPCAPEVA",#N/A,FALSE,"Nopat";"FCFCSTAR",#N/A,FALSE,"FCFVAL";"EVAVL",#N/A,FALSE,"EVAVAL";"LEASE",#N/A,FALSE,"OpLease"}</definedName>
    <definedName name="gfd" hidden="1">{"FCB_ALL",#N/A,FALSE,"FCB";"GREY_ALL",#N/A,FALSE,"GREY"}</definedName>
    <definedName name="gfdgdg">!#REF!</definedName>
    <definedName name="gfdgfdg">!#REF!</definedName>
    <definedName name="gfdgjgh">!#REF!</definedName>
    <definedName name="gfdhgdhytgd" hidden="1">{"pg1",#N/A,FALSE,"combined income statement";"pg2",#N/A,FALSE,"combined income statement";"pg3",#N/A,FALSE,"combined income statement";"pg4",#N/A,FALSE,"combined income statement";"pg5",#N/A,FALSE,"combined income statement"}</definedName>
    <definedName name="gfdjhjh" hidden="1">{#N/A,#N/A,FALSE,"Pharm";#N/A,#N/A,FALSE,"WWCM"}</definedName>
    <definedName name="gffyuf" hidden="1">{#N/A,#N/A,FALSE,"Aging Summary";#N/A,#N/A,FALSE,"Ratio Analysis";#N/A,#N/A,FALSE,"Test 120 Day Accts";#N/A,#N/A,FALSE,"Tickmarks"}</definedName>
    <definedName name="gfg" hidden="1">{#N/A,#N/A,FALSE,"Projections";#N/A,#N/A,FALSE,"Multiples Valuation";#N/A,#N/A,FALSE,"LBO";#N/A,#N/A,FALSE,"Multiples_Sensitivity";#N/A,#N/A,FALSE,"Summary"}</definedName>
    <definedName name="gfgfgfg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fh">{"up stand alones",#N/A,FALSE,"Acquiror"}</definedName>
    <definedName name="gfhä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hhfg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gfhse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ie" hidden="1">{"bs",#N/A,FALSE,"SCF"}</definedName>
    <definedName name="gfj">!#REF!</definedName>
    <definedName name="gfjfj">!#REF!</definedName>
    <definedName name="gfjud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s" hidden="1">{"NOPCAPEVA",#N/A,FALSE,"Nopat";"FCFCSTAR",#N/A,FALSE,"FCFVAL";"EVAVL",#N/A,FALSE,"EVAVAL";"LEASE",#N/A,FALSE,"OpLease"}</definedName>
    <definedName name="gfsd" hidden="1">{"consolidated",#N/A,FALSE,"Sheet1";"cms",#N/A,FALSE,"Sheet1";"fse",#N/A,FALSE,"Sheet1"}</definedName>
    <definedName name="gfsda">!#REF!</definedName>
    <definedName name="GG" localSheetId="9" hidden="1">#REF!</definedName>
    <definedName name="GG" hidden="1">[4]Proforma!#REF!</definedName>
    <definedName name="gg_1" hidden="1">{#N/A,#N/A,TRUE,"Pro Forma";#N/A,#N/A,TRUE,"PF_Bal";#N/A,#N/A,TRUE,"PF_INC";#N/A,#N/A,TRUE,"CBE";#N/A,#N/A,TRUE,"SWK"}</definedName>
    <definedName name="ggf" hidden="1">{"comps",#N/A,FALSE,"comps";"notes",#N/A,FALSE,"comps"}</definedName>
    <definedName name="ggf_1" hidden="1">{"comps",#N/A,FALSE,"comps";"notes",#N/A,FALSE,"comps"}</definedName>
    <definedName name="ggg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ggg_2" hidden="1">{#N/A,#N/A,FALSE,"Aging Summary";#N/A,#N/A,FALSE,"Ratio Analysis";#N/A,#N/A,FALSE,"Test 120 Day Accts";#N/A,#N/A,FALSE,"Tickmarks"}</definedName>
    <definedName name="ggg_3" hidden="1">{#N/A,#N/A,FALSE,"Aging Summary";#N/A,#N/A,FALSE,"Ratio Analysis";#N/A,#N/A,FALSE,"Test 120 Day Accts";#N/A,#N/A,FALSE,"Tickmarks"}</definedName>
    <definedName name="gggg">!#REF!</definedName>
    <definedName name="ggggdd" hidden="1">{"prt_jev",#N/A,FALSE,"Sheet1"}</definedName>
    <definedName name="ggggg" hidden="1">{"Funding",#N/A,FALSE,"Funding"}</definedName>
    <definedName name="GGGGGG" hidden="1">{#N/A,#N/A,FALSE,"ATIVO";#N/A,#N/A,FALSE,"PASSIVO";#N/A,#N/A,FALSE,"L&amp;P";#N/A,#N/A,FALSE,"INTEREST";#N/A,#N/A,FALSE,"IRDIFERIDO"}</definedName>
    <definedName name="ggggggggggggggggggggggggggg" hidden="1">{"ASSETS",#N/A,FALSE,"BALANCE SHEET";"LIABILITIES",#N/A,FALSE,"BALANCE SHEET"}</definedName>
    <definedName name="ggggggggggggggggggggggggggggggggggggggggggggggggg">#REF!</definedName>
    <definedName name="ggs">!#REF!</definedName>
    <definedName name="gh" hidden="1">{#N/A,#N/A,FALSE,"DCF Summary";#N/A,#N/A,FALSE,"Casema";#N/A,#N/A,FALSE,"Casema NoTel";#N/A,#N/A,FALSE,"UK";#N/A,#N/A,FALSE,"RCF";#N/A,#N/A,FALSE,"Intercable CZ";#N/A,#N/A,FALSE,"Interkabel P"}</definedName>
    <definedName name="gh2_PIPE" hidden="1">{"'100'!$A$1:$M$83"}</definedName>
    <definedName name="gha" hidden="1">{"NOPCAPEVA",#N/A,FALSE,"Nopat";"FCFCSTAR",#N/A,FALSE,"FCFVAL";"EVAVL",#N/A,FALSE,"EVAVAL";"LEASE",#N/A,FALSE,"OpLease"}</definedName>
    <definedName name="ghd" hidden="1">{#N/A,#N/A,FALSE,"Aging Summary";#N/A,#N/A,FALSE,"Ratio Analysis";#N/A,#N/A,FALSE,"Test 120 Day Accts";#N/A,#N/A,FALSE,"Tickmarks"}</definedName>
    <definedName name="ghd_2" hidden="1">{#N/A,#N/A,FALSE,"Aging Summary";#N/A,#N/A,FALSE,"Ratio Analysis";#N/A,#N/A,FALSE,"Test 120 Day Accts";#N/A,#N/A,FALSE,"Tickmarks"}</definedName>
    <definedName name="ghd_3" hidden="1">{#N/A,#N/A,FALSE,"Aging Summary";#N/A,#N/A,FALSE,"Ratio Analysis";#N/A,#N/A,FALSE,"Test 120 Day Accts";#N/A,#N/A,FALSE,"Tickmarks"}</definedName>
    <definedName name="ghdfhd" hidden="1">{"EDEL",#N/A,FALSE,"EDEL"}</definedName>
    <definedName name="ghdfhd_1" hidden="1">{"EDEL",#N/A,FALSE,"EDEL"}</definedName>
    <definedName name="ghe" hidden="1">{"Headcount Worksheet",#N/A,FALSE,"HEADCOUNT"}</definedName>
    <definedName name="ghefjig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err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hf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ghgfhgf">!#REF!</definedName>
    <definedName name="ghgfhvbn">!#REF!</definedName>
    <definedName name="ghh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hhghd" hidden="1">{"mgmt forecast",#N/A,FALSE,"Mgmt Forecast";"dcf table",#N/A,FALSE,"Mgmt Forecast";"sensitivity",#N/A,FALSE,"Mgmt Forecast";"table inputs",#N/A,FALSE,"Mgmt Forecast";"calculations",#N/A,FALSE,"Mgmt Forecast"}</definedName>
    <definedName name="ghhhg" hidden="1">{#N/A,#N/A,FALSE,"ORIX CSC"}</definedName>
    <definedName name="ghhj" hidden="1">{#N/A,#N/A,TRUE,"Config1";#N/A,#N/A,TRUE,"Config2";#N/A,#N/A,TRUE,"Config3";#N/A,#N/A,TRUE,"Config4";#N/A,#N/A,TRUE,"Config5";#N/A,#N/A,TRUE,"Config6";#N/A,#N/A,TRUE,"Config7"}</definedName>
    <definedName name="ghhj_1" hidden="1">{#N/A,#N/A,TRUE,"Config1";#N/A,#N/A,TRUE,"Config2";#N/A,#N/A,TRUE,"Config3";#N/A,#N/A,TRUE,"Config4";#N/A,#N/A,TRUE,"Config5";#N/A,#N/A,TRUE,"Config6";#N/A,#N/A,TRUE,"Config7"}</definedName>
    <definedName name="ghj" hidden="1">{#N/A,#N/A,TRUE,"Config1";#N/A,#N/A,TRUE,"Config2";#N/A,#N/A,TRUE,"Config3";#N/A,#N/A,TRUE,"Config4";#N/A,#N/A,TRUE,"Config5";#N/A,#N/A,TRUE,"Config6";#N/A,#N/A,TRUE,"Config7"}</definedName>
    <definedName name="ghj_1" hidden="1">{#N/A,#N/A,TRUE,"Config1";#N/A,#N/A,TRUE,"Config2";#N/A,#N/A,TRUE,"Config3";#N/A,#N/A,TRUE,"Config4";#N/A,#N/A,TRUE,"Config5";#N/A,#N/A,TRUE,"Config6";#N/A,#N/A,TRUE,"Config7"}</definedName>
    <definedName name="ghjfg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ghjg" hidden="1">{#N/A,#N/A,TRUE,"PLANT";#N/A,#N/A,TRUE,"BG 9011 Lamps";#N/A,#N/A,TRUE,"BG 9013 Automotive";#N/A,#N/A,TRUE,"Components"}</definedName>
    <definedName name="ghjggjh" hidden="1">{#N/A,#N/A,FALSE,"Pharm";#N/A,#N/A,FALSE,"WWCM"}</definedName>
    <definedName name="ghjghj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h">!#REF!</definedName>
    <definedName name="ghjhh">!#REF!</definedName>
    <definedName name="ghjhj">!#REF!</definedName>
    <definedName name="ghjizu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i7zu">!#REF!</definedName>
    <definedName name="ghjlou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ghjum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yt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kb" hidden="1">{#N/A,#N/A,FALSE,"Aging Summary";#N/A,#N/A,FALSE,"Ratio Analysis";#N/A,#N/A,FALSE,"Test 120 Day Accts";#N/A,#N/A,FALSE,"Tickmarks"}</definedName>
    <definedName name="ghkzre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vbhjgf">!#REF!</definedName>
    <definedName name="ghvbnfz">!#REF!</definedName>
    <definedName name="Gifts" hidden="1">{#N/A,#N/A,TRUE,"Regions"}</definedName>
    <definedName name="gigi">!#REF!</definedName>
    <definedName name="GJ">1999</definedName>
    <definedName name="gjg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f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tuit">!#REF!</definedName>
    <definedName name="gjust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v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jv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k" hidden="1">{"incomemth",#N/A,TRUE,"forecast00";"incomepercentmth",#N/A,TRUE,"forecast00";"balancemth",#N/A,TRUE,"forecast00";"cashmth",#N/A,TRUE,"forecast00";"covenantmth",#N/A,TRUE,"forecast00"}</definedName>
    <definedName name="gkj" hidden="1">{"'WS Sales by Rep'!$A$24:$L$46"}</definedName>
    <definedName name="gkn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lideChartMarker" hidden="1">"Chart!A1"</definedName>
    <definedName name="GlideDataMarker" hidden="1">"Data!A1"</definedName>
    <definedName name="GlideHiddenMarker" hidden="1">"Costcurvedata!A1"</definedName>
    <definedName name="GlideMaxCharts" hidden="1">7</definedName>
    <definedName name="gljghjlghj" hidden="1">#REF!</definedName>
    <definedName name="glob3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3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al1" hidden="1">{#N/A,#N/A,FALSE,"Pharm";#N/A,#N/A,FALSE,"WWCM"}</definedName>
    <definedName name="GLRAccumulatedDepreciation">#REF!</definedName>
    <definedName name="GLRAdmissionsIncome">#REF!</definedName>
    <definedName name="GLRAttendeesBettingPercentage">#REF!</definedName>
    <definedName name="GLRAttendeesBettingPercentageIn">#REF!</definedName>
    <definedName name="GLRAuditCheckBS">#REF!</definedName>
    <definedName name="GLRAverageAttendance">#REF!</definedName>
    <definedName name="GLRAverageAttendanceIn">#REF!</definedName>
    <definedName name="GLRAvgePrizeMoney">#REF!</definedName>
    <definedName name="GLRAvgePrizeMoneyIn">#REF!</definedName>
    <definedName name="GLRAvgeRestaurantCost">#REF!</definedName>
    <definedName name="GLRAvgeRestaurantCostIn">#REF!</definedName>
    <definedName name="GLRAvgeRestaurantSpend">#REF!</definedName>
    <definedName name="GLRAvgeRestaurantSpendIn">#REF!</definedName>
    <definedName name="GLRBalancingItem">#REF!</definedName>
    <definedName name="GLRBettingIncome">#REF!</definedName>
    <definedName name="GLRBettingIncomeDebtorCalc">#REF!</definedName>
    <definedName name="GLRBettingMarginOverseasBets">#REF!</definedName>
    <definedName name="GLRBettingMarginOverseasBetsIn">#REF!</definedName>
    <definedName name="GLRBettingMarginTelephone">#REF!</definedName>
    <definedName name="GLRBettingMarginTelephoneIn">#REF!</definedName>
    <definedName name="GLRBettingMargTerminals">#REF!</definedName>
    <definedName name="GLRBettingMargTerminalsIn">#REF!</definedName>
    <definedName name="GLRBettingMargUKShops">#REF!</definedName>
    <definedName name="GLRBettingMargUKShopsIn">#REF!</definedName>
    <definedName name="GLRBettingProfitTerminals">#REF!</definedName>
    <definedName name="GLRBettingSpendTerminals">#REF!</definedName>
    <definedName name="GLRBettingSpendTerminalsIn">#REF!</definedName>
    <definedName name="GLRBuildingsAccumDepn">#REF!</definedName>
    <definedName name="GLRBuildingsCapex">#REF!</definedName>
    <definedName name="GLRBuildingsCapexIn">#REF!</definedName>
    <definedName name="GLRBuildingsCummFA">#REF!</definedName>
    <definedName name="GLRBuildingsCummFAToRemove">#REF!</definedName>
    <definedName name="GLRBuildingsDepnCharge">#REF!</definedName>
    <definedName name="GLRBuildingsFAToDeprec">#REF!</definedName>
    <definedName name="GLRBuildingsFixedAssets">#REF!</definedName>
    <definedName name="GLRBuildingsNBV">#REF!</definedName>
    <definedName name="GLRBuildingsUsefulLife">#REF!</definedName>
    <definedName name="GLRCapexCalc">#REF!</definedName>
    <definedName name="GLRCarsAccumDepn">#REF!</definedName>
    <definedName name="GLRCarsCapex">#REF!</definedName>
    <definedName name="GLRCarsCapexIn">#REF!</definedName>
    <definedName name="GLRCarsCummFA">#REF!</definedName>
    <definedName name="GLRCarsCummFAToRemove">#REF!</definedName>
    <definedName name="GLRCarsDepnCharge">#REF!</definedName>
    <definedName name="GLRCarsFAToDeprec">#REF!</definedName>
    <definedName name="GLRCarsFixedAssets">#REF!</definedName>
    <definedName name="GLRCarsNBV">#REF!</definedName>
    <definedName name="GLRCarsUsefulLife">#REF!</definedName>
    <definedName name="GLRCash">#REF!</definedName>
    <definedName name="GLRCateringBarCafeCarCosts">#REF!</definedName>
    <definedName name="GLRCateringBarCafeCarIn">#REF!</definedName>
    <definedName name="GLRCateringBarCafeExpensesCosts">#REF!</definedName>
    <definedName name="GLRCateringBarCafeFTEIn">#REF!</definedName>
    <definedName name="GLRCateringBarCafeMonthlySalary">#REF!</definedName>
    <definedName name="GLRCateringBarCafeNewEmp">#REF!</definedName>
    <definedName name="GLRCateringBarCafeNHIPensionCosts">#REF!</definedName>
    <definedName name="GLRCateringBarCafePTCarCosts">#REF!</definedName>
    <definedName name="GLRCateringBarCafePTCarIn">#REF!</definedName>
    <definedName name="GLRCateringBarCafePTExpensesCosts">#REF!</definedName>
    <definedName name="GLRCateringBarCafePTFTEIn">#REF!</definedName>
    <definedName name="GLRCateringBarCafePTMonthlySalary">#REF!</definedName>
    <definedName name="GLRCateringBarCafePTNewEmp">#REF!</definedName>
    <definedName name="GLRCateringBarCafePTNHIPensionCosts">#REF!</definedName>
    <definedName name="GLRCateringBarCafePTRecruitmentCosts">#REF!</definedName>
    <definedName name="GLRCateringBarCafePTSalaryCosts">#REF!</definedName>
    <definedName name="GLRCateringBarCafePTSalaryIn">#REF!</definedName>
    <definedName name="GLRCateringBarCafePTSalBenCosts">#REF!</definedName>
    <definedName name="GLRCateringBarCafeRecruitmentCosts">#REF!</definedName>
    <definedName name="GLRCateringBarCafeSalaryCosts">#REF!</definedName>
    <definedName name="GLRCateringBarCafeSalaryIn">#REF!</definedName>
    <definedName name="GLRCateringBarCafeSalBenCosts">#REF!</definedName>
    <definedName name="GLRCateringChefsCarCosts">#REF!</definedName>
    <definedName name="GLRCateringChefsCarIn">#REF!</definedName>
    <definedName name="GLRCateringChefsExpensesCosts">#REF!</definedName>
    <definedName name="GLRCateringChefsFTEIn">#REF!</definedName>
    <definedName name="GLRCateringChefsMonthlySalary">#REF!</definedName>
    <definedName name="GLRCateringChefsNewEmp">#REF!</definedName>
    <definedName name="GLRCateringChefsNHIPensionCosts">#REF!</definedName>
    <definedName name="GLRCateringChefsRecruitmentCosts">#REF!</definedName>
    <definedName name="GLRCateringChefsSalaryCosts">#REF!</definedName>
    <definedName name="GLRCateringChefsSalaryIn">#REF!</definedName>
    <definedName name="GLRCateringChefsSalBenCosts">#REF!</definedName>
    <definedName name="GLRCateringCost">#REF!</definedName>
    <definedName name="GLRCateringDaysOpen">#REF!</definedName>
    <definedName name="GLRCateringDebtorDaysDifference">#REF!</definedName>
    <definedName name="GLRCateringDebtorDaysIn">#REF!</definedName>
    <definedName name="GLRCateringDebtorFractionMonth">#REF!</definedName>
    <definedName name="GLRCateringDebtors">#REF!</definedName>
    <definedName name="GLRCateringDebtorsIncompleteMonth">#REF!</definedName>
    <definedName name="GLRCateringDebtorStartDate">#REF!</definedName>
    <definedName name="GLRCateringDebtorsTurnoverFraction">#REF!</definedName>
    <definedName name="GLRCateringDirectStaff">#REF!</definedName>
    <definedName name="GLRCateringDirectTaxBenCosts">#REF!</definedName>
    <definedName name="GLRCateringFloorSpace">#REF!</definedName>
    <definedName name="GLRCateringFloorSpaceIn">#REF!</definedName>
    <definedName name="GLRCateringMgrCarCosts">#REF!</definedName>
    <definedName name="GLRCateringMgrCarIn">#REF!</definedName>
    <definedName name="GLRCateringMgrExpensesCosts">#REF!</definedName>
    <definedName name="GLRCateringMgrFTEIn">#REF!</definedName>
    <definedName name="GLRCateringMgrMonthlySalary">#REF!</definedName>
    <definedName name="GLRCateringMgrNewEmp">#REF!</definedName>
    <definedName name="GLRCateringMgrNHIPensionCosts">#REF!</definedName>
    <definedName name="GLRCateringMgrRecruitmentCosts">#REF!</definedName>
    <definedName name="GLRCateringMgrSalaryCosts">#REF!</definedName>
    <definedName name="GLRCateringMgrSalaryIn">#REF!</definedName>
    <definedName name="GLRCateringMgrSalBenCosts">#REF!</definedName>
    <definedName name="GLRCateringMonthlyCarCostIn">#REF!</definedName>
    <definedName name="GLRCateringNHIPensionIn">#REF!</definedName>
    <definedName name="GLRCateringOtherDirectCosts">#REF!</definedName>
    <definedName name="GLRCateringOtherDirectCostsIn">#REF!</definedName>
    <definedName name="GLRCateringOtherPTCarCosts">#REF!</definedName>
    <definedName name="GLRCateringOtherPTCarIn">#REF!</definedName>
    <definedName name="GLRCateringOtherPTExpensesCosts">#REF!</definedName>
    <definedName name="GLRCateringOtherPTFTEIn">#REF!</definedName>
    <definedName name="GLRCateringOtherPTMonthlySalary">#REF!</definedName>
    <definedName name="GLRCateringOtherPTNewEmp">#REF!</definedName>
    <definedName name="GLRCateringOtherPTNHIPensionCosts">#REF!</definedName>
    <definedName name="GLRCateringOtherPTRecruitmentCosts">#REF!</definedName>
    <definedName name="GLRCateringOtherPTSalaryCosts">#REF!</definedName>
    <definedName name="GLRCateringOtherPTSalaryIn">#REF!</definedName>
    <definedName name="GLRCateringOtherPTSalBenCosts">#REF!</definedName>
    <definedName name="GLRCateringRecruitmentIn">#REF!</definedName>
    <definedName name="GLRCateringRentalMask">#REF!</definedName>
    <definedName name="GLRCateringRentalOption">#REF!</definedName>
    <definedName name="GLRCateringRentalOptionIn">#REF!</definedName>
    <definedName name="GLRCateringRentRate">#REF!</definedName>
    <definedName name="GLRCateringRentRateIn">#REF!</definedName>
    <definedName name="GLRCateringRevenue">#REF!</definedName>
    <definedName name="GLRCateringRevenueDebtorCalc">#REF!</definedName>
    <definedName name="GLRCateringRevenueMask">#REF!</definedName>
    <definedName name="GLRCateringsDebtorDays">#REF!</definedName>
    <definedName name="GLRCateringSpaceRental">#REF!</definedName>
    <definedName name="GLRCateringSponsorship">#REF!</definedName>
    <definedName name="GLRCateringSponsorshipIn">#REF!</definedName>
    <definedName name="GLRCateringStaffExpensesIn">#REF!</definedName>
    <definedName name="GLRCateringStartDateIn">#REF!</definedName>
    <definedName name="GLRCateringWaitersCarCosts">#REF!</definedName>
    <definedName name="GLRCateringWaitersCarIn">#REF!</definedName>
    <definedName name="GLRCateringWaitersExpensesCosts">#REF!</definedName>
    <definedName name="GLRCateringWaitersFTEIn">#REF!</definedName>
    <definedName name="GLRCateringWaitersMonthlySalary">#REF!</definedName>
    <definedName name="GLRCateringWaitersNewEmp">#REF!</definedName>
    <definedName name="GLRCateringWaitersNHIPensionCosts">#REF!</definedName>
    <definedName name="GLRCateringWaitersPTCarCosts">#REF!</definedName>
    <definedName name="GLRCateringWaitersPTCarIn">#REF!</definedName>
    <definedName name="GLRCateringWaitersPTExpensesCosts">#REF!</definedName>
    <definedName name="GLRCateringWaitersPTFTEIn">#REF!</definedName>
    <definedName name="GLRCateringWaitersPTMonthlySalary">#REF!</definedName>
    <definedName name="GLRCateringWaitersPTNewEmp">#REF!</definedName>
    <definedName name="GLRCateringWaitersPTNHIPensionCosts">#REF!</definedName>
    <definedName name="GLRCateringWaitersPTRecruitmentCosts">#REF!</definedName>
    <definedName name="GLRCateringWaitersPTSalaryCosts">#REF!</definedName>
    <definedName name="GLRCateringWaitersPTSalaryIn">#REF!</definedName>
    <definedName name="GLRCateringWaitersPTSalBenCosts">#REF!</definedName>
    <definedName name="GLRCateringWaitersRecruitmentCosts">#REF!</definedName>
    <definedName name="GLRCateringWaitersSalaryCosts">#REF!</definedName>
    <definedName name="GLRCateringWaitersSalaryIn">#REF!</definedName>
    <definedName name="GLRCateringWaitersSalBenCosts">#REF!</definedName>
    <definedName name="GLRClosingCash">#REF!</definedName>
    <definedName name="GLRClosingCreditors">#REF!</definedName>
    <definedName name="GLRClosingDebtors">#REF!</definedName>
    <definedName name="GLRClosingDeferredIncome">#REF!</definedName>
    <definedName name="GLRClosingOtherCurrentAssets">#REF!</definedName>
    <definedName name="GLRClosingOtherCurrentLiabilities">#REF!</definedName>
    <definedName name="GLRClosingPrepayments">#REF!</definedName>
    <definedName name="GLRCommentator">#REF!</definedName>
    <definedName name="GLRCommentatorIn">#REF!</definedName>
    <definedName name="GLRConfAVAsstCarCosts">#REF!</definedName>
    <definedName name="GLRConfAVAsstCarIn">#REF!</definedName>
    <definedName name="GLRConfAVAsstExpensesCosts">#REF!</definedName>
    <definedName name="GLRConfAVAsstFTEIn">#REF!</definedName>
    <definedName name="GLRConfAVAsstMonthlySalary">#REF!</definedName>
    <definedName name="GLRConfAVAsstNewEmp">#REF!</definedName>
    <definedName name="GLRConfAVAsstNHIPensionCosts">#REF!</definedName>
    <definedName name="GLRConfAVAsstRecruitmentCosts">#REF!</definedName>
    <definedName name="GLRConfAVAsstSalaryCosts">#REF!</definedName>
    <definedName name="GLRConfAVAsstSalaryIn">#REF!</definedName>
    <definedName name="GLRConfAVAsstSalBenCosts">#REF!</definedName>
    <definedName name="GLRConfDirectStaff">#REF!</definedName>
    <definedName name="GLRConfDirectTaxBenCosts">#REF!</definedName>
    <definedName name="GLRConferenceCosts">#REF!</definedName>
    <definedName name="GLRConferenceDebtorDaysDifference">#REF!</definedName>
    <definedName name="GLRConferenceDebtorFractionMonth">#REF!</definedName>
    <definedName name="GLRConferenceDebtors">#REF!</definedName>
    <definedName name="GLRConferenceDebtorsIncompleteMonth">#REF!</definedName>
    <definedName name="GLRConferenceDebtorStartDate">#REF!</definedName>
    <definedName name="GLRConferenceDebtorsTurnoverFraction">#REF!</definedName>
    <definedName name="GLRConferenceFloorSpaceIn">#REF!</definedName>
    <definedName name="GLRConferenceRentalOptionIn">#REF!</definedName>
    <definedName name="GLRConferenceRentRateIn">#REF!</definedName>
    <definedName name="GLRConferenceRevenue">#REF!</definedName>
    <definedName name="GLRConferenceRevenueDebtorCalc">#REF!</definedName>
    <definedName name="GLRConferencesDebtorDays">#REF!</definedName>
    <definedName name="GLRConferencesDebtorDaysIn">#REF!</definedName>
    <definedName name="GLRConferencesFloorSpace">#REF!</definedName>
    <definedName name="GLRConferenceSponsorship">#REF!</definedName>
    <definedName name="GLRConferenceSponsorshipIn">#REF!</definedName>
    <definedName name="GLRConferencesRentalMask">#REF!</definedName>
    <definedName name="GLRConferencesRentalOption">#REF!</definedName>
    <definedName name="GLRConferencesRentRate">#REF!</definedName>
    <definedName name="GLRConferencesRevenueMask">#REF!</definedName>
    <definedName name="GLRConferencesSpaceRental">#REF!</definedName>
    <definedName name="GLRConferencesStartDateIn">#REF!</definedName>
    <definedName name="GLRConfMgrCarCosts">#REF!</definedName>
    <definedName name="GLRConfMgrCarIn">#REF!</definedName>
    <definedName name="GLRConfMgrExpensesCosts">#REF!</definedName>
    <definedName name="GLRConfMgrFTEIn">#REF!</definedName>
    <definedName name="GLRConfMgrMonthlySalary">#REF!</definedName>
    <definedName name="GLRConfMgrNewEmp">#REF!</definedName>
    <definedName name="GLRConfMgrNHIPensionCosts">#REF!</definedName>
    <definedName name="GLRConfMgrRecruitmentCosts">#REF!</definedName>
    <definedName name="GLRConfMgrSalaryCosts">#REF!</definedName>
    <definedName name="GLRConfMgrSalaryIn">#REF!</definedName>
    <definedName name="GLRConfMgrSalBenCosts">#REF!</definedName>
    <definedName name="GLRConfMonthlyCarCostIn">#REF!</definedName>
    <definedName name="GLRConfNHIPensionIn">#REF!</definedName>
    <definedName name="GLRConfRecepCarCosts">#REF!</definedName>
    <definedName name="GLRConfRecepCarIn">#REF!</definedName>
    <definedName name="GLRConfRecepExpensesCosts">#REF!</definedName>
    <definedName name="GLRConfRecepFTEIn">#REF!</definedName>
    <definedName name="GLRConfRecepMonthlySalary">#REF!</definedName>
    <definedName name="GLRConfRecepNewEmp">#REF!</definedName>
    <definedName name="GLRConfRecepNHIPensionCosts">#REF!</definedName>
    <definedName name="GLRConfRecepRecruitmentCosts">#REF!</definedName>
    <definedName name="GLRConfRecepSalaryCosts">#REF!</definedName>
    <definedName name="GLRConfRecepSalaryIn">#REF!</definedName>
    <definedName name="GLRConfRecepSalBenCosts">#REF!</definedName>
    <definedName name="GLRConfRecruitmentIn">#REF!</definedName>
    <definedName name="GLRConfStaffExpensesIn">#REF!</definedName>
    <definedName name="GLRCostOfPrizeMoney">#REF!</definedName>
    <definedName name="GLRCostOfPurhcasingHorses">#REF!</definedName>
    <definedName name="GLRCostOfRaceDay">#REF!</definedName>
    <definedName name="GLRCostOfSalesRaceDay">#REF!</definedName>
    <definedName name="GLRCostOsSalesHorses">#REF!</definedName>
    <definedName name="GLRCostsOutdoorEvents">#REF!</definedName>
    <definedName name="GLRCostsOutdoorEventsIn">#REF!</definedName>
    <definedName name="GLRCreditors">#REF!</definedName>
    <definedName name="GLRCreditorsMovement">#REF!</definedName>
    <definedName name="GLRCurrentLiabExcludingOD">#REF!</definedName>
    <definedName name="GLRDebtorsMovement">#REF!</definedName>
    <definedName name="GLRDeferredIncome">#REF!</definedName>
    <definedName name="GLRDeferredIncomeIn">#REF!</definedName>
    <definedName name="GLRDeferredIncomeMovement">#REF!</definedName>
    <definedName name="GLRDepnRateBuildings">#REF!</definedName>
    <definedName name="GLRDepnRateBuildingsIn">#REF!</definedName>
    <definedName name="GLRDepnRateCars">#REF!</definedName>
    <definedName name="GLRDepnRateCarsIn">#REF!</definedName>
    <definedName name="GLRDepnRateFitness">#REF!</definedName>
    <definedName name="GLRDepnRateFitnessIn">#REF!</definedName>
    <definedName name="GLRDepnRateOther">#REF!</definedName>
    <definedName name="GLRDepnRateOtherIn">#REF!</definedName>
    <definedName name="GLRDepnRateRacing">#REF!</definedName>
    <definedName name="GLRDepnRateRacingIn">#REF!</definedName>
    <definedName name="GLRDepnRateTerminals">#REF!</definedName>
    <definedName name="GLRDepnRateTerminalsIn">#REF!</definedName>
    <definedName name="GLRDepreciation">#REF!</definedName>
    <definedName name="GLRDepreciationCalc">#REF!</definedName>
    <definedName name="GLRDirectConferenceCosts">#REF!</definedName>
    <definedName name="GLRDirectConferenceCostsIn">#REF!</definedName>
    <definedName name="GLRDirectCosts">#REF!</definedName>
    <definedName name="GLRDirectCostsCreditorCalc">#REF!</definedName>
    <definedName name="GLRDirectCostsGrassRacing">#REF!</definedName>
    <definedName name="GLRDirectCostsRacing">#REF!</definedName>
    <definedName name="GLRDirectCostsStandardRacing">#REF!</definedName>
    <definedName name="GLRDirectCreditorDays">#REF!</definedName>
    <definedName name="GLRDirectCreditorDaysIn">#REF!</definedName>
    <definedName name="GLRDirectCreditorsDaysDifference">#REF!</definedName>
    <definedName name="GLRDirectCreditorsFractionOfMonth">#REF!</definedName>
    <definedName name="GLRDirectCreditorsIncompleteMonth">#REF!</definedName>
    <definedName name="GLRDirectCreditorsPurchasesFraction">#REF!</definedName>
    <definedName name="GLRDirectCreditorsStartDate">#REF!</definedName>
    <definedName name="GLRDirectCredtiors">#REF!</definedName>
    <definedName name="GLREBIT">#REF!</definedName>
    <definedName name="GLREBITCalc">#REF!</definedName>
    <definedName name="GLREBITDA">#REF!</definedName>
    <definedName name="GLREntryFee">#REF!</definedName>
    <definedName name="GLREntryFeeIn">#REF!</definedName>
    <definedName name="GLREquity">#REF!</definedName>
    <definedName name="GLREquityRaised">#REF!</definedName>
    <definedName name="GLREquityRaisedCalc">#REF!</definedName>
    <definedName name="GLREquityRaisedIn">#REF!</definedName>
    <definedName name="GLREquityRedeemed">#REF!</definedName>
    <definedName name="GLREquityRedeemedCalc">#REF!</definedName>
    <definedName name="GLREquityRedeemedIn">#REF!</definedName>
    <definedName name="GLRFarrierCostIn">#REF!</definedName>
    <definedName name="GLRFeedIn">#REF!</definedName>
    <definedName name="GLRFitnessAccumDepn">#REF!</definedName>
    <definedName name="GLRFitnessAverageMembers">#REF!</definedName>
    <definedName name="GLRFitnessBeautyCarCosts">#REF!</definedName>
    <definedName name="GLRFitnessBeautyCarIn">#REF!</definedName>
    <definedName name="GLRFitnessBeautyExpensesCosts">#REF!</definedName>
    <definedName name="GLRFitnessBeautyFTEIn">#REF!</definedName>
    <definedName name="GLRFitnessBeautyMonthlySalary">#REF!</definedName>
    <definedName name="GLRFitnessBeautyNewEmp">#REF!</definedName>
    <definedName name="GLRFitnessBeautyNHIPensionsCosts">#REF!</definedName>
    <definedName name="GLRFitnessBeautyRecruitmentCosts">#REF!</definedName>
    <definedName name="GLRFitnessBeautySalaryCosts">#REF!</definedName>
    <definedName name="GLRFitnessBeautySalaryIn">#REF!</definedName>
    <definedName name="GLRFitnessBeautySalBenCosts">#REF!</definedName>
    <definedName name="GLRFitnessCancellations">#REF!</definedName>
    <definedName name="GLRFitnessCapex">#REF!</definedName>
    <definedName name="GLRFitnessCapexIn">#REF!</definedName>
    <definedName name="GLRFitnessClosingMembers">#REF!</definedName>
    <definedName name="GLRFitnessCummFA">#REF!</definedName>
    <definedName name="GLRFitnessCummFAToRemove">#REF!</definedName>
    <definedName name="GLRFitnessDepnCharge">#REF!</definedName>
    <definedName name="GLRFitnessDirectCosts">#REF!</definedName>
    <definedName name="GLRFitnessDirectStaff">#REF!</definedName>
    <definedName name="GLRFitnessDirectTaxBenCosts">#REF!</definedName>
    <definedName name="GLRFitnessFAToDeprec">#REF!</definedName>
    <definedName name="GLRFitnessFee">#REF!</definedName>
    <definedName name="GLRFitnessFeeIn">#REF!</definedName>
    <definedName name="GLRFitnessFitMgrCarCosts">#REF!</definedName>
    <definedName name="GLRFitnessFitMgrCarIn">#REF!</definedName>
    <definedName name="GLRFitnessFitMgrExpensesCosts">#REF!</definedName>
    <definedName name="GLRFitnessFitMgrFTEIn">#REF!</definedName>
    <definedName name="GLRFitnessFitMgrMonthlySalary">#REF!</definedName>
    <definedName name="GLRFitnessFitMgrNewEmp">#REF!</definedName>
    <definedName name="GLRFitnessFitMgrNHIPensionsCosts">#REF!</definedName>
    <definedName name="GLRFitnessFitMgrRecruitmentCosts">#REF!</definedName>
    <definedName name="GLRFitnessFitMgrSalaryCosts">#REF!</definedName>
    <definedName name="GLRFitnessFitMgrSalaryIn">#REF!</definedName>
    <definedName name="GLRFitnessFitMgrSalBenCosts">#REF!</definedName>
    <definedName name="GLRFitnessFixedAssets">#REF!</definedName>
    <definedName name="GLRFitnessFloorSpace">#REF!</definedName>
    <definedName name="GLRFitnessFloorSpaceIn">#REF!</definedName>
    <definedName name="GLRFitnessJoiningFee">#REF!</definedName>
    <definedName name="GLRFitnessJoiningFeeIn">#REF!</definedName>
    <definedName name="GLRFitnessJoiningFeeIncome">#REF!</definedName>
    <definedName name="GLRFitnessMembershipFeeIncome">#REF!</definedName>
    <definedName name="GLRFitnessMkting">#REF!</definedName>
    <definedName name="GLRFitnessMktingIn">#REF!</definedName>
    <definedName name="GLRFitnessMonthlyCarCostIn">#REF!</definedName>
    <definedName name="GLRFitnessNBV">#REF!</definedName>
    <definedName name="GLRFitnessNewMembers">#REF!</definedName>
    <definedName name="GLRFitnessNHIPensionIn">#REF!</definedName>
    <definedName name="GLRFitnessOpeningMembers">#REF!</definedName>
    <definedName name="GLRFitnessOtherCosts">#REF!</definedName>
    <definedName name="GLRFitnessOtherCostsIn">#REF!</definedName>
    <definedName name="GLRFitnessOtherIncome">#REF!</definedName>
    <definedName name="GLRFitnessOtherRev">#REF!</definedName>
    <definedName name="GLRFitnessOtherRevIn">#REF!</definedName>
    <definedName name="GLRFitnessReceptionCarCosts">#REF!</definedName>
    <definedName name="GLRFitnessReceptionCarIn">#REF!</definedName>
    <definedName name="GLRFitnessReceptionExpensesCosts">#REF!</definedName>
    <definedName name="GLRFitnessReceptionFTEIn">#REF!</definedName>
    <definedName name="GLRFitnessReceptionMonthlySalary">#REF!</definedName>
    <definedName name="GLRFitnessReceptionNewEmp">#REF!</definedName>
    <definedName name="GLRFitnessReceptionNHIPensionsCosts">#REF!</definedName>
    <definedName name="GLRFitnessReceptionRecruitmentCosts">#REF!</definedName>
    <definedName name="GLRFitnessReceptionSalaryCosts">#REF!</definedName>
    <definedName name="GLRFitnessReceptionSalaryIn">#REF!</definedName>
    <definedName name="GLRFitnessReceptionSalBenCosts">#REF!</definedName>
    <definedName name="GLRFitnessRecruitmentIn">#REF!</definedName>
    <definedName name="GLRFitnessRentalMask">#REF!</definedName>
    <definedName name="GLRFitnessRentalOption">#REF!</definedName>
    <definedName name="GLRFitnessRentalOptionIn">#REF!</definedName>
    <definedName name="GLRFitnessRentRate">#REF!</definedName>
    <definedName name="GLRFitnessRentRateIn">#REF!</definedName>
    <definedName name="GLRFitnessRevenueMask">#REF!</definedName>
    <definedName name="GLRFitnessRevenues">#REF!</definedName>
    <definedName name="GLRFitnessSpaceRental">#REF!</definedName>
    <definedName name="GLRFitnessSponsorship">#REF!</definedName>
    <definedName name="GLRFitnessSponsorshipIn">#REF!</definedName>
    <definedName name="GLRFitnessStaffExpensesIn">#REF!</definedName>
    <definedName name="GLRFitnessStartDateIn">#REF!</definedName>
    <definedName name="GLRFitnessTrainersCarCosts">#REF!</definedName>
    <definedName name="GLRFitnessTrainersCarIn">#REF!</definedName>
    <definedName name="GLRFitnessTrainersExpensesCosts">#REF!</definedName>
    <definedName name="GLRFitnessTrainersFTEIn">#REF!</definedName>
    <definedName name="GLRFitnessTrainersMonthlySalary">#REF!</definedName>
    <definedName name="GLRFitnessTrainersNewEmp">#REF!</definedName>
    <definedName name="GLRFitnessTrainersNHIPensionsCosts">#REF!</definedName>
    <definedName name="GLRFitnessTrainersRecruitmentCosts">#REF!</definedName>
    <definedName name="GLRFitnessTrainersSalaryCosts">#REF!</definedName>
    <definedName name="GLRFitnessTrainersSalaryIn">#REF!</definedName>
    <definedName name="GLRFitnessTrainersSalBenCosts">#REF!</definedName>
    <definedName name="GLRFitnessUsefulLife">#REF!</definedName>
    <definedName name="GLRFixturesMonthLookup">#REF!</definedName>
    <definedName name="GLRGAndA">#REF!</definedName>
    <definedName name="GLRGateman">#REF!</definedName>
    <definedName name="GLRGatemanIn">#REF!</definedName>
    <definedName name="GLRGrassAdmissionsIncome">#REF!</definedName>
    <definedName name="GLRGrassAttendeesBettingPercentage">#REF!</definedName>
    <definedName name="GLRGrassAttendeesBettingPercentageIn">#REF!</definedName>
    <definedName name="GLRGrassAverageAttendance">#REF!</definedName>
    <definedName name="GLRGrassAverageAttendanceIn">#REF!</definedName>
    <definedName name="GLRGrassAvgePrizeMoney">#REF!</definedName>
    <definedName name="GLRGrassAvgePrizeMoneyIn">#REF!</definedName>
    <definedName name="GLRGrassBettingIncome">#REF!</definedName>
    <definedName name="GLRGrassBettingMarginOverseasBets">#REF!</definedName>
    <definedName name="GLRGrassBettingMarginOverseasBetsIn">#REF!</definedName>
    <definedName name="GLRGrassBettingMarginTelephone">#REF!</definedName>
    <definedName name="GLRGrassBettingMarginTelephoneIn">#REF!</definedName>
    <definedName name="GLRGrassBettingMargTerminals">#REF!</definedName>
    <definedName name="GLRGrassBettingMargTerminalsIn">#REF!</definedName>
    <definedName name="GLRGrassBettingMargUKShops">#REF!</definedName>
    <definedName name="GLRGrassBettingMargUKShopsIn">#REF!</definedName>
    <definedName name="GLRGrassBettingProfitTerminals">#REF!</definedName>
    <definedName name="GLRGrassBettingSpendTerminals">#REF!</definedName>
    <definedName name="GLRGrassBettingSpendTerminalsIn">#REF!</definedName>
    <definedName name="GLRGrassBHBFee">#REF!</definedName>
    <definedName name="GLRGrassBHBFeeIn">#REF!</definedName>
    <definedName name="GLRGrassCommentator">#REF!</definedName>
    <definedName name="GLRGrassCommentatorIn">#REF!</definedName>
    <definedName name="GLRGrassCostOfPrizeMoney">#REF!</definedName>
    <definedName name="GLRGrassCostOfRaceDay">#REF!</definedName>
    <definedName name="GLRGrassCostOfSalesRaceDay">#REF!</definedName>
    <definedName name="GLRGrassEntryFee">#REF!</definedName>
    <definedName name="GLRGrassEntryFeeIn">#REF!</definedName>
    <definedName name="GLRGrassFixturesRevenue">#REF!</definedName>
    <definedName name="GLRGrassGateman">#REF!</definedName>
    <definedName name="GLRGrassGatemanIn">#REF!</definedName>
    <definedName name="GLRGrassOtherCostsIn">#REF!</definedName>
    <definedName name="GLRGrassOtherRacingCosts">#REF!</definedName>
    <definedName name="GLRGrassProfitPerRacegoer">#REF!</definedName>
    <definedName name="GLRGrassProfitPerRacegoerIn">#REF!</definedName>
    <definedName name="GLRGrassRaceDaysPerMonth">#REF!</definedName>
    <definedName name="GLRGrassRacesPerDay">#REF!</definedName>
    <definedName name="GLRGrassRacesPerDayIn">#REF!</definedName>
    <definedName name="GLRGrassRacingBHB">#REF!</definedName>
    <definedName name="GLRGrassRacingBHBIn">#REF!</definedName>
    <definedName name="GLRGrassRacingBHBPercentage">#REF!</definedName>
    <definedName name="GLRGrassRacingNetCostOfPrizeMoney">#REF!</definedName>
    <definedName name="GLRGrassRacingSponsorship">#REF!</definedName>
    <definedName name="GLRGrassRacingSponsorshipIn">#REF!</definedName>
    <definedName name="GLRGrassRacingSponsorshipPercentage">#REF!</definedName>
    <definedName name="GLRGrassRevenueMask">#REF!</definedName>
    <definedName name="GLRGrassStartDateIn">#REF!</definedName>
    <definedName name="GLRGrassTotalOtherRacingCosts">#REF!</definedName>
    <definedName name="GLRGrossMargin">#REF!</definedName>
    <definedName name="GLRGrossMarginCatering">#REF!</definedName>
    <definedName name="GLRGrossMarginConferences">#REF!</definedName>
    <definedName name="GLRGrossMarginFitness">#REF!</definedName>
    <definedName name="GLRGrossMarginPercent">#REF!</definedName>
    <definedName name="GLRGrossMarginPercentCatering">#REF!</definedName>
    <definedName name="GLRGrossMarginPercentConferences">#REF!</definedName>
    <definedName name="GLRGrossMarginPercentFitness">#REF!</definedName>
    <definedName name="GLRGrossMarginPercentRacing">#REF!</definedName>
    <definedName name="GLRGrossMarginRacing">#REF!</definedName>
    <definedName name="GLRHeadLadPay">#REF!</definedName>
    <definedName name="GLRHeadLadPayIn">#REF!</definedName>
    <definedName name="GLRHeadLads">#REF!</definedName>
    <definedName name="GLRHeadLadsIn">#REF!</definedName>
    <definedName name="GLRHorseCostIn">#REF!</definedName>
    <definedName name="GLRHorseCosts">#REF!</definedName>
    <definedName name="GLRHorsePurchasePrice">#REF!</definedName>
    <definedName name="GLRHorseRent">#REF!</definedName>
    <definedName name="GLRHorseRentIn">#REF!</definedName>
    <definedName name="GLRHorseRentIncome">#REF!</definedName>
    <definedName name="GLRHorseRentIncomeDebtorCalc">#REF!</definedName>
    <definedName name="GLRHorsesPurchased">#REF!</definedName>
    <definedName name="GLRHorsesStabled">#REF!</definedName>
    <definedName name="GLRHorsesStablesNonGLR">#REF!</definedName>
    <definedName name="GLRIndirectAdminITAsstCarCosts">#REF!</definedName>
    <definedName name="GLRIndirectAdminITAsstCarIn">#REF!</definedName>
    <definedName name="GLRIndirectAdminITAsstExpensesCosts">#REF!</definedName>
    <definedName name="GLRIndirectAdminITAsstFTEIn">#REF!</definedName>
    <definedName name="GLRIndirectAdminITAsstMonthlySalary">#REF!</definedName>
    <definedName name="GLRIndirectAdminITAsstNewEmp">#REF!</definedName>
    <definedName name="GLRIndirectAdminITAsstNHIPensionCosts">#REF!</definedName>
    <definedName name="GLRIndirectAdminITAsstRecruitmentCosts">#REF!</definedName>
    <definedName name="GLRIndirectAdminITAsstSalaryCosts">#REF!</definedName>
    <definedName name="GLRIndirectAdminITAsstSalaryIn">#REF!</definedName>
    <definedName name="GLRIndirectAdminITAsstSalBenCosts">#REF!</definedName>
    <definedName name="GLRIndirectCosts">#REF!</definedName>
    <definedName name="GLRIndirectCostsCreditorCalc">#REF!</definedName>
    <definedName name="GLRIndirectCreditorDays">#REF!</definedName>
    <definedName name="GLRIndirectCreditorDaysIn">#REF!</definedName>
    <definedName name="GLRIndirectCreditorsDaysDifference">#REF!</definedName>
    <definedName name="GLRIndirectCreditorsFractionOfMonth">#REF!</definedName>
    <definedName name="GLRIndirectCreditorsIncompleteMonth">#REF!</definedName>
    <definedName name="GLRIndirectCreditorsPurchasesFraction">#REF!</definedName>
    <definedName name="GLRIndirectCreditorsStartDate">#REF!</definedName>
    <definedName name="GLRIndirectCredtiors">#REF!</definedName>
    <definedName name="GLRIndirectFinAsstCarCosts">#REF!</definedName>
    <definedName name="GLRIndirectFinAsstCarIn">#REF!</definedName>
    <definedName name="GLRIndirectFinAsstExpensesCosts">#REF!</definedName>
    <definedName name="GLRIndirectFinAsstFTEIn">#REF!</definedName>
    <definedName name="GLRIndirectFinAsstMonthlySalary">#REF!</definedName>
    <definedName name="GLRIndirectFinAsstNewEmp">#REF!</definedName>
    <definedName name="GLRIndirectFinAsstNHIPensionCosts">#REF!</definedName>
    <definedName name="GLRIndirectFinAsstRecruitmentCosts">#REF!</definedName>
    <definedName name="GLRIndirectFinAsstSalaryCosts">#REF!</definedName>
    <definedName name="GLRIndirectFinAsstSalaryIn">#REF!</definedName>
    <definedName name="GLRIndirectFinAsstSalBenCosts">#REF!</definedName>
    <definedName name="GLRIndirectFinContCarCosts">#REF!</definedName>
    <definedName name="GLRIndirectFinContCarIn">#REF!</definedName>
    <definedName name="GLRIndirectFinContExpensesCosts">#REF!</definedName>
    <definedName name="GLRIndirectFinContFTEIn">#REF!</definedName>
    <definedName name="GLRIndirectFinContMonthlySalary">#REF!</definedName>
    <definedName name="GLRIndirectFinContNewEmp">#REF!</definedName>
    <definedName name="GLRIndirectFinContNHIPensionCosts">#REF!</definedName>
    <definedName name="GLRIndirectFinContRecruitmentCosts">#REF!</definedName>
    <definedName name="GLRIndirectFinContSalaryCosts">#REF!</definedName>
    <definedName name="GLRIndirectFinContSalaryIn">#REF!</definedName>
    <definedName name="GLRIndirectFinContSalBenCosts">#REF!</definedName>
    <definedName name="GLRIndirectFinMgrCarCosts">#REF!</definedName>
    <definedName name="GLRIndirectFinMgrCarIn">#REF!</definedName>
    <definedName name="GLRIndirectFinMgrExpensesCosts">#REF!</definedName>
    <definedName name="GLRIndirectFinMgrFTEIn">#REF!</definedName>
    <definedName name="GLRIndirectFinMgrMonthlySalary">#REF!</definedName>
    <definedName name="GLRIndirectFinMgrNewEmp">#REF!</definedName>
    <definedName name="GLRIndirectFinMgrNHIPensionCosts">#REF!</definedName>
    <definedName name="GLRIndirectFinMgrRecruitmentCosts">#REF!</definedName>
    <definedName name="GLRIndirectFinMgrSalaryCosts">#REF!</definedName>
    <definedName name="GLRIndirectFinMgrSalaryIn">#REF!</definedName>
    <definedName name="GLRIndirectFinMgrSalBenCosts">#REF!</definedName>
    <definedName name="GLRIndirectGandATaxBenCosts">#REF!</definedName>
    <definedName name="GLRIndirectMonthlyCarCostIn">#REF!</definedName>
    <definedName name="GLRIndirectNHIPensionIn">#REF!</definedName>
    <definedName name="GLRIndirectPRSponsorCarCosts">#REF!</definedName>
    <definedName name="GLRIndirectPRSponsorCarIn">#REF!</definedName>
    <definedName name="GLRIndirectPRSponsorExpensesCosts">#REF!</definedName>
    <definedName name="GLRIndirectPRSponsorFTEIn">#REF!</definedName>
    <definedName name="GLRIndirectPRSponsorMonthlySalary">#REF!</definedName>
    <definedName name="GLRIndirectPRSponsorNewEmp">#REF!</definedName>
    <definedName name="GLRIndirectPRSponsorNHIPensionCosts">#REF!</definedName>
    <definedName name="GLRIndirectPRSponsorRecruitmentCosts">#REF!</definedName>
    <definedName name="GLRIndirectPRSponsorSalaryCosts">#REF!</definedName>
    <definedName name="GLRIndirectPRSponsorSalaryIn">#REF!</definedName>
    <definedName name="GLRIndirectPRSponsorSalBenCosts">#REF!</definedName>
    <definedName name="GLRIndirectReceptionCarCosts">#REF!</definedName>
    <definedName name="GLRIndirectReceptionCarIn">#REF!</definedName>
    <definedName name="GLRIndirectReceptionExpensesCosts">#REF!</definedName>
    <definedName name="GLRIndirectReceptionFTEIn">#REF!</definedName>
    <definedName name="GLRIndirectReceptionMonthlySalary">#REF!</definedName>
    <definedName name="GLRIndirectReceptionNewEmp">#REF!</definedName>
    <definedName name="GLRIndirectReceptionNHIPensionCosts">#REF!</definedName>
    <definedName name="GLRIndirectReceptionRecruitmentCosts">#REF!</definedName>
    <definedName name="GLRIndirectReceptionSalaryCosts">#REF!</definedName>
    <definedName name="GLRIndirectReceptionSalaryIn">#REF!</definedName>
    <definedName name="GLRIndirectReceptionSalBenCosts">#REF!</definedName>
    <definedName name="GLRIndirectRecruitmentIn">#REF!</definedName>
    <definedName name="GLRIndirectSalesAsstCarCosts">#REF!</definedName>
    <definedName name="GLRIndirectSalesAsstCarIn">#REF!</definedName>
    <definedName name="GLRIndirectSalesAsstExpensesCosts">#REF!</definedName>
    <definedName name="GLRIndirectSalesAsstFTEIn">#REF!</definedName>
    <definedName name="GLRIndirectSalesAsstMonthlySalary">#REF!</definedName>
    <definedName name="GLRIndirectSalesAsstNewEmp">#REF!</definedName>
    <definedName name="GLRIndirectSalesAsstNHIPensionCosts">#REF!</definedName>
    <definedName name="GLRIndirectSalesAsstRecruitmentCosts">#REF!</definedName>
    <definedName name="GLRIndirectSalesAsstSalaryCosts">#REF!</definedName>
    <definedName name="GLRIndirectSalesAsstSalaryIn">#REF!</definedName>
    <definedName name="GLRIndirectSalesAsstSalBenCosts">#REF!</definedName>
    <definedName name="GLRIndirectSalesMktgStaff">#REF!</definedName>
    <definedName name="GLRIndirectSalesMktgTaxBenCosts">#REF!</definedName>
    <definedName name="GLRIndirectStaffExpensesIn">#REF!</definedName>
    <definedName name="GLRInterest">#REF!</definedName>
    <definedName name="GLRJockeyClub">#REF!</definedName>
    <definedName name="GLRJockeyClubIn">#REF!</definedName>
    <definedName name="GLRJockeyRetainer">#REF!</definedName>
    <definedName name="GLRJockeyRetainerIn">#REF!</definedName>
    <definedName name="GLRJockeys">#REF!</definedName>
    <definedName name="GLRJockeysIn">#REF!</definedName>
    <definedName name="GLRJuniorStableStaff">#REF!</definedName>
    <definedName name="GLRJuniorStableStaffIn">#REF!</definedName>
    <definedName name="GLRJuniorStableStaffPay">#REF!</definedName>
    <definedName name="GLRJuniorStableStaffPayIn">#REF!</definedName>
    <definedName name="GLRMarketingPR">#REF!</definedName>
    <definedName name="GLRMarketingPRIn">#REF!</definedName>
    <definedName name="GLRMedicineCostsIn">#REF!</definedName>
    <definedName name="GLRMemberCancelsIn">#REF!</definedName>
    <definedName name="GLRMonthLookup">#REF!</definedName>
    <definedName name="GLRMonthNo">#REF!</definedName>
    <definedName name="GLRNetAssets">#REF!</definedName>
    <definedName name="GLRNetAssetsExclCash">#REF!</definedName>
    <definedName name="GLRNetBookValue">#REF!</definedName>
    <definedName name="GLRNetCapexCalc">#REF!</definedName>
    <definedName name="GLRNetCashFlow">#REF!</definedName>
    <definedName name="GLRNetCurrentAssets">#REF!</definedName>
    <definedName name="GLRNetEquityCF">#REF!</definedName>
    <definedName name="GLRNetIncome">#REF!</definedName>
    <definedName name="GLRNetIncomePercentage">#REF!</definedName>
    <definedName name="GLRNetIncomeRE">#REF!</definedName>
    <definedName name="GLRNewMembersIn">#REF!</definedName>
    <definedName name="GLROfficeCosts">#REF!</definedName>
    <definedName name="GLROfficeCostsIn">#REF!</definedName>
    <definedName name="GLROpeningCash">#REF!</definedName>
    <definedName name="GLROpeningCashIn">#REF!</definedName>
    <definedName name="GLROpeningCreditors">#REF!</definedName>
    <definedName name="GLROpeningDebtors">#REF!</definedName>
    <definedName name="GLROpeningDeferredIncome">#REF!</definedName>
    <definedName name="GLROpeningOtherCurrentAssets">#REF!</definedName>
    <definedName name="GLROpeningOtherCurrentLiabilities">#REF!</definedName>
    <definedName name="GLROpeningPrepayments">#REF!</definedName>
    <definedName name="GLROpeningShareCapital">#REF!</definedName>
    <definedName name="GLROpeningShareCapitalIn">#REF!</definedName>
    <definedName name="GLROperatingCashFlow">#REF!</definedName>
    <definedName name="GLROtherAccumDepn">#REF!</definedName>
    <definedName name="GLROtherCapex">#REF!</definedName>
    <definedName name="GLROtherCapexIn">#REF!</definedName>
    <definedName name="GLROtherCummFA">#REF!</definedName>
    <definedName name="GLROtherCummFAToRemove">#REF!</definedName>
    <definedName name="GLROtherCurrentAssets">#REF!</definedName>
    <definedName name="GLROtherCurrentAssetsIn">#REF!</definedName>
    <definedName name="GLROtherCurrentAssetsMovement">#REF!</definedName>
    <definedName name="GLROtherCurrentLiabilities">#REF!</definedName>
    <definedName name="GLROtherCurrentLiabilitiesIn">#REF!</definedName>
    <definedName name="GLROtherCurrentLiabilitiesMovement">#REF!</definedName>
    <definedName name="GLROtherDepnCharge">#REF!</definedName>
    <definedName name="GLROtherEquipmentIn">#REF!</definedName>
    <definedName name="GLROtherFAToDeprec">#REF!</definedName>
    <definedName name="GLROtherFixedAssets">#REF!</definedName>
    <definedName name="GLROtherGAndA">#REF!</definedName>
    <definedName name="GLROtherGAndAIn">#REF!</definedName>
    <definedName name="GLROtherNBV">#REF!</definedName>
    <definedName name="GLROtherRacingCosts">#REF!</definedName>
    <definedName name="GLROtherRacingCostsIn">#REF!</definedName>
    <definedName name="GLROtherUsefulLife">#REF!</definedName>
    <definedName name="GLROutdoorDirectStaff">#REF!</definedName>
    <definedName name="GLROutdoorDirectTaxBenCosts">#REF!</definedName>
    <definedName name="GLROutdoorEventsCosts">#REF!</definedName>
    <definedName name="GLROutdoorEventsGrossMargin">#REF!</definedName>
    <definedName name="GLROutdoorEventsMask">#REF!</definedName>
    <definedName name="GLROutdoorEventsPercentGrossMargin">#REF!</definedName>
    <definedName name="GLROutdoorEventsPerMonth">#REF!</definedName>
    <definedName name="GLROutdoorEventsPerMonthIn">#REF!</definedName>
    <definedName name="GLROutdoorEventsQuestion">#REF!</definedName>
    <definedName name="GLROutdoorEventsQuestionIn">#REF!</definedName>
    <definedName name="GLROutdoorEventsRevenue">#REF!</definedName>
    <definedName name="GLROutdoorEventsSponsorship">#REF!</definedName>
    <definedName name="GLROutdoorEventsSponsorshipIn">#REF!</definedName>
    <definedName name="GLROutdoorGroundCarCosts">#REF!</definedName>
    <definedName name="GLROutdoorGroundCarIn">#REF!</definedName>
    <definedName name="GLROutdoorGroundExpensesCosts">#REF!</definedName>
    <definedName name="GLROutdoorGroundFTEIn">#REF!</definedName>
    <definedName name="GLROutdoorGroundMonthlySalary">#REF!</definedName>
    <definedName name="GLROutdoorGroundNewEmp">#REF!</definedName>
    <definedName name="GLROutdoorGroundNHIPensionsCosts">#REF!</definedName>
    <definedName name="GLROutdoorGroundRecruitmentCosts">#REF!</definedName>
    <definedName name="GLROutdoorGroundSalaryCosts">#REF!</definedName>
    <definedName name="GLROutdoorGroundSalaryIn">#REF!</definedName>
    <definedName name="GLROutdoorGroundSalBenCosts">#REF!</definedName>
    <definedName name="GLROutdoorMonthlyCarCostIn">#REF!</definedName>
    <definedName name="GLROutdoorNHIPensionIn">#REF!</definedName>
    <definedName name="GLROutdoorRecruitmentIn">#REF!</definedName>
    <definedName name="GLROutdoorSecurityCarCosts">#REF!</definedName>
    <definedName name="GLROutdoorSecurityCarIn">#REF!</definedName>
    <definedName name="GLROutdoorSecurityExpensesCosts">#REF!</definedName>
    <definedName name="GLROutdoorSecurityFTEIn">#REF!</definedName>
    <definedName name="GLROutdoorSecurityMonthlySalary">#REF!</definedName>
    <definedName name="GLROutdoorSecurityNewEmp">#REF!</definedName>
    <definedName name="GLROutdoorSecurityNHIPensionsCosts">#REF!</definedName>
    <definedName name="GLROutdoorSecurityPTCarCosts">#REF!</definedName>
    <definedName name="GLROutdoorSecurityPTCarIn">#REF!</definedName>
    <definedName name="GLROutdoorSecurityPTExpensesCosts">#REF!</definedName>
    <definedName name="GLROutdoorSecurityPTFTEIn">#REF!</definedName>
    <definedName name="GLROutdoorSecurityPTMonthlySalary">#REF!</definedName>
    <definedName name="GLROutdoorSecurityPTNewEmp">#REF!</definedName>
    <definedName name="GLROutdoorSecurityPTNHIPensionsCosts">#REF!</definedName>
    <definedName name="GLROutdoorSecurityPTRecruitmentCosts">#REF!</definedName>
    <definedName name="GLROutdoorSecurityPTSalaryCosts">#REF!</definedName>
    <definedName name="GLROutdoorSecurityPTSalaryIn">#REF!</definedName>
    <definedName name="GLROutdoorSecurityPTSalBenCosts">#REF!</definedName>
    <definedName name="GLROutdoorSecurityRecruitmentCosts">#REF!</definedName>
    <definedName name="GLROutdoorSecuritySalaryCosts">#REF!</definedName>
    <definedName name="GLROutdoorSecuritySalaryIn">#REF!</definedName>
    <definedName name="GLROutdoorSecuritySalBenCosts">#REF!</definedName>
    <definedName name="GLROutdoorStaffExpensesIn">#REF!</definedName>
    <definedName name="GLROutdoorStewardsPTCarCosts">#REF!</definedName>
    <definedName name="GLROutdoorStewardsPTCarIn">#REF!</definedName>
    <definedName name="GLROutdoorStewardsPTExpensesCosts">#REF!</definedName>
    <definedName name="GLROutdoorStewardsPTFTEIn">#REF!</definedName>
    <definedName name="GLROutdoorStewardsPTMonthlySalary">#REF!</definedName>
    <definedName name="GLROutdoorStewardsPTNewEmp">#REF!</definedName>
    <definedName name="GLROutdoorStewardsPTNHIPensionsCosts">#REF!</definedName>
    <definedName name="GLROutdoorStewardsPTRecruitmentCosts">#REF!</definedName>
    <definedName name="GLROutdoorStewardsPTSalaryCosts">#REF!</definedName>
    <definedName name="GLROutdoorStewardsPTSalaryIn">#REF!</definedName>
    <definedName name="GLROutdoorStewardsPTSalBenCosts">#REF!</definedName>
    <definedName name="GLROverdraft">#REF!</definedName>
    <definedName name="GLROverheadsPercentage">#REF!</definedName>
    <definedName name="GLRPercentageRestaurantOccupied">#REF!</definedName>
    <definedName name="GLRPercentageRestaurantOccupiedIn">#REF!</definedName>
    <definedName name="GLRPerecntageOfHorsesGLR">#REF!</definedName>
    <definedName name="GLRPerecntageOfHorsesNonGLR">#REF!</definedName>
    <definedName name="GLRPerecntageOfHorsesNonGLRIn">#REF!</definedName>
    <definedName name="GLRPrepayments">#REF!</definedName>
    <definedName name="GLRPrepaymentsIn">#REF!</definedName>
    <definedName name="GLRPrepaymentsMovement">#REF!</definedName>
    <definedName name="GLRPrivateHandicapper">#REF!</definedName>
    <definedName name="GLRPrivateHandicapperIn">#REF!</definedName>
    <definedName name="GLRPrizeMoney">#REF!</definedName>
    <definedName name="GLRProfitOutdoorEvents">#REF!</definedName>
    <definedName name="GLRProfitPerRacegoer">#REF!</definedName>
    <definedName name="GLRProfitPerRacegoerIn">#REF!</definedName>
    <definedName name="GLRRaceDaysIn">#REF!</definedName>
    <definedName name="GLRRaceDaysPerMonth">#REF!</definedName>
    <definedName name="GLRRacesPerDay">#REF!</definedName>
    <definedName name="GLRRacesPerDayIn">#REF!</definedName>
    <definedName name="GLRRacingAccumDepn">#REF!</definedName>
    <definedName name="GLRRacingBetsDebtorDays">#REF!</definedName>
    <definedName name="GLRRacingBetsDebtorDaysDifference">#REF!</definedName>
    <definedName name="GLRRacingBetsDebtorDaysIn">#REF!</definedName>
    <definedName name="GLRRacingBetsDebtorFractionMonth">#REF!</definedName>
    <definedName name="GLRRacingBetsDebtorsIncompleteMonth">#REF!</definedName>
    <definedName name="GLRRacingBetsDebtorStartDate">#REF!</definedName>
    <definedName name="GLRRacingBetsDebtorsTurnoverFraction">#REF!</definedName>
    <definedName name="GLRRacingBettingDebtors">#REF!</definedName>
    <definedName name="GLRRacingCapex">#REF!</definedName>
    <definedName name="GLRRacingCapexIn">#REF!</definedName>
    <definedName name="GLRRacingCummFA">#REF!</definedName>
    <definedName name="GLRRacingCummFAToRemove">#REF!</definedName>
    <definedName name="GLRRacingDepnCharge">#REF!</definedName>
    <definedName name="GLRRacingFAToDeprec">#REF!</definedName>
    <definedName name="GLRRacingFixedAssets">#REF!</definedName>
    <definedName name="GLRRacingMaintenance">#REF!</definedName>
    <definedName name="GLRRacingMaintenanceIn">#REF!</definedName>
    <definedName name="GLRRacingNBV">#REF!</definedName>
    <definedName name="GLRRacingNetCostOfPrizeMoney">#REF!</definedName>
    <definedName name="GLRRacingPercentageOwnedIn">#REF!</definedName>
    <definedName name="GLRRacingRentalDebtorDays">#REF!</definedName>
    <definedName name="GLRRacingRentalDebtorDaysDifference">#REF!</definedName>
    <definedName name="GLRRacingRentalDebtorFractionMonth">#REF!</definedName>
    <definedName name="GLRRacingRentalDebtors">#REF!</definedName>
    <definedName name="GLRRacingRentalDebtorsIncompleteMonth">#REF!</definedName>
    <definedName name="GLRRacingRentalDebtorStartDate">#REF!</definedName>
    <definedName name="GLRRacingRentalDebtorsTurnoverFraction">#REF!</definedName>
    <definedName name="GLRRacingRevenue">#REF!</definedName>
    <definedName name="GLRRacingSponsorship">#REF!</definedName>
    <definedName name="GLRRacingSponsorshipIn">#REF!</definedName>
    <definedName name="GLRRacingSponsorshipPercentage">#REF!</definedName>
    <definedName name="GLRRacingStablingDebtorDaysIn">#REF!</definedName>
    <definedName name="GLRRacingUsefulLife">#REF!</definedName>
    <definedName name="GLRReserves">#REF!</definedName>
    <definedName name="GLRReservesIn">#REF!</definedName>
    <definedName name="GLRRestaurantOpen">#REF!</definedName>
    <definedName name="GLRRetainedEarnings">#REF!</definedName>
    <definedName name="GLRRevenueMask">#REF!</definedName>
    <definedName name="GLRRevenueStartDateIn">#REF!</definedName>
    <definedName name="GLRRevOutdoorEvents">#REF!</definedName>
    <definedName name="GLRRevOutdoorEventsIn">#REF!</definedName>
    <definedName name="GLRSaddleryIn">#REF!</definedName>
    <definedName name="GLRSalesAndMarketing">#REF!</definedName>
    <definedName name="GLRSeasonalityFactor">#REF!</definedName>
    <definedName name="GLRShareCapital">#REF!</definedName>
    <definedName name="GLRStableConsumablesIn">#REF!</definedName>
    <definedName name="GLRStablesMask">#REF!</definedName>
    <definedName name="GLRStablesStartDateIn">#REF!</definedName>
    <definedName name="GLRStablingCosts">#REF!</definedName>
    <definedName name="GLRStaffGandA">#REF!</definedName>
    <definedName name="GLRStandardRacingRevenue">#REF!</definedName>
    <definedName name="GLRStewards">#REF!</definedName>
    <definedName name="GLRStewardsIn">#REF!</definedName>
    <definedName name="GLRTax">#REF!</definedName>
    <definedName name="GLRTerminalsAccumDepn">#REF!</definedName>
    <definedName name="GLRTerminalsCapex">#REF!</definedName>
    <definedName name="GLRTerminalsCapexIn">#REF!</definedName>
    <definedName name="GLRTerminalsCummFA">#REF!</definedName>
    <definedName name="GLRTerminalsCummFAToRemove">#REF!</definedName>
    <definedName name="GLRTerminalsDepnCharge">#REF!</definedName>
    <definedName name="GLRTerminalsFAToDeprec">#REF!</definedName>
    <definedName name="GLRTerminalsFixedAssets">#REF!</definedName>
    <definedName name="GLRTerminalsNBV">#REF!</definedName>
    <definedName name="GLRTerminalsUsefulLife">#REF!</definedName>
    <definedName name="GLRTotalAssetsLessCurrentLiab">#REF!</definedName>
    <definedName name="GLRTotalCurrAssetsExclCash">#REF!</definedName>
    <definedName name="GLRTotalCurrentAssets">#REF!</definedName>
    <definedName name="GLRTotalCurrentLiabilities">#REF!</definedName>
    <definedName name="GLRTotalDebtors">#REF!</definedName>
    <definedName name="GLRTotalFixedAssets">#REF!</definedName>
    <definedName name="GLRTotalHorseCosts">#REF!</definedName>
    <definedName name="GLRTotalHorsesStabled">#REF!</definedName>
    <definedName name="GLRTotalHorsesStabledIn">#REF!</definedName>
    <definedName name="GLRTotalJockeyCosts">#REF!</definedName>
    <definedName name="GLRTotalOtherRacingCosts">#REF!</definedName>
    <definedName name="GLRTotalRestaurantSeating">#REF!</definedName>
    <definedName name="GLRTotalRestaurantSeatingIn">#REF!</definedName>
    <definedName name="GLRTotalRevenues">#REF!</definedName>
    <definedName name="GLRTrainerRetainer">#REF!</definedName>
    <definedName name="GLRTrainerRetainerIn">#REF!</definedName>
    <definedName name="GLRTrainers">#REF!</definedName>
    <definedName name="GLRTrainersIn">#REF!</definedName>
    <definedName name="GLRVetCostIn">#REF!</definedName>
    <definedName name="GLRWeekdayConferenceRevenue">#REF!</definedName>
    <definedName name="GLRWeekdayExhibitionOccupancy">#REF!</definedName>
    <definedName name="GLRWeekdayExhibitionOccupancyIn">#REF!</definedName>
    <definedName name="GLRWeekdayExhibRate">#REF!</definedName>
    <definedName name="GLRWeekdayExhibRateIn">#REF!</definedName>
    <definedName name="GLRWeekdayOccupancy">#REF!</definedName>
    <definedName name="GLRWeekdayOccupancyIn">#REF!</definedName>
    <definedName name="GLRWeekdayRate">#REF!</definedName>
    <definedName name="GLRWeekdayRateIn">#REF!</definedName>
    <definedName name="GLRWeekdaysPerMonth">#REF!</definedName>
    <definedName name="GLRWeekendConferenceRevenue">#REF!</definedName>
    <definedName name="GLRWeekendDaysPerMonth">#REF!</definedName>
    <definedName name="GLRWeekendExhibitionOccupancy">#REF!</definedName>
    <definedName name="GLRWeekendExhibitionOccupancyIn">#REF!</definedName>
    <definedName name="GLRWeekendExhibRate">#REF!</definedName>
    <definedName name="GLRWeekendExhibRateIn">#REF!</definedName>
    <definedName name="GLRWeekendOccupancy">#REF!</definedName>
    <definedName name="GLRWeekendOccupancyIn">#REF!</definedName>
    <definedName name="GLRWeekendRate">#REF!</definedName>
    <definedName name="GLRWeekendRateIn">#REF!</definedName>
    <definedName name="gna_analysis" hidden="1">{#N/A,#N/A,FALSE,"Aging Summary";#N/A,#N/A,FALSE,"Ratio Analysis";#N/A,#N/A,FALSE,"Test 120 Day Accts";#N/A,#N/A,FALSE,"Tickmarks"}</definedName>
    <definedName name="gnatradespend" hidden="1">{#N/A,#N/A,FALSE,"Aging Summary";#N/A,#N/A,FALSE,"Ratio Analysis";#N/A,#N/A,FALSE,"Test 120 Day Accts";#N/A,#N/A,FALSE,"Tickmarks"}</definedName>
    <definedName name="gnccn">!#REF!</definedName>
    <definedName name="gns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o" hidden="1">{"TOTAL",#N/A,FALSE,"A";"FISCAL94",#N/A,FALSE,"A";"FISCAL95",#N/A,FALSE,"A";"FISCAL96",#N/A,FALSE,"A";"misc page",#N/A,FALSE,"A"}</definedName>
    <definedName name="gods" hidden="1">{"consolidated",#N/A,FALSE,"Sheet1";"cms",#N/A,FALSE,"Sheet1";"fse",#N/A,FALSE,"Sheet1"}</definedName>
    <definedName name="gogo" hidden="1">{#N/A,#N/A,TRUE,"Cover sheet";#N/A,#N/A,TRUE,"INPUTS";#N/A,#N/A,TRUE,"OUTPUTS";#N/A,#N/A,TRUE,"VALUATION"}</definedName>
    <definedName name="gooch" hidden="1">{#N/A,#N/A,FALSE,"Projections";#N/A,#N/A,FALSE,"Multiples Valuation";#N/A,#N/A,FALSE,"LBO";#N/A,#N/A,FALSE,"Multiples_Sensitivity";#N/A,#N/A,FALSE,"Summary"}</definedName>
    <definedName name="good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bye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Goodrich" hidden="1">{"comp1",#N/A,FALSE,"COMPS";"footnotes",#N/A,FALSE,"COMPS"}</definedName>
    <definedName name="Goodrich_1" hidden="1">{"comp1",#N/A,FALSE,"COMPS";"footnotes",#N/A,FALSE,"COMPS"}</definedName>
    <definedName name="goodwill">#REF!</definedName>
    <definedName name="Goodwill_Amortization">25</definedName>
    <definedName name="GOODWILL_NET" hidden="1">"GOODWILL_NET"</definedName>
    <definedName name="Gopal" hidden="1">{"'Act-Fcst Summary'!$A$1:$L$59","'Act-Fcst Summary'!$M$5:$N$5"}</definedName>
    <definedName name="GP_America_month_actual">#REF!</definedName>
    <definedName name="GP_America_month_budget">#REF!</definedName>
    <definedName name="GP_America_month_previous">#REF!</definedName>
    <definedName name="GP_America_year_budget">#REF!</definedName>
    <definedName name="GP_America_year_forecast">#REF!</definedName>
    <definedName name="GP_America_year_previous">#REF!</definedName>
    <definedName name="GP_Consumables_month_actual">#REF!</definedName>
    <definedName name="GP_Consumables_month_budget">#REF!</definedName>
    <definedName name="GP_Consumables_month_previous">#REF!</definedName>
    <definedName name="GP_Consumables_year_budget">#REF!</definedName>
    <definedName name="GP_Consumables_year_forecast">#REF!</definedName>
    <definedName name="GP_Consumables_year_previous">#REF!</definedName>
    <definedName name="GP_Europe_month_actual">#REF!</definedName>
    <definedName name="GP_Europe_month_budget">#REF!</definedName>
    <definedName name="GP_Europe_month_previous">#REF!</definedName>
    <definedName name="GP_Europe_year_budget">#REF!</definedName>
    <definedName name="GP_Europe_year_forecast">#REF!</definedName>
    <definedName name="GP_Europe_year_previous">#REF!</definedName>
    <definedName name="GP_Mining_America_month_actual">#REF!</definedName>
    <definedName name="GP_Mining_America_month_budget">#REF!</definedName>
    <definedName name="GP_Mining_America_month_previous">#REF!</definedName>
    <definedName name="GP_Mining_America_year_budget">#REF!</definedName>
    <definedName name="GP_Mining_America_year_forecast">#REF!</definedName>
    <definedName name="GP_Mining_America_year_previous">#REF!</definedName>
    <definedName name="GP_Mining_Asia_month_actual">#REF!</definedName>
    <definedName name="GP_Mining_Asia_month_budget">#REF!</definedName>
    <definedName name="GP_Mining_Asia_month_previous">#REF!</definedName>
    <definedName name="GP_Mining_Asia_year_budget">#REF!</definedName>
    <definedName name="GP_Mining_Asia_year_forecast">#REF!</definedName>
    <definedName name="GP_Mining_Asia_year_previous">#REF!</definedName>
    <definedName name="GP_Mining_Tunneling_month_actual">#REF!</definedName>
    <definedName name="GP_Mining_Tunneling_month_budget">#REF!</definedName>
    <definedName name="GP_Mining_Tunneling_month_previous">#REF!</definedName>
    <definedName name="GP_Mining_Tunneling_year_budget">#REF!</definedName>
    <definedName name="GP_Mining_Tunneling_year_forecast">#REF!</definedName>
    <definedName name="GP_Mining_Tunneling_year_previous">#REF!</definedName>
    <definedName name="GP_Total_month_actual">#REF!</definedName>
    <definedName name="GP_Total_month_budget">#REF!</definedName>
    <definedName name="GP_Total_month_previous">#REF!</definedName>
    <definedName name="GP_Total_year_budget">#REF!</definedName>
    <definedName name="GP_Total_year_forecast">#REF!</definedName>
    <definedName name="GP_Total_year_previous">#REF!</definedName>
    <definedName name="GPB">#REF!</definedName>
    <definedName name="GPH">#REF!</definedName>
    <definedName name="gr" hidden="1">{"Headcount Worksheet",#N/A,FALSE,"HEADCOUNT"}</definedName>
    <definedName name="graph" hidden="1">{#N/A,#N/A,FALSE,"REPORT"}</definedName>
    <definedName name="graph_bincome2" hidden="1">#N/A</definedName>
    <definedName name="Graph_Xdriver" hidden="1">#N/A</definedName>
    <definedName name="Graph1">#REF!</definedName>
    <definedName name="GraphPage" hidden="1">#REF!</definedName>
    <definedName name="graphs" hidden="1">"22/01/2007 13:15:48"</definedName>
    <definedName name="grd" hidden="1">{"AnnInc",#N/A,TRUE,"Inc";"QtrInc1",#N/A,TRUE,"Inc";"Balance",#N/A,TRUE,"Bal";"Cflow",#N/A,TRUE,"Cash"}</definedName>
    <definedName name="greaedfd" hidden="1">{"AnnInc",#N/A,TRUE,"Inc";"QtrInc1",#N/A,TRUE,"Inc";"Balance",#N/A,TRUE,"Bal";"Cflow",#N/A,TRUE,"Cash"}</definedName>
    <definedName name="green" hidden="1">{"SUMMARY",#N/A,FALSE,"Summary"}</definedName>
    <definedName name="GREG_wrn.Bonus." hidden="1">{"BONUS JOURNAL ENTRY",#N/A,FALSE,"BONUS";"BONUS CALC",#N/A,FALSE,"BONUS";"BONUS DATA",#N/A,FALSE,"BONUS"}</definedName>
    <definedName name="GREYInvestments">#REF!</definedName>
    <definedName name="Gridlines" hidden="1">#REF!</definedName>
    <definedName name="GROSS_DIVID" hidden="1">"GROSS_DIVID"</definedName>
    <definedName name="GROSS_MARGIN" hidden="1">"GROSS_MARGIN"</definedName>
    <definedName name="GROSS_PROFIT" hidden="1">"GROSS_PROFIT"</definedName>
    <definedName name="Group">#REF!</definedName>
    <definedName name="group_bud">#REF!</definedName>
    <definedName name="GroupName">#REF!</definedName>
    <definedName name="growth">#REF!</definedName>
    <definedName name="growthstep">#REF!</definedName>
    <definedName name="grpprofit_cum">#REF!</definedName>
    <definedName name="grq" hidden="1">{"'WS Sales by Rep'!$A$24:$L$46"}</definedName>
    <definedName name="grrr" hidden="1">#REF!</definedName>
    <definedName name="gr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rwvfs" hidden="1">{"Valuation",#N/A,FALSE,"ProForma-ASPT"}</definedName>
    <definedName name="gsgf" hidden="1">{"'Plan_vs_Actual'!$B$3:$U$27"}</definedName>
    <definedName name="gt" hidden="1">{#N/A,#N/A,FALSE,"A";#N/A,#N/A,FALSE,"B-TOT";#N/A,#N/A,FALSE,"Declaration1";#N/A,#N/A,FALSE,"Spravka1";#N/A,#N/A,FALSE,"A (2)";#N/A,#N/A,FALSE,"B-TOT (2)";#N/A,#N/A,FALSE,"Declaration1 (2)";#N/A,#N/A,FALSE,"Spravka1 (2)"}</definedName>
    <definedName name="gtbrtbr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uguitg" hidden="1">{#N/A,#N/A,FALSE,"A";#N/A,#N/A,FALSE,"B-TOT";#N/A,#N/A,FALSE,"Declaration1";#N/A,#N/A,FALSE,"Spravka1";#N/A,#N/A,FALSE,"A (2)";#N/A,#N/A,FALSE,"B-TOT (2)";#N/A,#N/A,FALSE,"Declaration1 (2)";#N/A,#N/A,FALSE,"Spravka1 (2)"}</definedName>
    <definedName name="guv" hidden="1">{"K GuV o. Kommentar",#N/A,FALSE,"Kaufhof"}</definedName>
    <definedName name="GUV015_06">{"BS",#N/A,FALSE,"USA"}</definedName>
    <definedName name="GV">1998</definedName>
    <definedName name="GVA">OFFSET(#REF!,0,#REF!,1,#REF!)</definedName>
    <definedName name="GVA_excl_w_offs">OFFSET(#REF!,0,#REF!,1,#REF!)</definedName>
    <definedName name="GVA_inc_w_offs_latest_budget">OFFSET(#REF!,0,#REF!,1,#REF!)</definedName>
    <definedName name="GVA_incl_w_offs">OFFSET(#REF!,0,#REF!,1,#REF!)</definedName>
    <definedName name="GVA_latest_budget">OFFSET(#REF!,0,#REF!,1,#REF!)</definedName>
    <definedName name="GVA_per_head">OFFSET(#REF!,0,#REF!,1,#REF!)</definedName>
    <definedName name="GVA_per_head_latest_budget">OFFSET(#REF!,0,#REF!,1,#REF!)</definedName>
    <definedName name="GVA_WS">OFFSET(#REF!,0,#REF!,1,#REF!)</definedName>
    <definedName name="GVA_WS_TARGET">OFFSET(#REF!,0,#REF!,1,#REF!)</definedName>
    <definedName name="gvgg">!#REF!</definedName>
    <definedName name="gWhhahhEHE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GWyears">40</definedName>
    <definedName name="GWYUID1">#REF!</definedName>
    <definedName name="GWYUID2">#REF!</definedName>
    <definedName name="gye" hidden="1">{"AnnInc",#N/A,TRUE,"Inc";"QtrInc1",#N/A,TRUE,"Inc";"Balance",#N/A,TRUE,"Bal";"Cflow",#N/A,TRUE,"Cash"}</definedName>
    <definedName name="gzdttujujzuz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gz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ZSZOnline">{"TeleKomplett",#N/A,TRUE,"Tele";"gfKomplett",#N/A,TRUE,"Gf";"MktKomplett",#N/A,TRUE,"Mkt";"RTLTextKomplett",#N/A,TRUE,"RTLText";"ATXITVKomplett",#N/A,TRUE,"ATXITV";"TechKomplett",#N/A,TRUE,"Tech";"Pufferkomplett",#N/A,TRUE,"Puffer"}</definedName>
    <definedName name="gzztuztitz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ｈ" hidden="1">{"'下期集計（10.27迄・速報値）'!$Q$16"}</definedName>
    <definedName name="h_1" hidden="1">{#N/A,#N/A,FALSE,"Calc";#N/A,#N/A,FALSE,"Sensitivity";#N/A,#N/A,FALSE,"LT Earn.Dil.";#N/A,#N/A,FALSE,"Dil. AVP"}</definedName>
    <definedName name="Ｈ16・１" hidden="1">{"'コメント'!$A$1:$C$37"}</definedName>
    <definedName name="H16･1速報" hidden="1">{"'コメント'!$A$1:$C$37"}</definedName>
    <definedName name="ha" hidden="1">{"Reader",#N/A,FALSE,"Summary";"Reader",#N/A,FALSE,"Buildup";"Reader",#N/A,FALSE,"Financials";"Reader",#N/A,FALSE,"Debt &amp; Other"}</definedName>
    <definedName name="hah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Half" hidden="1">{"Geographic P1",#N/A,FALSE,"Division &amp; Geog"}</definedName>
    <definedName name="Half1" hidden="1">{"Five Year Record",#N/A,FALSE,"Front and Back"}</definedName>
    <definedName name="hallo">!#REF!</definedName>
    <definedName name="Halstead" hidden="1">{#N/A,"Base",FALSE,"Dividend";#N/A,"Conservative",FALSE,"Dividend";#N/A,"Downside",FALSE,"Dividend"}</definedName>
    <definedName name="Hans" localSheetId="9">Main.SAPF4Help()</definedName>
    <definedName name="haopy" hidden="1">{"Headcount Worksheet",#N/A,FALSE,"HEADCOUNT"}</definedName>
    <definedName name="harry" localSheetId="9">Main.SAPF4Help()</definedName>
    <definedName name="hassan" hidden="1">{#N/A,#N/A,FALSE,"Sensitivity"}</definedName>
    <definedName name="hassan_1" hidden="1">{#N/A,#N/A,FALSE,"Sensitivity"}</definedName>
    <definedName name="hbdggfnfgngsfg" hidden="1">#REF!</definedName>
    <definedName name="HBGFF" hidden="1">{"'Demand Units'!$X$11:$AD$45"}</definedName>
    <definedName name="hbkg" hidden="1">{#N/A,#N/A,FALSE,"COVER";#N/A,#N/A,FALSE,"Index";#N/A,#N/A,FALSE,"Non-Earning";#N/A,#N/A,FALSE,"Non-Earning-Recovery";#N/A,#N/A,FALSE,"Leasing_Equipo";#N/A,#N/A,FALSE,"Leasing_Auto";#N/A,#N/A,FALSE,"Leasing_Legal"}</definedName>
    <definedName name="hbs" hidden="1">{"'TRXAllergyVolume'!$A$1:$I$47"}</definedName>
    <definedName name="h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CntrctComment">!#REF!</definedName>
    <definedName name="HCP_Germany">#REF!</definedName>
    <definedName name="HCP_Portugal">#REF!</definedName>
    <definedName name="HCP_UK">#REF!</definedName>
    <definedName name="hd">#REF!</definedName>
    <definedName name="hdd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hdee" hidden="1">{"AnnInc",#N/A,TRUE,"Inc";"QtrInc1",#N/A,TRUE,"Inc";"Balance",#N/A,TRUE,"Bal";"Cflow",#N/A,TRUE,"Cash"}</definedName>
    <definedName name="hdhdh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DHFH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HFH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jfhjshd" hidden="1">{#N/A,#N/A,TRUE,"A100";#N/A,#N/A,TRUE,"A130";#N/A,#N/A,TRUE,"A131";#N/A,#N/A,TRUE,"A140"}</definedName>
    <definedName name="hdsg" hidden="1">{0,0,0,0;0,0,0,FALSE;0,0,0,0}</definedName>
    <definedName name="hdtm" hidden="1">{"Full-model",#N/A,FALSE,"ProForma-ASPT"}</definedName>
    <definedName name="hd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ea" hidden="1">{"NOPCAPEVA",#N/A,FALSE,"Nopat";"FCFCSTAR",#N/A,FALSE,"FCFVAL";"EVAVL",#N/A,FALSE,"EVAVAL";"LEASE",#N/A,FALSE,"OpLease"}</definedName>
    <definedName name="HEAD" hidden="1">{#N/A,#N/A,FALSE,"B150 - Balance Sheet - BS1";#N/A,#N/A,FALSE,"B220 - Net Inv Monthly - BS2";#N/A,#N/A,FALSE,"B225 - NOC Quarterly - BS3";#N/A,#N/A,FALSE,"INVENTORYBU98";#N/A,#N/A,FALSE,"B154 - Tang F A Invest - BS4"}</definedName>
    <definedName name="Head_Accounts" localSheetId="9">#REF!</definedName>
    <definedName name="Head_Accounts">[9]Reference!$D$2:$E$113</definedName>
    <definedName name="HEAD1">#REF!</definedName>
    <definedName name="HEAD2">#REF!</definedName>
    <definedName name="Headcount2" hidden="1">{"'WS Sales by Rep'!$A$24:$L$46"}</definedName>
    <definedName name="Headcount3" hidden="1">{"'WS Sales by Rep'!$A$24:$L$46"}</definedName>
    <definedName name="Headcountas" hidden="1">{"'Leading KPI'!$A$1:$P$33","'Leading KPI'!$A$1:$P$33"}</definedName>
    <definedName name="Header">!#REF!</definedName>
    <definedName name="Header1" hidden="1">IF(COUNTA(#REF!)=0,0,INDEX(#REF!,MATCH(ROW(#REF!),#REF!,TRUE)))+1</definedName>
    <definedName name="Headings_Added_Columns">"R4C2:R4CE"</definedName>
    <definedName name="Hector" hidden="1">{#N/A,#N/A,TRUE,"January";#N/A,#N/A,TRUE,"February";#N/A,#N/A,TRUE,"March";#N/A,#N/A,TRUE,"1st Qtr"}</definedName>
    <definedName name="HEDC">#REF!</definedName>
    <definedName name="HEDC_D_A">#REF!</definedName>
    <definedName name="HEDC_Home">#REF!</definedName>
    <definedName name="HEDC_MEA">#REF!</definedName>
    <definedName name="Height">30</definedName>
    <definedName name="hell" hidden="1">{"NOTES",#N/A,FALSE,"NOTES";"EXECSUM",#N/A,FALSE,"EXECSUM"}</definedName>
    <definedName name="hello" hidden="1">{#N/A,#N/A,FALSE,"Cover";"outputs total",#N/A,FALSE,"Outputs"}</definedName>
    <definedName name="hello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2" hidden="1">{"Base Growth",#N/A,FALSE,"Summary";#N/A,#N/A,FALSE,"Variable ROA - 6% Growth";#N/A,#N/A,FALSE,"Variable O.I. - 6% GROWTH"}</definedName>
    <definedName name="hellop" hidden="1">{#N/A,#N/A,TRUE,"PAGE 2";#N/A,#N/A,TRUE,"PAGE 3";#N/A,#N/A,TRUE,"PAGE4"}</definedName>
    <definedName name="help" hidden="1">{"Net Gain Summary",#N/A,FALSE,"Net Gain Recon"}</definedName>
    <definedName name="help2" hidden="1">{"Base Growth",#N/A,FALSE,"Summary";#N/A,#N/A,FALSE,"Variable ROA - 6% Growth";#N/A,#N/A,FALSE,"Variable O.I. - 6% GROWTH"}</definedName>
    <definedName name="henk" hidden="1">#REF!</definedName>
    <definedName name="here" hidden="1">{"Headcount Worksheet",#N/A,FALSE,"HEADCOUNT"}</definedName>
    <definedName name="hes" hidden="1">{"NOPCAPEVA",#N/A,FALSE,"Nopat";"FCFCSTAR",#N/A,FALSE,"FCFVAL";"EVAVL",#N/A,FALSE,"EVAVAL";"LEASE",#N/A,FALSE,"OpLease"}</definedName>
    <definedName name="HESA">#REF!</definedName>
    <definedName name="HESA_Alloc">#REF!</definedName>
    <definedName name="HESA_M">#REF!</definedName>
    <definedName name="HESA_SBU_Costs">#REF!</definedName>
    <definedName name="hetzuztizui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hewitt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ewitt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fea" hidden="1">{"NOPCAPEVA",#N/A,FALSE,"Nopat";"FCFCSTAR",#N/A,FALSE,"FCFVAL";"EVAVL",#N/A,FALSE,"EVAVAL";"LEASE",#N/A,FALSE,"OpLease"}</definedName>
    <definedName name="hfghgf">!#REF!</definedName>
    <definedName name="hfghjfg">!#REF!</definedName>
    <definedName name="HFinGraph" hidden="1">{#N/A,#N/A,FALSE,"Pharm";#N/A,#N/A,FALSE,"WWCM"}</definedName>
    <definedName name="hfjm" hidden="1">{"Full-model",#N/A,FALSE,"ProForma-ASPT"}</definedName>
    <definedName name="hfskjdfh" hidden="1">{#N/A,#N/A,FALSE,"Business Plan"}</definedName>
    <definedName name="hg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2_PIPE" hidden="1">{"'100'!$A$1:$M$83"}</definedName>
    <definedName name="hga" hidden="1">{"NOPCAPEVA",#N/A,FALSE,"Nopat";"FCFCSTAR",#N/A,FALSE,"FCFVAL";"EVAVL",#N/A,FALSE,"EVAVAL";"LEASE",#N/A,FALSE,"OpLease"}</definedName>
    <definedName name="hgd">#REF!</definedName>
    <definedName name="hgfh">!#REF!</definedName>
    <definedName name="hgfhh">!#REF!</definedName>
    <definedName name="hgfhhgfz">!#REF!</definedName>
    <definedName name="hgfs" hidden="1">{"NOPCAPEVA",#N/A,FALSE,"Nopat";"FCFCSTAR",#N/A,FALSE,"FCFVAL";"EVAVL",#N/A,FALSE,"EVAVAL";"LEASE",#N/A,FALSE,"OpLease"}</definedName>
    <definedName name="HGFT" hidden="1">{"'Demand Units'!$X$11:$AD$45"}</definedName>
    <definedName name="hgg" hidden="1">{#N/A,#N/A,FALSE,"A";#N/A,#N/A,FALSE,"B-TOT";#N/A,#N/A,FALSE,"Declaration1";#N/A,#N/A,FALSE,"Spravka1";#N/A,#N/A,FALSE,"A (2)";#N/A,#N/A,FALSE,"B-TOT (2)";#N/A,#N/A,FALSE,"Declaration1 (2)";#N/A,#N/A,FALSE,"Spravka1 (2)"}</definedName>
    <definedName name="hghgfh">!#REF!</definedName>
    <definedName name="hghghjhj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hgjgh">!#REF!</definedName>
    <definedName name="hgjh">!#REF!</definedName>
    <definedName name="hgjh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gju" hidden="1">{#N/A,#N/A,FALSE,"Duran"}</definedName>
    <definedName name="hgr" hidden="1">{"NOPCAPEVA",#N/A,FALSE,"Nopat";"FCFCSTAR",#N/A,FALSE,"FCFVAL";"EVAVL",#N/A,FALSE,"EVAVAL";"LEASE",#N/A,FALSE,"OpLease"}</definedName>
    <definedName name="hgre" hidden="1">{"AnnInc",#N/A,TRUE,"Inc";"QtrInc1",#N/A,TRUE,"Inc";"Balance",#N/A,TRUE,"Bal";"Cflow",#N/A,TRUE,"Cash"}</definedName>
    <definedName name="hgrth" hidden="1">{"orixcsc",#N/A,FALSE,"ORIX CSC";"orixcsc2",#N/A,FALSE,"ORIX CSC"}</definedName>
    <definedName name="HGTR" hidden="1">{"up stand alones",#N/A,FALSE,"Acquiror"}</definedName>
    <definedName name="HGTR_1" hidden="1">{"up stand alones",#N/A,FALSE,"Acquiror"}</definedName>
    <definedName name="hh">{0.1;0;0.45;0;0;0;0;0;0.45}</definedName>
    <definedName name="HHAG">#REF!</definedName>
    <definedName name="hhgjghj" hidden="1">{"DCF1",#N/A,FALSE,"SIERRA DCF";"MATRIX1",#N/A,FALSE,"SIERRA DCF"}</definedName>
    <definedName name="hhh" hidden="1">#REF!</definedName>
    <definedName name="hhh.wrn" hidden="1">{"Company 1",#N/A,FALSE,"Company1"}</definedName>
    <definedName name="hhhh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h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hhhhhhhhhhhhh" hidden="1">{"Page1",#N/A,FALSE,"CompCo";"Page2",#N/A,FALSE,"CompCo"}</definedName>
    <definedName name="hhhhhhhhhhhhhhh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hhsdf" hidden="1">{"up stand alones",#N/A,FALSE,"Acquiror"}</definedName>
    <definedName name="hhhsdf_1" hidden="1">{"up stand alones",#N/A,FALSE,"Acquiror"}</definedName>
    <definedName name="hhjkhjkjkjkl" hidden="1">{"'WS Sales by Rep'!$A$24:$L$46"}</definedName>
    <definedName name="hhu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hi" hidden="1">#REF!</definedName>
    <definedName name="Hi_Spec_Plan">#REF!</definedName>
    <definedName name="Hibh" hidden="1">{#N/A,#N/A,FALSE,"Pharm";#N/A,#N/A,FALSE,"WWCM"}</definedName>
    <definedName name="HiddenRows" hidden="1">#REF!</definedName>
    <definedName name="HIEU" hidden="1">{"'Sheet1'!$L$16"}</definedName>
    <definedName name="High" hidden="1">{#N/A,#N/A,FALSE,"Pharm";#N/A,#N/A,FALSE,"WWCM"}</definedName>
    <definedName name="HIGHPRICE" hidden="1">"HIGHPRICE"</definedName>
    <definedName name="HistFlag">#REF!</definedName>
    <definedName name="history">#REF!</definedName>
    <definedName name="Histrate">#REF!</definedName>
    <definedName name="Hisu">#REF!</definedName>
    <definedName name="hiulj" hidden="1">{"EVA",#N/A,FALSE,"EVA";"WACC",#N/A,FALSE,"WACC"}</definedName>
    <definedName name="hj">{#N/A,#N/A,FALSE,"DCF Summary";#N/A,#N/A,FALSE,"Casema";#N/A,#N/A,FALSE,"Casema NoTel";#N/A,#N/A,FALSE,"UK";#N/A,#N/A,FALSE,"RCF";#N/A,#N/A,FALSE,"Intercable CZ";#N/A,#N/A,FALSE,"Interkabel P"}</definedName>
    <definedName name="hjfgjghj" hidden="1">{"up stand alones",#N/A,FALSE,"Acquiror"}</definedName>
    <definedName name="hjfgjghj_1" hidden="1">{"up stand alones",#N/A,FALSE,"Acquiror"}</definedName>
    <definedName name="hjfhjh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hjg" hidden="1">{#N/A,#N/A,FALSE,"A";#N/A,#N/A,FALSE,"B-TOT";#N/A,#N/A,FALSE,"Declaration1";#N/A,#N/A,FALSE,"Spravka1";#N/A,#N/A,FALSE,"A (2)";#N/A,#N/A,FALSE,"B-TOT (2)";#N/A,#N/A,FALSE,"Declaration1 (2)";#N/A,#N/A,FALSE,"Spravka1 (2)"}</definedName>
    <definedName name="hjgg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hjgjhfj" hidden="1">{"EDEL",#N/A,FALSE,"EDEL"}</definedName>
    <definedName name="hjgjhfj_1" hidden="1">{"EDEL",#N/A,FALSE,"EDEL"}</definedName>
    <definedName name="hjgkg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jgyugyut" hidden="1">{#N/A,#N/A,FALSE,"Aging Summary";#N/A,#N/A,FALSE,"Ratio Analysis";#N/A,#N/A,FALSE,"Test 120 Day Accts";#N/A,#N/A,FALSE,"Tickmarks"}</definedName>
    <definedName name="hjhhh" hidden="1">{#N/A,#N/A,FALSE,"A";#N/A,#N/A,FALSE,"B"}</definedName>
    <definedName name="hjhjffukfuk" hidden="1">{#N/A,#N/A,FALSE,"Pharm";#N/A,#N/A,FALSE,"WWCM"}</definedName>
    <definedName name="hjhjfkfukywrte" hidden="1">{#N/A,#N/A,FALSE,"Pharm";#N/A,#N/A,FALSE,"WWCM"}</definedName>
    <definedName name="hjhjhj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hj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j" hidden="1">{#N/A,#N/A,FALSE,"ORIX CSC"}</definedName>
    <definedName name="hjhkjkl" hidden="1">{#N/A,#N/A,FALSE,"Pharm";#N/A,#N/A,FALSE,"WWCM"}</definedName>
    <definedName name="hjjh" hidden="1">{"'08-14'!$A$3:$I$112"}</definedName>
    <definedName name="hjjjjjjjgh">{"trans assumptions",#N/A,FALSE,"Merger";"trans accretion",#N/A,FALSE,"Merger"}</definedName>
    <definedName name="hjjjkk" hidden="1">{#N/A,#N/A,FALSE,"REPORT"}</definedName>
    <definedName name="hjjkk" hidden="1">{#N/A,#N/A,FALSE,"Pharm";#N/A,#N/A,FALSE,"WWCM"}</definedName>
    <definedName name="hjjkl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hjjl" hidden="1">{"Budget V Actual YTD",#N/A,FALSE,"Budget v Actual"}</definedName>
    <definedName name="hjk" hidden="1">{"Full-model",#N/A,FALSE,"ProForma-ASPT"}</definedName>
    <definedName name="hjkg">!#REF!</definedName>
    <definedName name="hjkh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jkhjk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hjkhjk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jhk" hidden="1">{#N/A,#N/A,FALSE,"Calc";#N/A,#N/A,FALSE,"Sensitivity";#N/A,#N/A,FALSE,"LT Earn.Dil.";#N/A,#N/A,FALSE,"Dil. AVP"}</definedName>
    <definedName name="hjkjhk_1" hidden="1">{#N/A,#N/A,FALSE,"Calc";#N/A,#N/A,FALSE,"Sensitivity";#N/A,#N/A,FALSE,"LT Earn.Dil.";#N/A,#N/A,FALSE,"Dil. AVP"}</definedName>
    <definedName name="HJKJKJ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jkk" hidden="1">{#N/A,#N/A,FALSE,"Pharm";#N/A,#N/A,FALSE,"WWCM"}</definedName>
    <definedName name="hjkuil" hidden="1">{"Summary",#N/A,FALSE,"Summary";"Summary Diagnotics",#N/A,FALSE,"Summary"}</definedName>
    <definedName name="hjkuil_1" hidden="1">{"Summary",#N/A,FALSE,"Summary";"Summary Diagnotics",#N/A,FALSE,"Summary"}</definedName>
    <definedName name="hjkuil_1_1" hidden="1">{"Summary",#N/A,FALSE,"Summary";"Summary Diagnotics",#N/A,FALSE,"Summary"}</definedName>
    <definedName name="hjkuil_1_2" hidden="1">{"Summary",#N/A,FALSE,"Summary";"Summary Diagnotics",#N/A,FALSE,"Summary"}</definedName>
    <definedName name="hjkuil_1_3" hidden="1">{"Summary",#N/A,FALSE,"Summary";"Summary Diagnotics",#N/A,FALSE,"Summary"}</definedName>
    <definedName name="hjkuil_1_4" hidden="1">{"Summary",#N/A,FALSE,"Summary";"Summary Diagnotics",#N/A,FALSE,"Summary"}</definedName>
    <definedName name="hjkuil_1_5" hidden="1">{"Summary",#N/A,FALSE,"Summary";"Summary Diagnotics",#N/A,FALSE,"Summary"}</definedName>
    <definedName name="hjkuil_2" hidden="1">{"Summary",#N/A,FALSE,"Summary";"Summary Diagnotics",#N/A,FALSE,"Summary"}</definedName>
    <definedName name="hjkuil_2_1" hidden="1">{"Summary",#N/A,FALSE,"Summary";"Summary Diagnotics",#N/A,FALSE,"Summary"}</definedName>
    <definedName name="hjkuil_2_2" hidden="1">{"Summary",#N/A,FALSE,"Summary";"Summary Diagnotics",#N/A,FALSE,"Summary"}</definedName>
    <definedName name="hjkuil_2_3" hidden="1">{"Summary",#N/A,FALSE,"Summary";"Summary Diagnotics",#N/A,FALSE,"Summary"}</definedName>
    <definedName name="hjkuil_2_4" hidden="1">{"Summary",#N/A,FALSE,"Summary";"Summary Diagnotics",#N/A,FALSE,"Summary"}</definedName>
    <definedName name="hjkuil_2_5" hidden="1">{"Summary",#N/A,FALSE,"Summary";"Summary Diagnotics",#N/A,FALSE,"Summary"}</definedName>
    <definedName name="hjkuil_3" hidden="1">{"Summary",#N/A,FALSE,"Summary";"Summary Diagnotics",#N/A,FALSE,"Summary"}</definedName>
    <definedName name="hjkuil_3_1" hidden="1">{"Summary",#N/A,FALSE,"Summary";"Summary Diagnotics",#N/A,FALSE,"Summary"}</definedName>
    <definedName name="hjkuil_3_2" hidden="1">{"Summary",#N/A,FALSE,"Summary";"Summary Diagnotics",#N/A,FALSE,"Summary"}</definedName>
    <definedName name="hjkuil_3_3" hidden="1">{"Summary",#N/A,FALSE,"Summary";"Summary Diagnotics",#N/A,FALSE,"Summary"}</definedName>
    <definedName name="hjkuil_3_4" hidden="1">{"Summary",#N/A,FALSE,"Summary";"Summary Diagnotics",#N/A,FALSE,"Summary"}</definedName>
    <definedName name="hjkuil_3_5" hidden="1">{"Summary",#N/A,FALSE,"Summary";"Summary Diagnotics",#N/A,FALSE,"Summary"}</definedName>
    <definedName name="hjkuil_4" hidden="1">{"Summary",#N/A,FALSE,"Summary";"Summary Diagnotics",#N/A,FALSE,"Summary"}</definedName>
    <definedName name="hjkuil_4_1" hidden="1">{"Summary",#N/A,FALSE,"Summary";"Summary Diagnotics",#N/A,FALSE,"Summary"}</definedName>
    <definedName name="hjkuil_4_2" hidden="1">{"Summary",#N/A,FALSE,"Summary";"Summary Diagnotics",#N/A,FALSE,"Summary"}</definedName>
    <definedName name="hjkuil_4_3" hidden="1">{"Summary",#N/A,FALSE,"Summary";"Summary Diagnotics",#N/A,FALSE,"Summary"}</definedName>
    <definedName name="hjkuil_4_4" hidden="1">{"Summary",#N/A,FALSE,"Summary";"Summary Diagnotics",#N/A,FALSE,"Summary"}</definedName>
    <definedName name="hjkuil_4_5" hidden="1">{"Summary",#N/A,FALSE,"Summary";"Summary Diagnotics",#N/A,FALSE,"Summary"}</definedName>
    <definedName name="hjkuil_5" hidden="1">{"Summary",#N/A,FALSE,"Summary";"Summary Diagnotics",#N/A,FALSE,"Summary"}</definedName>
    <definedName name="hjkuil_5_1" hidden="1">{"Summary",#N/A,FALSE,"Summary";"Summary Diagnotics",#N/A,FALSE,"Summary"}</definedName>
    <definedName name="hjkuil_5_2" hidden="1">{"Summary",#N/A,FALSE,"Summary";"Summary Diagnotics",#N/A,FALSE,"Summary"}</definedName>
    <definedName name="hjkuil_5_3" hidden="1">{"Summary",#N/A,FALSE,"Summary";"Summary Diagnotics",#N/A,FALSE,"Summary"}</definedName>
    <definedName name="hjkuil_5_4" hidden="1">{"Summary",#N/A,FALSE,"Summary";"Summary Diagnotics",#N/A,FALSE,"Summary"}</definedName>
    <definedName name="hjkuil_5_5" hidden="1">{"Summary",#N/A,FALSE,"Summary";"Summary Diagnotics",#N/A,FALSE,"Summary"}</definedName>
    <definedName name="hjlhjklhjkl" hidden="1">#REF!</definedName>
    <definedName name="hjtsf" hidden="1">{"NOPCAPEVA",#N/A,FALSE,"Nopat";"FCFCSTAR",#N/A,FALSE,"FCFVAL";"EVAVL",#N/A,FALSE,"EVAVAL";"LEASE",#N/A,FALSE,"OpLease"}</definedName>
    <definedName name="hjyny" hidden="1">{#N/A,#N/A,FALSE,"TSUM";#N/A,#N/A,FALSE,"shares";#N/A,#N/A,FALSE,"earnout";#N/A,#N/A,FALSE,"Heaty";#N/A,#N/A,FALSE,"self-tend";#N/A,#N/A,FALSE,"self-sum"}</definedName>
    <definedName name="hk">!#REF!</definedName>
    <definedName name="hka" hidden="1">{"Reader",#N/A,FALSE,"Summary";"Reader",#N/A,FALSE,"Buildup";"Reader",#N/A,FALSE,"Financials";"Reader",#N/A,FALSE,"Debt &amp; Other"}</definedName>
    <definedName name="hkhjk" hidden="1">{#N/A,#N/A,FALSE,"Operations";#N/A,#N/A,FALSE,"Financials"}</definedName>
    <definedName name="hkhjk_1" hidden="1">{#N/A,#N/A,FALSE,"Operations";#N/A,#N/A,FALSE,"Financials"}</definedName>
    <definedName name="hkjhjh" hidden="1">{"Page1",#N/A,FALSE,"Summary";"Page2",#N/A,FALSE,"Summary";"Page3",#N/A,FALSE,"Summary";"Page4",#N/A,FALSE,"Summary"}</definedName>
    <definedName name="hkjhk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kklghjlg" hidden="1">#REF!</definedName>
    <definedName name="HKSH" hidden="1">{#N/A,#N/A,FALSE,"REPORT"}</definedName>
    <definedName name="hlep">#REF!</definedName>
    <definedName name="hlhjlhkhj">!#REF!</definedName>
    <definedName name="hlo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hlp" hidden="1">#REF!</definedName>
    <definedName name="HMG" hidden="1">{#N/A,#N/A,FALSE,"REPORT"}</definedName>
    <definedName name="hmngf" hidden="1">{"Full-model",#N/A,FALSE,"ProForma-ASPT"}</definedName>
    <definedName name="hn._I006" hidden="1">#REF!</definedName>
    <definedName name="hn._I018" hidden="1">#REF!</definedName>
    <definedName name="hn._I024" hidden="1">#REF!</definedName>
    <definedName name="hn._I028" hidden="1">#REF!</definedName>
    <definedName name="hn._I029" hidden="1">#REF!</definedName>
    <definedName name="hn._I030" hidden="1">#REF!</definedName>
    <definedName name="hn._I031" hidden="1">#REF!</definedName>
    <definedName name="hn._I044" hidden="1">#REF!</definedName>
    <definedName name="hn._I051" hidden="1">#REF!</definedName>
    <definedName name="hn._I059" hidden="1">#REF!</definedName>
    <definedName name="hn._I062" hidden="1">#REF!</definedName>
    <definedName name="hn._I070" hidden="1">#REF!</definedName>
    <definedName name="hn._I071" hidden="1">#REF!</definedName>
    <definedName name="hn._I075" hidden="1">#REF!</definedName>
    <definedName name="hn._I077" hidden="1">#REF!</definedName>
    <definedName name="hn._I083" hidden="1">#REF!</definedName>
    <definedName name="hn._I085" hidden="1">#REF!</definedName>
    <definedName name="hn._P001" hidden="1">#REF!</definedName>
    <definedName name="hn._P002" hidden="1">#REF!</definedName>
    <definedName name="hn._P004" hidden="1">#REF!</definedName>
    <definedName name="hn._P014" hidden="1">#REF!</definedName>
    <definedName name="hn._P016" hidden="1">#REF!</definedName>
    <definedName name="hn._P017" hidden="1">#REF!</definedName>
    <definedName name="hn._P017g" hidden="1">#REF!</definedName>
    <definedName name="hn._P021" hidden="1">#REF!</definedName>
    <definedName name="hn._P024" hidden="1">#REF!</definedName>
    <definedName name="hn.Add015" hidden="1">#REF!</definedName>
    <definedName name="hn.ConvertVal1" hidden="1">#REF!</definedName>
    <definedName name="hn.ConvertZero1" hidden="1">#REF!,#REF!,#REF!,#REF!,#REF!,#REF!,#REF!,#REF!,#REF!,#REF!</definedName>
    <definedName name="hn.ConvertZero2" hidden="1">#REF!,#REF!,#REF!,#REF!,#REF!,#REF!,#REF!,#REF!</definedName>
    <definedName name="hn.ConvertZero3" hidden="1">#REF!,#REF!,#REF!,#REF!,#REF!</definedName>
    <definedName name="hn.ConvertZero4" hidden="1">#REF!,#REF!,#REF!,#REF!,#REF!,#REF!,#REF!,#REF!</definedName>
    <definedName name="hn.ConvertZeroUnhide1" hidden="1">#REF!,#REF!,#REF!</definedName>
    <definedName name="hn.CopyforPR" hidden="1">#REF!</definedName>
    <definedName name="hn.Delete015" hidden="1">#REF!,#REF!,#REF!,#REF!</definedName>
    <definedName name="hn.domestic" hidden="1">#REF!</definedName>
    <definedName name="hn.DZ_MultByFXRates" hidden="1">#REF!,#REF!,#REF!,#REF!</definedName>
    <definedName name="hn.dz_ThouToMil" hidden="1">#REF!,#REF!,#REF!,#REF!,#REF!</definedName>
    <definedName name="hn.ExtDb" hidden="1">FALSE</definedName>
    <definedName name="hn.FromMain" hidden="1">#REF!</definedName>
    <definedName name="hn.FromMain1" hidden="1">#REF!</definedName>
    <definedName name="hn.FromMain2" hidden="1">#REF!</definedName>
    <definedName name="hn.FromMain3" hidden="1">#REF!</definedName>
    <definedName name="hn.FromMain4" hidden="1">#REF!</definedName>
    <definedName name="hn.FromMain5" hidden="1">#REF!</definedName>
    <definedName name="hn.Global" hidden="1">#REF!</definedName>
    <definedName name="hn.LTM_CS" hidden="1">#REF!,#REF!,#REF!,#REF!,#REF!,#REF!</definedName>
    <definedName name="hn.LTM_Misc" hidden="1">#REF!,#REF!,#REF!</definedName>
    <definedName name="hn.LTM_MultByFXRates" hidden="1">#REF!,#REF!,#REF!,#REF!,#REF!,#REF!,#REF!</definedName>
    <definedName name="hn.LTMData" hidden="1">#REF!</definedName>
    <definedName name="hn.ModelType" hidden="1">"DEAL"</definedName>
    <definedName name="hn.ModelVersion" hidden="1">1</definedName>
    <definedName name="hn.MultbyFXRates" hidden="1">#REF!,#REF!,#REF!,#REF!,#REF!,#REF!,#REF!</definedName>
    <definedName name="hn.MultByFXRates1" hidden="1">#REF!,#REF!,#REF!,#REF!,#REF!</definedName>
    <definedName name="hn.MultByFXRates2" hidden="1">#REF!,#REF!,#REF!,#REF!,#REF!</definedName>
    <definedName name="hn.MultByFXRates3" hidden="1">#REF!,#REF!,#REF!,#REF!,#REF!</definedName>
    <definedName name="hn.MultbyFxrates4" hidden="1">#REF!,#REF!,#REF!,#REF!,#REF!,#REF!,#REF!</definedName>
    <definedName name="hn.multbyfxrates5" hidden="1">#REF!,#REF!,#REF!,#REF!,#REF!</definedName>
    <definedName name="hn.multbyfxrates6" hidden="1">#REF!,#REF!,#REF!,#REF!,#REF!</definedName>
    <definedName name="hn.multbyfxrates7" hidden="1">#REF!,#REF!,#REF!,#REF!,#REF!</definedName>
    <definedName name="hn.MultByFXRatesBot1" hidden="1">#REF!,#REF!,#REF!,#REF!,#REF!,#REF!,#REF!,#REF!,#REF!,#REF!,#REF!,#REF!</definedName>
    <definedName name="hn.MultByFXRatesBot2" hidden="1">#REF!,#REF!,#REF!,#REF!,#REF!,#REF!,#REF!,#REF!,#REF!,#REF!,#REF!,#REF!</definedName>
    <definedName name="hn.MultByFXRatesBot3" hidden="1">#REF!,#REF!,#REF!,#REF!,#REF!,#REF!,#REF!,#REF!,#REF!,#REF!,#REF!,#REF!</definedName>
    <definedName name="hn.MultByFXRatesBot4" hidden="1">#REF!,#REF!,#REF!,#REF!,#REF!,#REF!,#REF!,#REF!,#REF!,#REF!,#REF!,#REF!,#REF!</definedName>
    <definedName name="hn.MultByFXRatesBot5" hidden="1">#REF!,#REF!,#REF!,#REF!,#REF!,#REF!,#REF!,#REF!,#REF!,#REF!,#REF!</definedName>
    <definedName name="hn.MultByFXRatesBot6" hidden="1">#REF!,#REF!,#REF!,#REF!,#REF!,#REF!,#REF!,#REF!,#REF!,#REF!,#REF!</definedName>
    <definedName name="hn.MultByFXRatesBot7" hidden="1">#REF!,#REF!,#REF!,#REF!,#REF!,#REF!,#REF!,#REF!,#REF!,#REF!,#REF!</definedName>
    <definedName name="hn.MultByFXRatesTop1" hidden="1">#REF!,#REF!,#REF!,#REF!,#REF!,#REF!,#REF!,#REF!,#REF!,#REF!,#REF!,#REF!</definedName>
    <definedName name="hn.MultByFXRatesTop2" hidden="1">#REF!,#REF!,#REF!,#REF!,#REF!,#REF!,#REF!,#REF!,#REF!,#REF!,#REF!,#REF!,#REF!,#REF!,#REF!</definedName>
    <definedName name="hn.MultByFXRatesTop3" hidden="1">#REF!,#REF!,#REF!,#REF!,#REF!,#REF!,#REF!,#REF!,#REF!,#REF!,#REF!,#REF!,#REF!,#REF!,#REF!</definedName>
    <definedName name="hn.MultByFXRatesTop4" hidden="1">#REF!,#REF!,#REF!,#REF!,#REF!,#REF!,#REF!,#REF!,#REF!,#REF!,#REF!,#REF!,#REF!,#REF!,#REF!</definedName>
    <definedName name="hn.MultByFXRatesTop5" hidden="1">#REF!,#REF!,#REF!,#REF!,#REF!,#REF!,#REF!,#REF!,#REF!,#REF!,#REF!,#REF!</definedName>
    <definedName name="hn.MultByFXRatesTop6" hidden="1">#REF!,#REF!,#REF!,#REF!,#REF!,#REF!,#REF!,#REF!,#REF!,#REF!,#REF!,#REF!,#REF!,#REF!,#REF!</definedName>
    <definedName name="hn.MultByFXRatesTop7" hidden="1">#REF!,#REF!,#REF!,#REF!,#REF!,#REF!,#REF!,#REF!,#REF!,#REF!,#REF!,#REF!,#REF!,#REF!,#REF!</definedName>
    <definedName name="hn.NoUpload" hidden="1">0</definedName>
    <definedName name="hn.ParityCheck" hidden="1">#REF!</definedName>
    <definedName name="hn.PrivateLTMYear" hidden="1">#REF!</definedName>
    <definedName name="hn.RolledForward" hidden="1">FALSE</definedName>
    <definedName name="hn.USLast" hidden="1">#REF!</definedName>
    <definedName name="hn.YearLabel" hidden="1">#REF!</definedName>
    <definedName name="hngdh" hidden="1">{"NOPCAPEVA",#N/A,FALSE,"Nopat";"FCFCSTAR",#N/A,FALSE,"FCFVAL";"EVAVL",#N/A,FALSE,"EVAVAL";"LEASE",#N/A,FALSE,"OpLease"}</definedName>
    <definedName name="HNJ" hidden="1">{#N/A,#N/A,FALSE,"Calc";#N/A,#N/A,FALSE,"Sensitivity";#N/A,#N/A,FALSE,"LT Earn.Dil.";#N/A,#N/A,FALSE,"Dil. AVP"}</definedName>
    <definedName name="HNJ_1" hidden="1">{#N/A,#N/A,FALSE,"Calc";#N/A,#N/A,FALSE,"Sensitivity";#N/A,#N/A,FALSE,"LT Earn.Dil.";#N/A,#N/A,FALSE,"Dil. AVP"}</definedName>
    <definedName name="hnu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o" hidden="1">{#N/A,#N/A,FALSE,"PRJCTED MNTHLY QTY's"}</definedName>
    <definedName name="hod">#REF!</definedName>
    <definedName name="hod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la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1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2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3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d_khw" hidden="1">#REF!</definedName>
    <definedName name="HOMAS">#REF!</definedName>
    <definedName name="HOMAS_USD">#REF!</definedName>
    <definedName name="HOME" hidden="1">{#N/A,#N/A,FALSE,"Assessment";#N/A,#N/A,FALSE,"Staffing";#N/A,#N/A,FALSE,"Hires";#N/A,#N/A,FALSE,"Assumptions"}</definedName>
    <definedName name="Home_D_A">#REF!</definedName>
    <definedName name="HOMFE" hidden="1">{#N/A,#N/A,FALSE,"Assessment";#N/A,#N/A,FALSE,"Staffing";#N/A,#N/A,FALSE,"Hires";#N/A,#N/A,FALSE,"Assumptions"}</definedName>
    <definedName name="HOMFE_1" hidden="1">{#N/A,#N/A,FALSE,"Assessment";#N/A,#N/A,FALSE,"Staffing";#N/A,#N/A,FALSE,"Hires";#N/A,#N/A,FALSE,"Assumptions"}</definedName>
    <definedName name="HOMFE_1_1" hidden="1">{#N/A,#N/A,FALSE,"Assessment";#N/A,#N/A,FALSE,"Staffing";#N/A,#N/A,FALSE,"Hires";#N/A,#N/A,FALSE,"Assumptions"}</definedName>
    <definedName name="HOMFE_1_2" hidden="1">{#N/A,#N/A,FALSE,"Assessment";#N/A,#N/A,FALSE,"Staffing";#N/A,#N/A,FALSE,"Hires";#N/A,#N/A,FALSE,"Assumptions"}</definedName>
    <definedName name="HOMFE_1_3" hidden="1">{#N/A,#N/A,FALSE,"Assessment";#N/A,#N/A,FALSE,"Staffing";#N/A,#N/A,FALSE,"Hires";#N/A,#N/A,FALSE,"Assumptions"}</definedName>
    <definedName name="HOMFE_1_4" hidden="1">{#N/A,#N/A,FALSE,"Assessment";#N/A,#N/A,FALSE,"Staffing";#N/A,#N/A,FALSE,"Hires";#N/A,#N/A,FALSE,"Assumptions"}</definedName>
    <definedName name="HOMFE_1_5" hidden="1">{#N/A,#N/A,FALSE,"Assessment";#N/A,#N/A,FALSE,"Staffing";#N/A,#N/A,FALSE,"Hires";#N/A,#N/A,FALSE,"Assumptions"}</definedName>
    <definedName name="HOMFE_2" hidden="1">{#N/A,#N/A,FALSE,"Assessment";#N/A,#N/A,FALSE,"Staffing";#N/A,#N/A,FALSE,"Hires";#N/A,#N/A,FALSE,"Assumptions"}</definedName>
    <definedName name="HOMFE_2_1" hidden="1">{#N/A,#N/A,FALSE,"Assessment";#N/A,#N/A,FALSE,"Staffing";#N/A,#N/A,FALSE,"Hires";#N/A,#N/A,FALSE,"Assumptions"}</definedName>
    <definedName name="HOMFE_2_2" hidden="1">{#N/A,#N/A,FALSE,"Assessment";#N/A,#N/A,FALSE,"Staffing";#N/A,#N/A,FALSE,"Hires";#N/A,#N/A,FALSE,"Assumptions"}</definedName>
    <definedName name="HOMFE_2_3" hidden="1">{#N/A,#N/A,FALSE,"Assessment";#N/A,#N/A,FALSE,"Staffing";#N/A,#N/A,FALSE,"Hires";#N/A,#N/A,FALSE,"Assumptions"}</definedName>
    <definedName name="HOMFE_2_4" hidden="1">{#N/A,#N/A,FALSE,"Assessment";#N/A,#N/A,FALSE,"Staffing";#N/A,#N/A,FALSE,"Hires";#N/A,#N/A,FALSE,"Assumptions"}</definedName>
    <definedName name="HOMFE_2_5" hidden="1">{#N/A,#N/A,FALSE,"Assessment";#N/A,#N/A,FALSE,"Staffing";#N/A,#N/A,FALSE,"Hires";#N/A,#N/A,FALSE,"Assumptions"}</definedName>
    <definedName name="HOMFE_3" hidden="1">{#N/A,#N/A,FALSE,"Assessment";#N/A,#N/A,FALSE,"Staffing";#N/A,#N/A,FALSE,"Hires";#N/A,#N/A,FALSE,"Assumptions"}</definedName>
    <definedName name="HOMFE_3_1" hidden="1">{#N/A,#N/A,FALSE,"Assessment";#N/A,#N/A,FALSE,"Staffing";#N/A,#N/A,FALSE,"Hires";#N/A,#N/A,FALSE,"Assumptions"}</definedName>
    <definedName name="HOMFE_3_2" hidden="1">{#N/A,#N/A,FALSE,"Assessment";#N/A,#N/A,FALSE,"Staffing";#N/A,#N/A,FALSE,"Hires";#N/A,#N/A,FALSE,"Assumptions"}</definedName>
    <definedName name="HOMFE_3_3" hidden="1">{#N/A,#N/A,FALSE,"Assessment";#N/A,#N/A,FALSE,"Staffing";#N/A,#N/A,FALSE,"Hires";#N/A,#N/A,FALSE,"Assumptions"}</definedName>
    <definedName name="HOMFE_3_4" hidden="1">{#N/A,#N/A,FALSE,"Assessment";#N/A,#N/A,FALSE,"Staffing";#N/A,#N/A,FALSE,"Hires";#N/A,#N/A,FALSE,"Assumptions"}</definedName>
    <definedName name="HOMFE_3_5" hidden="1">{#N/A,#N/A,FALSE,"Assessment";#N/A,#N/A,FALSE,"Staffing";#N/A,#N/A,FALSE,"Hires";#N/A,#N/A,FALSE,"Assumptions"}</definedName>
    <definedName name="HOMFE_4" hidden="1">{#N/A,#N/A,FALSE,"Assessment";#N/A,#N/A,FALSE,"Staffing";#N/A,#N/A,FALSE,"Hires";#N/A,#N/A,FALSE,"Assumptions"}</definedName>
    <definedName name="HOMFE_4_1" hidden="1">{#N/A,#N/A,FALSE,"Assessment";#N/A,#N/A,FALSE,"Staffing";#N/A,#N/A,FALSE,"Hires";#N/A,#N/A,FALSE,"Assumptions"}</definedName>
    <definedName name="HOMFE_4_2" hidden="1">{#N/A,#N/A,FALSE,"Assessment";#N/A,#N/A,FALSE,"Staffing";#N/A,#N/A,FALSE,"Hires";#N/A,#N/A,FALSE,"Assumptions"}</definedName>
    <definedName name="HOMFE_4_3" hidden="1">{#N/A,#N/A,FALSE,"Assessment";#N/A,#N/A,FALSE,"Staffing";#N/A,#N/A,FALSE,"Hires";#N/A,#N/A,FALSE,"Assumptions"}</definedName>
    <definedName name="HOMFE_4_4" hidden="1">{#N/A,#N/A,FALSE,"Assessment";#N/A,#N/A,FALSE,"Staffing";#N/A,#N/A,FALSE,"Hires";#N/A,#N/A,FALSE,"Assumptions"}</definedName>
    <definedName name="HOMFE_4_5" hidden="1">{#N/A,#N/A,FALSE,"Assessment";#N/A,#N/A,FALSE,"Staffing";#N/A,#N/A,FALSE,"Hires";#N/A,#N/A,FALSE,"Assumptions"}</definedName>
    <definedName name="HOMFE_5" hidden="1">{#N/A,#N/A,FALSE,"Assessment";#N/A,#N/A,FALSE,"Staffing";#N/A,#N/A,FALSE,"Hires";#N/A,#N/A,FALSE,"Assumptions"}</definedName>
    <definedName name="HOMFE_5_1" hidden="1">{#N/A,#N/A,FALSE,"Assessment";#N/A,#N/A,FALSE,"Staffing";#N/A,#N/A,FALSE,"Hires";#N/A,#N/A,FALSE,"Assumptions"}</definedName>
    <definedName name="HOMFE_5_2" hidden="1">{#N/A,#N/A,FALSE,"Assessment";#N/A,#N/A,FALSE,"Staffing";#N/A,#N/A,FALSE,"Hires";#N/A,#N/A,FALSE,"Assumptions"}</definedName>
    <definedName name="HOMFE_5_3" hidden="1">{#N/A,#N/A,FALSE,"Assessment";#N/A,#N/A,FALSE,"Staffing";#N/A,#N/A,FALSE,"Hires";#N/A,#N/A,FALSE,"Assumptions"}</definedName>
    <definedName name="HOMFE_5_4" hidden="1">{#N/A,#N/A,FALSE,"Assessment";#N/A,#N/A,FALSE,"Staffing";#N/A,#N/A,FALSE,"Hires";#N/A,#N/A,FALSE,"Assumptions"}</definedName>
    <definedName name="HOMFE_5_5" hidden="1">{#N/A,#N/A,FALSE,"Assessment";#N/A,#N/A,FALSE,"Staffing";#N/A,#N/A,FALSE,"Hires";#N/A,#N/A,FALSE,"Assumptions"}</definedName>
    <definedName name="Horst" localSheetId="9">Main.SAPF4Help()</definedName>
    <definedName name="höserh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ouston" hidden="1">#N/A</definedName>
    <definedName name="houy">#REF!</definedName>
    <definedName name="houy_1" hidden="1">{#N/A,#N/A,FALSE,"AD_Purchase";#N/A,#N/A,FALSE,"Credit";#N/A,#N/A,FALSE,"PF Acquisition";#N/A,#N/A,FALSE,"PF Offering"}</definedName>
    <definedName name="houy_1_1" hidden="1">{#N/A,#N/A,FALSE,"AD_Purchase";#N/A,#N/A,FALSE,"Credit";#N/A,#N/A,FALSE,"PF Acquisition";#N/A,#N/A,FALSE,"PF Offering"}</definedName>
    <definedName name="houy_1_2" hidden="1">{#N/A,#N/A,FALSE,"AD_Purchase";#N/A,#N/A,FALSE,"Credit";#N/A,#N/A,FALSE,"PF Acquisition";#N/A,#N/A,FALSE,"PF Offering"}</definedName>
    <definedName name="houy_1_3" hidden="1">{#N/A,#N/A,FALSE,"AD_Purchase";#N/A,#N/A,FALSE,"Credit";#N/A,#N/A,FALSE,"PF Acquisition";#N/A,#N/A,FALSE,"PF Offering"}</definedName>
    <definedName name="houy_1_4" hidden="1">{#N/A,#N/A,FALSE,"AD_Purchase";#N/A,#N/A,FALSE,"Credit";#N/A,#N/A,FALSE,"PF Acquisition";#N/A,#N/A,FALSE,"PF Offering"}</definedName>
    <definedName name="houy_1_5" hidden="1">{#N/A,#N/A,FALSE,"AD_Purchase";#N/A,#N/A,FALSE,"Credit";#N/A,#N/A,FALSE,"PF Acquisition";#N/A,#N/A,FALSE,"PF Offering"}</definedName>
    <definedName name="houy_2" hidden="1">{#N/A,#N/A,FALSE,"AD_Purchase";#N/A,#N/A,FALSE,"Credit";#N/A,#N/A,FALSE,"PF Acquisition";#N/A,#N/A,FALSE,"PF Offering"}</definedName>
    <definedName name="houy_2_1" hidden="1">{#N/A,#N/A,FALSE,"AD_Purchase";#N/A,#N/A,FALSE,"Credit";#N/A,#N/A,FALSE,"PF Acquisition";#N/A,#N/A,FALSE,"PF Offering"}</definedName>
    <definedName name="houy_2_2" hidden="1">{#N/A,#N/A,FALSE,"AD_Purchase";#N/A,#N/A,FALSE,"Credit";#N/A,#N/A,FALSE,"PF Acquisition";#N/A,#N/A,FALSE,"PF Offering"}</definedName>
    <definedName name="houy_2_3" hidden="1">{#N/A,#N/A,FALSE,"AD_Purchase";#N/A,#N/A,FALSE,"Credit";#N/A,#N/A,FALSE,"PF Acquisition";#N/A,#N/A,FALSE,"PF Offering"}</definedName>
    <definedName name="houy_2_4" hidden="1">{#N/A,#N/A,FALSE,"AD_Purchase";#N/A,#N/A,FALSE,"Credit";#N/A,#N/A,FALSE,"PF Acquisition";#N/A,#N/A,FALSE,"PF Offering"}</definedName>
    <definedName name="houy_2_5" hidden="1">{#N/A,#N/A,FALSE,"AD_Purchase";#N/A,#N/A,FALSE,"Credit";#N/A,#N/A,FALSE,"PF Acquisition";#N/A,#N/A,FALSE,"PF Offering"}</definedName>
    <definedName name="houy_3" hidden="1">{#N/A,#N/A,FALSE,"AD_Purchase";#N/A,#N/A,FALSE,"Credit";#N/A,#N/A,FALSE,"PF Acquisition";#N/A,#N/A,FALSE,"PF Offering"}</definedName>
    <definedName name="houy_3_1" hidden="1">{#N/A,#N/A,FALSE,"AD_Purchase";#N/A,#N/A,FALSE,"Credit";#N/A,#N/A,FALSE,"PF Acquisition";#N/A,#N/A,FALSE,"PF Offering"}</definedName>
    <definedName name="houy_3_2" hidden="1">{#N/A,#N/A,FALSE,"AD_Purchase";#N/A,#N/A,FALSE,"Credit";#N/A,#N/A,FALSE,"PF Acquisition";#N/A,#N/A,FALSE,"PF Offering"}</definedName>
    <definedName name="houy_3_3" hidden="1">{#N/A,#N/A,FALSE,"AD_Purchase";#N/A,#N/A,FALSE,"Credit";#N/A,#N/A,FALSE,"PF Acquisition";#N/A,#N/A,FALSE,"PF Offering"}</definedName>
    <definedName name="houy_3_4" hidden="1">{#N/A,#N/A,FALSE,"AD_Purchase";#N/A,#N/A,FALSE,"Credit";#N/A,#N/A,FALSE,"PF Acquisition";#N/A,#N/A,FALSE,"PF Offering"}</definedName>
    <definedName name="houy_3_5" hidden="1">{#N/A,#N/A,FALSE,"AD_Purchase";#N/A,#N/A,FALSE,"Credit";#N/A,#N/A,FALSE,"PF Acquisition";#N/A,#N/A,FALSE,"PF Offering"}</definedName>
    <definedName name="houy_4" hidden="1">{#N/A,#N/A,FALSE,"AD_Purchase";#N/A,#N/A,FALSE,"Credit";#N/A,#N/A,FALSE,"PF Acquisition";#N/A,#N/A,FALSE,"PF Offering"}</definedName>
    <definedName name="houy_4_1" hidden="1">{#N/A,#N/A,FALSE,"AD_Purchase";#N/A,#N/A,FALSE,"Credit";#N/A,#N/A,FALSE,"PF Acquisition";#N/A,#N/A,FALSE,"PF Offering"}</definedName>
    <definedName name="houy_4_2" hidden="1">{#N/A,#N/A,FALSE,"AD_Purchase";#N/A,#N/A,FALSE,"Credit";#N/A,#N/A,FALSE,"PF Acquisition";#N/A,#N/A,FALSE,"PF Offering"}</definedName>
    <definedName name="houy_4_3" hidden="1">{#N/A,#N/A,FALSE,"AD_Purchase";#N/A,#N/A,FALSE,"Credit";#N/A,#N/A,FALSE,"PF Acquisition";#N/A,#N/A,FALSE,"PF Offering"}</definedName>
    <definedName name="houy_4_4" hidden="1">{#N/A,#N/A,FALSE,"AD_Purchase";#N/A,#N/A,FALSE,"Credit";#N/A,#N/A,FALSE,"PF Acquisition";#N/A,#N/A,FALSE,"PF Offering"}</definedName>
    <definedName name="houy_4_5" hidden="1">{#N/A,#N/A,FALSE,"AD_Purchase";#N/A,#N/A,FALSE,"Credit";#N/A,#N/A,FALSE,"PF Acquisition";#N/A,#N/A,FALSE,"PF Offering"}</definedName>
    <definedName name="houy_5" hidden="1">{#N/A,#N/A,FALSE,"AD_Purchase";#N/A,#N/A,FALSE,"Credit";#N/A,#N/A,FALSE,"PF Acquisition";#N/A,#N/A,FALSE,"PF Offering"}</definedName>
    <definedName name="houy_5_1" hidden="1">{#N/A,#N/A,FALSE,"AD_Purchase";#N/A,#N/A,FALSE,"Credit";#N/A,#N/A,FALSE,"PF Acquisition";#N/A,#N/A,FALSE,"PF Offering"}</definedName>
    <definedName name="houy_5_2" hidden="1">{#N/A,#N/A,FALSE,"AD_Purchase";#N/A,#N/A,FALSE,"Credit";#N/A,#N/A,FALSE,"PF Acquisition";#N/A,#N/A,FALSE,"PF Offering"}</definedName>
    <definedName name="houy_5_3" hidden="1">{#N/A,#N/A,FALSE,"AD_Purchase";#N/A,#N/A,FALSE,"Credit";#N/A,#N/A,FALSE,"PF Acquisition";#N/A,#N/A,FALSE,"PF Offering"}</definedName>
    <definedName name="houy_5_4" hidden="1">{#N/A,#N/A,FALSE,"AD_Purchase";#N/A,#N/A,FALSE,"Credit";#N/A,#N/A,FALSE,"PF Acquisition";#N/A,#N/A,FALSE,"PF Offering"}</definedName>
    <definedName name="houy_5_5" hidden="1">{#N/A,#N/A,FALSE,"AD_Purchase";#N/A,#N/A,FALSE,"Credit";#N/A,#N/A,FALSE,"PF Acquisition";#N/A,#N/A,FALSE,"PF Offering"}</definedName>
    <definedName name="houy1" hidden="1">{#N/A,#N/A,FALSE,"AD_Purchase";#N/A,#N/A,FALSE,"Credit";#N/A,#N/A,FALSE,"PF Acquisition";#N/A,#N/A,FALSE,"PF Offering"}</definedName>
    <definedName name="houy2" hidden="1">{#N/A,#N/A,FALSE,"AD_Purchase";#N/A,#N/A,FALSE,"Credit";#N/A,#N/A,FALSE,"PF Acquisition";#N/A,#N/A,FALSE,"PF Offering"}</definedName>
    <definedName name="hp" hidden="1">{"Reader",#N/A,FALSE,"Summary";"Reader",#N/A,FALSE,"Buildup";"Reader",#N/A,FALSE,"Financials";"Reader",#N/A,FALSE,"Debt &amp; Other"}</definedName>
    <definedName name="HP_Finance_lease_repayments">#REF!</definedName>
    <definedName name="HProjectDescription">!#REF!</definedName>
    <definedName name="HProjectID">!#REF!</definedName>
    <definedName name="HR">2</definedName>
    <definedName name="HR3plus9ist">#REF!</definedName>
    <definedName name="HR3plus9kum">#REF!</definedName>
    <definedName name="HRcptCity">!#REF!</definedName>
    <definedName name="hrd" hidden="1">{"NOPCAPEVA",#N/A,FALSE,"Nopat";"FCFCSTAR",#N/A,FALSE,"FCFVAL";"EVAVL",#N/A,FALSE,"EVAVAL";"LEASE",#N/A,FALSE,"OpLease"}</definedName>
    <definedName name="hrea" hidden="1">{"NOPCAPEVA",#N/A,FALSE,"Nopat";"FCFCSTAR",#N/A,FALSE,"FCFVAL";"EVAVL",#N/A,FALSE,"EVAVAL";"LEASE",#N/A,FALSE,"OpLease"}</definedName>
    <definedName name="hshsh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SMS">#REF!</definedName>
    <definedName name="HspLogonApplication">"'SKUUBF'"</definedName>
    <definedName name="HspLogonServer">"'ntrss0323'"</definedName>
    <definedName name="HspLogonUserName">"'trk2411'"</definedName>
    <definedName name="HSTI">#REF!</definedName>
    <definedName name="ht" hidden="1">{"'표지'!$B$5"}</definedName>
    <definedName name="htd" hidden="1">{"NOPCAPEVA",#N/A,FALSE,"Nopat";"FCFCSTAR",#N/A,FALSE,"FCFVAL";"EVAVL",#N/A,FALSE,"EVAVAL";"LEASE",#N/A,FALSE,"OpLease"}</definedName>
    <definedName name="htgrer" hidden="1">{"page1",#N/A,FALSE,"BHCOMPC5";"page2",#N/A,FALSE,"BHCOMPC5";"page3",#N/A,FALSE,"BHCOMPC5";"page4",#N/A,FALSE,"BHCOMPC5"}</definedName>
    <definedName name="htm" hidden="1">{"'SIVA Pricing Model'!$A$1:$F$39"}</definedName>
    <definedName name="htm_cc" hidden="1">{"'WS Sales by Rep'!$A$24:$L$46"}</definedName>
    <definedName name="htm_cc_ws" hidden="1">{"'WS Sales by Rep'!$A$24:$L$46"}</definedName>
    <definedName name="htm_cc_ws4" hidden="1">{"'WS Sales by Rep'!$A$24:$L$46"}</definedName>
    <definedName name="htm_cc2" hidden="1">{"'WS Sales by Rep'!$A$24:$L$46"}</definedName>
    <definedName name="htm_cc2_ws" hidden="1">{"'WS Sales by Rep'!$A$24:$L$46"}</definedName>
    <definedName name="htm_cc3" hidden="1">{"'WS Sales by Rep'!$A$24:$L$46"}</definedName>
    <definedName name="htm_cc3_ws" hidden="1">{"'WS Sales by Rep'!$A$24:$L$46"}</definedName>
    <definedName name="htm_cc4" hidden="1">{"'WS Sales by Rep'!$A$24:$L$46"}</definedName>
    <definedName name="HTM_Control" hidden="1">{"'下期集計（10.27迄・速報値）'!$Q$16"}</definedName>
    <definedName name="htm_fac" hidden="1">{"'WS Sales by Rep'!$A$24:$L$46"}</definedName>
    <definedName name="htm_fac2" hidden="1">{"'WS Sales by Rep'!$A$24:$L$46"}</definedName>
    <definedName name="htm_fin" hidden="1">{"'WS Sales by Rep'!$A$24:$L$46"}</definedName>
    <definedName name="htm_fin2" hidden="1">{"'WS Sales by Rep'!$A$24:$L$46"}</definedName>
    <definedName name="htm_fin3" hidden="1">{"'WS Sales by Rep'!$A$24:$L$46"}</definedName>
    <definedName name="htm_fin4" hidden="1">{"'WS Sales by Rep'!$A$24:$L$46"}</definedName>
    <definedName name="htm_fin5" hidden="1">{"'WS Sales by Rep'!$A$24:$L$46"}</definedName>
    <definedName name="htm_ga" hidden="1">{"'WS Sales by Rep'!$A$24:$L$46"}</definedName>
    <definedName name="htm_ga_fin" hidden="1">{"'WS Sales by Rep'!$A$24:$L$46"}</definedName>
    <definedName name="htm_hr" hidden="1">{"'WS Sales by Rep'!$A$24:$L$46"}</definedName>
    <definedName name="htm_hr2" hidden="1">{"'WS Sales by Rep'!$A$24:$L$46"}</definedName>
    <definedName name="htm_plan_cc" hidden="1">{"'WS Sales by Rep'!$A$24:$L$46"}</definedName>
    <definedName name="htm_plan_cc2" hidden="1">{"'WS Sales by Rep'!$A$24:$L$46"}</definedName>
    <definedName name="htm_plan_fin5" hidden="1">{"'WS Sales by Rep'!$A$24:$L$46"}</definedName>
    <definedName name="htm_plana" hidden="1">{"'WS Sales by Rep'!$A$24:$L$46"}</definedName>
    <definedName name="htm_plana_fin" hidden="1">{"'WS Sales by Rep'!$A$24:$L$46"}</definedName>
    <definedName name="htm_planfac" hidden="1">{"'WS Sales by Rep'!$A$24:$L$46"}</definedName>
    <definedName name="htm_planfin" hidden="1">{"'WS Sales by Rep'!$A$24:$L$46"}</definedName>
    <definedName name="htm_planhr" hidden="1">{"'WS Sales by Rep'!$A$24:$L$46"}</definedName>
    <definedName name="htm_ws" hidden="1">{"'WS Sales by Rep'!$A$24:$L$46"}</definedName>
    <definedName name="ＨＴＭＬ" hidden="1">{"'コメント'!$A$1:$C$37"}</definedName>
    <definedName name="HTML_C" hidden="1">{"'Sheet1'!$A$12:$K$107"}</definedName>
    <definedName name="HTML_C_2" hidden="1">{"'Sheet1'!$A$12:$K$107"}</definedName>
    <definedName name="HTML_C_3" hidden="1">{"'Sheet1'!$A$12:$K$107"}</definedName>
    <definedName name="html_cnt" hidden="1">{"'표지'!$B$5"}</definedName>
    <definedName name="html_cnt2" hidden="1">{"'표지'!$B$5"}</definedName>
    <definedName name="HTML_CodePage" hidden="1">932</definedName>
    <definedName name="HTML_Control" hidden="1">{"'ｱｲﾄﾞﾙ振動'!$B$2:$Q$48"}</definedName>
    <definedName name="HTML_Control_1" hidden="1">{"'PRODUCTIONCOST SHEET'!$B$3:$G$48"}</definedName>
    <definedName name="HTML_Control_1_1" hidden="1">{"'PRODUCTIONCOST SHEET'!$B$3:$G$48"}</definedName>
    <definedName name="HTML_Control_1_1_1" hidden="1">{"'PRODUCTIONCOST SHEET'!$B$3:$G$48"}</definedName>
    <definedName name="HTML_Control_1_2" hidden="1">{"'PRODUCTIONCOST SHEET'!$B$3:$G$48"}</definedName>
    <definedName name="HTML_Control_1_3" hidden="1">{"'2ND_QUAR'!$A$1:$P$106"}</definedName>
    <definedName name="HTML_Control_1_4" hidden="1">{"'2ND_QUAR'!$A$1:$P$106"}</definedName>
    <definedName name="HTML_Control_1_5" hidden="1">{"'2ND_QUAR'!$A$1:$P$106"}</definedName>
    <definedName name="HTML_Control_2" hidden="1">{"'Sheet1'!$A$12:$K$107"}</definedName>
    <definedName name="HTML_Control_2_1" hidden="1">{"'PRODUCTIONCOST SHEET'!$B$3:$G$48"}</definedName>
    <definedName name="HTML_Control_2_2" hidden="1">{"'2ND_QUAR'!$A$1:$P$106"}</definedName>
    <definedName name="HTML_Control_2_3" hidden="1">{"'2ND_QUAR'!$A$1:$P$106"}</definedName>
    <definedName name="HTML_Control_2_4" hidden="1">{"'2ND_QUAR'!$A$1:$P$106"}</definedName>
    <definedName name="HTML_Control_2_5" hidden="1">{"'2ND_QUAR'!$A$1:$P$106"}</definedName>
    <definedName name="HTML_Control_3" hidden="1">{"'Sheet1'!$A$12:$K$107"}</definedName>
    <definedName name="HTML_Control_3_1" hidden="1">{"'2ND_QUAR'!$A$1:$P$106"}</definedName>
    <definedName name="HTML_Control_3_2" hidden="1">{"'2ND_QUAR'!$A$1:$P$106"}</definedName>
    <definedName name="HTML_Control_3_3" hidden="1">{"'2ND_QUAR'!$A$1:$P$106"}</definedName>
    <definedName name="HTML_Control_3_4" hidden="1">{"'2ND_QUAR'!$A$1:$P$106"}</definedName>
    <definedName name="HTML_Control_3_5" hidden="1">{"'2ND_QUAR'!$A$1:$P$106"}</definedName>
    <definedName name="HTML_Control_4" hidden="1">{"'2ND_QUAR'!$A$1:$P$106"}</definedName>
    <definedName name="HTML_Control_4_1" hidden="1">{"'2ND_QUAR'!$A$1:$P$106"}</definedName>
    <definedName name="HTML_Control_4_2" hidden="1">{"'2ND_QUAR'!$A$1:$P$106"}</definedName>
    <definedName name="HTML_Control_4_3" hidden="1">{"'2ND_QUAR'!$A$1:$P$106"}</definedName>
    <definedName name="HTML_Control_4_4" hidden="1">{"'2ND_QUAR'!$A$1:$P$106"}</definedName>
    <definedName name="HTML_Control_4_5" hidden="1">{"'2ND_QUAR'!$A$1:$P$106"}</definedName>
    <definedName name="HTML_Control_5" hidden="1">{"'2ND_QUAR'!$A$1:$P$106"}</definedName>
    <definedName name="HTML_Control_5_1" hidden="1">{"'2ND_QUAR'!$A$1:$P$106"}</definedName>
    <definedName name="HTML_Control_5_2" hidden="1">{"'2ND_QUAR'!$A$1:$P$106"}</definedName>
    <definedName name="HTML_Control_5_3" hidden="1">{"'2ND_QUAR'!$A$1:$P$106"}</definedName>
    <definedName name="HTML_Control_5_4" hidden="1">{"'2ND_QUAR'!$A$1:$P$106"}</definedName>
    <definedName name="HTML_Control_5_5" hidden="1">{"'2ND_QUAR'!$A$1:$P$106"}</definedName>
    <definedName name="html_control_cc" hidden="1">{"'WS Sales by Rep'!$A$24:$L$46"}</definedName>
    <definedName name="html_control_cc2" hidden="1">{"'WS Sales by Rep'!$A$24:$L$46"}</definedName>
    <definedName name="html_control_cc3" hidden="1">{"'WS Sales by Rep'!$A$24:$L$46"}</definedName>
    <definedName name="html_control_cc4" hidden="1">{"'WS Sales by Rep'!$A$24:$L$46"}</definedName>
    <definedName name="html_control_fac" hidden="1">{"'WS Sales by Rep'!$A$24:$L$46"}</definedName>
    <definedName name="html_control_fac2" hidden="1">{"'WS Sales by Rep'!$A$24:$L$46"}</definedName>
    <definedName name="HTML_Control_fin" hidden="1">{"'WS Sales by Rep'!$A$24:$L$46"}</definedName>
    <definedName name="html_control_fin2" hidden="1">{"'WS Sales by Rep'!$A$24:$L$46"}</definedName>
    <definedName name="html_control_fin3" hidden="1">{"'WS Sales by Rep'!$A$24:$L$46"}</definedName>
    <definedName name="html_control_fin4" hidden="1">{"'WS Sales by Rep'!$A$24:$L$46"}</definedName>
    <definedName name="html_control_fin5" hidden="1">{"'WS Sales by Rep'!$A$24:$L$46"}</definedName>
    <definedName name="html_control_fin6" hidden="1">{"'WS Sales by Rep'!$A$24:$L$46"}</definedName>
    <definedName name="html_control_finance" hidden="1">{"'WS Sales by Rep'!$A$24:$L$46"}</definedName>
    <definedName name="html_control_ga" hidden="1">{"'WS Sales by Rep'!$A$24:$L$46"}</definedName>
    <definedName name="html_control_hr" hidden="1">{"'WS Sales by Rep'!$A$24:$L$46"}</definedName>
    <definedName name="html_control_hr2" hidden="1">{"'WS Sales by Rep'!$A$24:$L$46"}</definedName>
    <definedName name="html_control_plan_cc" hidden="1">{"'WS Sales by Rep'!$A$24:$L$46"}</definedName>
    <definedName name="html_control_plan_cc3" hidden="1">{"'WS Sales by Rep'!$A$24:$L$46"}</definedName>
    <definedName name="html_control_plana" hidden="1">{"'WS Sales by Rep'!$A$24:$L$46"}</definedName>
    <definedName name="html_control_planfac" hidden="1">{"'WS Sales by Rep'!$A$24:$L$46"}</definedName>
    <definedName name="html_control_planfin" hidden="1">{"'WS Sales by Rep'!$A$24:$L$46"}</definedName>
    <definedName name="html_control_planfin2" hidden="1">{"'WS Sales by Rep'!$A$24:$L$46"}</definedName>
    <definedName name="html_control_planhr" hidden="1">{"'WS Sales by Rep'!$A$24:$L$46"}</definedName>
    <definedName name="HTML_Control1" hidden="1">{"'A'!$A$1:$AH$71","'TOC'!$J$29"}</definedName>
    <definedName name="HTML_Control2" hidden="1">{"'Sheet1'!$A$1:$O$40"}</definedName>
    <definedName name="HTML_Control3" hidden="1">{"'SIVA Pricing Model'!$A$1:$F$39"}</definedName>
    <definedName name="HTML_CONTROL4" hidden="1">{"'Demand Units'!$X$11:$AD$45"}</definedName>
    <definedName name="HTML_Control5" hidden="1">{"'SIVA Pricing Model'!$A$1:$F$39"}</definedName>
    <definedName name="HTML_CONTROL6" hidden="1">{"'Demand Units'!$X$11:$AD$45"}</definedName>
    <definedName name="HTML_Controla" hidden="1">{"'FXRates AUD'!$AH$586"}</definedName>
    <definedName name="HTML_Description" hidden="1">""</definedName>
    <definedName name="HTML_Email" hidden="1">""</definedName>
    <definedName name="HTML_Header" hidden="1">"ｱｲﾄﾞﾙ振動"</definedName>
    <definedName name="HTML_LastUpdate" hidden="1">"00/04/04"</definedName>
    <definedName name="HTML_LineAfter" hidden="1">FALSE</definedName>
    <definedName name="HTML_LineBefore" hidden="1">FALSE</definedName>
    <definedName name="HTML_Name" hidden="1">"Yuji Egashira"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"C:\WINNT40\Profiles\m811316\ﾃﾞｽｸﾄｯﾌﾟ\MyHTML.htm"</definedName>
    <definedName name="HTML_PathFileMac" hidden="1">"Macintosh HD:HomePageStuff:New_Home_Page:datafile:ctryprem.html"</definedName>
    <definedName name="HTML_PathTemplate" hidden="1">"C:\My Documents\Excel\HTMLTemp.htm"</definedName>
    <definedName name="HTML_Title" hidden="1">"Pre-STｍｏｄｅ"</definedName>
    <definedName name="HTML_Uncontrol" hidden="1">{"'Exchange Rates'!$A$1:$Q$33","'Exchange Rates'!$A$35:$Q$46"}</definedName>
    <definedName name="HTML1_1" hidden="1">"[RiskPremiumUS]Sheet1!$A$1:$M$38"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10_10" hidden="1">""</definedName>
    <definedName name="HTML10_11" hidden="1">1</definedName>
    <definedName name="HTML10_2" hidden="1">1</definedName>
    <definedName name="HTML10_3" hidden="1">""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""</definedName>
    <definedName name="HTML10_9" hidden="1">""</definedName>
    <definedName name="HTML11_10" hidden="1">""</definedName>
    <definedName name="HTML11_11" hidden="1">1</definedName>
    <definedName name="HTML11_2" hidden="1">1</definedName>
    <definedName name="HTML11_3" hidden="1">""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""</definedName>
    <definedName name="HTML11_9" hidden="1">""</definedName>
    <definedName name="HTML12_10" hidden="1">""</definedName>
    <definedName name="HTML12_11" hidden="1">1</definedName>
    <definedName name="HTML12_2" hidden="1">1</definedName>
    <definedName name="HTML12_3" hidden="1">""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""</definedName>
    <definedName name="HTML12_9" hidden="1">""</definedName>
    <definedName name="HTML13_10" hidden="1">""</definedName>
    <definedName name="HTML13_11" hidden="1">1</definedName>
    <definedName name="HTML13_2" hidden="1">1</definedName>
    <definedName name="HTML13_3" hidden="1">""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""</definedName>
    <definedName name="HTML13_9" hidden="1">""</definedName>
    <definedName name="HTML14_10" hidden="1">""</definedName>
    <definedName name="HTML14_11" hidden="1">1</definedName>
    <definedName name="HTML14_2" hidden="1">1</definedName>
    <definedName name="HTML14_3" hidden="1">""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""</definedName>
    <definedName name="HTML14_9" hidden="1">""</definedName>
    <definedName name="HTML15_10" hidden="1">""</definedName>
    <definedName name="HTML15_11" hidden="1">1</definedName>
    <definedName name="HTML15_2" hidden="1">1</definedName>
    <definedName name="HTML15_3" hidden="1">""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""</definedName>
    <definedName name="HTML15_9" hidden="1">""</definedName>
    <definedName name="HTML16_10" hidden="1">""</definedName>
    <definedName name="HTML16_11" hidden="1">1</definedName>
    <definedName name="HTML16_2" hidden="1">1</definedName>
    <definedName name="HTML16_3" hidden="1">""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""</definedName>
    <definedName name="HTML16_9" hidden="1">""</definedName>
    <definedName name="HTML17_10" hidden="1">""</definedName>
    <definedName name="HTML17_11" hidden="1">1</definedName>
    <definedName name="HTML17_2" hidden="1">1</definedName>
    <definedName name="HTML17_3" hidden="1">""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""</definedName>
    <definedName name="HTML17_9" hidden="1">""</definedName>
    <definedName name="HTML18_10" hidden="1">""</definedName>
    <definedName name="HTML18_11" hidden="1">1</definedName>
    <definedName name="HTML18_2" hidden="1">1</definedName>
    <definedName name="HTML18_3" hidden="1">""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""</definedName>
    <definedName name="HTML18_9" hidden="1">""</definedName>
    <definedName name="HTML19_10" hidden="1">""</definedName>
    <definedName name="HTML19_11" hidden="1">1</definedName>
    <definedName name="HTML19_2" hidden="1">1</definedName>
    <definedName name="HTML19_3" hidden="1">""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""</definedName>
    <definedName name="HTML19_9" hidden="1">""</definedName>
    <definedName name="HTML2_1" hidden="1">"'[ETUDES.XLS]Etudes internet'!$A$1:$H$78"</definedName>
    <definedName name="HTML2_10" hidden="1">""</definedName>
    <definedName name="HTML2_11" hidden="1">1</definedName>
    <definedName name="HTML2_12" hidden="1">"C:\Mes documents\INTRANET\Etudes.htm"</definedName>
    <definedName name="HTML2_2" hidden="1">1</definedName>
    <definedName name="HTML2_3" hidden="1">"ETUDES"</definedName>
    <definedName name="HTML2_4" hidden="1">"Etudes 1997"</definedName>
    <definedName name="HTML2_5" hidden="1">""</definedName>
    <definedName name="HTML2_6" hidden="1">1</definedName>
    <definedName name="HTML2_7" hidden="1">1</definedName>
    <definedName name="HTML2_8" hidden="1">"13/05/97"</definedName>
    <definedName name="HTML2_9" hidden="1">"HAVAS ADVERTISING"</definedName>
    <definedName name="HTML20_10" hidden="1">""</definedName>
    <definedName name="HTML20_11" hidden="1">1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""</definedName>
    <definedName name="HTML20_9" hidden="1">""</definedName>
    <definedName name="HTML21_10" hidden="1">""</definedName>
    <definedName name="HTML21_11" hidden="1">1</definedName>
    <definedName name="HTML21_2" hidden="1">1</definedName>
    <definedName name="HTML21_3" hidden="1">""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""</definedName>
    <definedName name="HTML21_9" hidden="1">""</definedName>
    <definedName name="HTML22_10" hidden="1">""</definedName>
    <definedName name="HTML22_11" hidden="1">1</definedName>
    <definedName name="HTML22_2" hidden="1">1</definedName>
    <definedName name="HTML22_3" hidden="1">""</definedName>
    <definedName name="HTML22_4" hidden="1">""</definedName>
    <definedName name="HTML22_5" hidden="1">""</definedName>
    <definedName name="HTML22_6" hidden="1">-4146</definedName>
    <definedName name="HTML22_7" hidden="1">-4146</definedName>
    <definedName name="HTML22_8" hidden="1">""</definedName>
    <definedName name="HTML22_9" hidden="1">""</definedName>
    <definedName name="HTML23_10" hidden="1">""</definedName>
    <definedName name="HTML23_11" hidden="1">1</definedName>
    <definedName name="HTML23_2" hidden="1">1</definedName>
    <definedName name="HTML23_3" hidden="1">""</definedName>
    <definedName name="HTML23_4" hidden="1">""</definedName>
    <definedName name="HTML23_5" hidden="1">""</definedName>
    <definedName name="HTML23_6" hidden="1">-4146</definedName>
    <definedName name="HTML23_7" hidden="1">-4146</definedName>
    <definedName name="HTML23_8" hidden="1">""</definedName>
    <definedName name="HTML23_9" hidden="1">""</definedName>
    <definedName name="HTML24_10" hidden="1">""</definedName>
    <definedName name="HTML24_11" hidden="1">1</definedName>
    <definedName name="HTML24_2" hidden="1">1</definedName>
    <definedName name="HTML24_3" hidden="1">""</definedName>
    <definedName name="HTML24_4" hidden="1">""</definedName>
    <definedName name="HTML24_5" hidden="1">""</definedName>
    <definedName name="HTML24_6" hidden="1">-4146</definedName>
    <definedName name="HTML24_7" hidden="1">-4146</definedName>
    <definedName name="HTML24_8" hidden="1">""</definedName>
    <definedName name="HTML24_9" hidden="1">""</definedName>
    <definedName name="HTML25_10" hidden="1">""</definedName>
    <definedName name="HTML25_11" hidden="1">1</definedName>
    <definedName name="HTML25_2" hidden="1">1</definedName>
    <definedName name="HTML25_3" hidden="1">""</definedName>
    <definedName name="HTML25_4" hidden="1">""</definedName>
    <definedName name="HTML25_5" hidden="1">""</definedName>
    <definedName name="HTML25_6" hidden="1">-4146</definedName>
    <definedName name="HTML25_7" hidden="1">-4146</definedName>
    <definedName name="HTML25_8" hidden="1">""</definedName>
    <definedName name="HTML25_9" hidden="1">""</definedName>
    <definedName name="HTML26_10" hidden="1">""</definedName>
    <definedName name="HTML26_11" hidden="1">1</definedName>
    <definedName name="HTML26_2" hidden="1">1</definedName>
    <definedName name="HTML26_3" hidden="1">""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""</definedName>
    <definedName name="HTML26_9" hidden="1">""</definedName>
    <definedName name="HTML27_10" hidden="1">""</definedName>
    <definedName name="HTML27_11" hidden="1">1</definedName>
    <definedName name="HTML27_2" hidden="1">1</definedName>
    <definedName name="HTML27_3" hidden="1">""</definedName>
    <definedName name="HTML27_4" hidden="1">""</definedName>
    <definedName name="HTML27_5" hidden="1">""</definedName>
    <definedName name="HTML27_6" hidden="1">-4146</definedName>
    <definedName name="HTML27_7" hidden="1">-4146</definedName>
    <definedName name="HTML27_8" hidden="1">""</definedName>
    <definedName name="HTML27_9" hidden="1">""</definedName>
    <definedName name="HTML28_10" hidden="1">""</definedName>
    <definedName name="HTML28_11" hidden="1">1</definedName>
    <definedName name="HTML28_2" hidden="1">1</definedName>
    <definedName name="HTML28_3" hidden="1">""</definedName>
    <definedName name="HTML28_4" hidden="1">""</definedName>
    <definedName name="HTML28_5" hidden="1">""</definedName>
    <definedName name="HTML28_6" hidden="1">-4146</definedName>
    <definedName name="HTML28_7" hidden="1">-4146</definedName>
    <definedName name="HTML28_8" hidden="1">""</definedName>
    <definedName name="HTML28_9" hidden="1">""</definedName>
    <definedName name="HTML29_10" hidden="1">""</definedName>
    <definedName name="HTML29_11" hidden="1">1</definedName>
    <definedName name="HTML29_2" hidden="1">1</definedName>
    <definedName name="HTML29_3" hidden="1">""</definedName>
    <definedName name="HTML29_4" hidden="1">""</definedName>
    <definedName name="HTML29_5" hidden="1">""</definedName>
    <definedName name="HTML29_6" hidden="1">-4146</definedName>
    <definedName name="HTML29_7" hidden="1">-4146</definedName>
    <definedName name="HTML29_8" hidden="1">""</definedName>
    <definedName name="HTML29_9" hidden="1">""</definedName>
    <definedName name="HTML3_1" hidden="1">"'[ETUDES.XLS]Export internet'!$A$1:$J$83"</definedName>
    <definedName name="HTML3_10" hidden="1">""</definedName>
    <definedName name="HTML3_11" hidden="1">1</definedName>
    <definedName name="HTML3_12" hidden="1">"C:\Mes documents\INTRANET\Etudes.htm"</definedName>
    <definedName name="HTML3_2" hidden="1">1</definedName>
    <definedName name="HTML3_3" hidden="1">"ETUDES 1997"</definedName>
    <definedName name="HTML3_4" hidden="1">"Les prévisions des analystes sur 1997"</definedName>
    <definedName name="HTML3_5" hidden="1">""</definedName>
    <definedName name="HTML3_6" hidden="1">1</definedName>
    <definedName name="HTML3_7" hidden="1">1</definedName>
    <definedName name="HTML3_8" hidden="1">"13/05/97"</definedName>
    <definedName name="HTML3_9" hidden="1">"HAVAS ADVERTISING"</definedName>
    <definedName name="HTML30_10" hidden="1">""</definedName>
    <definedName name="HTML30_11" hidden="1">1</definedName>
    <definedName name="HTML30_2" hidden="1">1</definedName>
    <definedName name="HTML30_3" hidden="1">""</definedName>
    <definedName name="HTML30_4" hidden="1">""</definedName>
    <definedName name="HTML30_5" hidden="1">""</definedName>
    <definedName name="HTML30_6" hidden="1">-4146</definedName>
    <definedName name="HTML30_7" hidden="1">-4146</definedName>
    <definedName name="HTML30_8" hidden="1">""</definedName>
    <definedName name="HTML30_9" hidden="1">""</definedName>
    <definedName name="HTML31_10" hidden="1">""</definedName>
    <definedName name="HTML31_11" hidden="1">1</definedName>
    <definedName name="HTML31_2" hidden="1">1</definedName>
    <definedName name="HTML31_3" hidden="1">"Weekly NRx Page"</definedName>
    <definedName name="HTML31_4" hidden="1">""</definedName>
    <definedName name="HTML31_5" hidden="1">""</definedName>
    <definedName name="HTML31_6" hidden="1">-4146</definedName>
    <definedName name="HTML31_7" hidden="1">-4146</definedName>
    <definedName name="HTML31_8" hidden="1">"9/7/98"</definedName>
    <definedName name="HTML31_9" hidden="1">"James Grote"</definedName>
    <definedName name="HTML32_10" hidden="1">""</definedName>
    <definedName name="HTML32_11" hidden="1">1</definedName>
    <definedName name="HTML32_2" hidden="1">1</definedName>
    <definedName name="HTML32_3" hidden="1">"Weekly TRx Page"</definedName>
    <definedName name="HTML32_4" hidden="1">""</definedName>
    <definedName name="HTML32_5" hidden="1">""</definedName>
    <definedName name="HTML32_6" hidden="1">-4146</definedName>
    <definedName name="HTML32_7" hidden="1">-4146</definedName>
    <definedName name="HTML32_8" hidden="1">"9/7/98"</definedName>
    <definedName name="HTML32_9" hidden="1">"James Grote"</definedName>
    <definedName name="HTML4_1" hidden="1">"'[ETUDES.XLS]Export internet'!$A$1:$J$84"</definedName>
    <definedName name="HTML4_10" hidden="1">""</definedName>
    <definedName name="HTML4_11" hidden="1">1</definedName>
    <definedName name="HTML4_12" hidden="1">"C:\Mes documents\INTRANET\etudes.htm"</definedName>
    <definedName name="HTML4_2" hidden="1">1</definedName>
    <definedName name="HTML4_3" hidden="1">"ETUDES"</definedName>
    <definedName name="HTML4_4" hidden="1">"Prévisions des analystes pour 1997"</definedName>
    <definedName name="HTML4_5" hidden="1">""</definedName>
    <definedName name="HTML4_6" hidden="1">1</definedName>
    <definedName name="HTML4_7" hidden="1">1</definedName>
    <definedName name="HTML4_8" hidden="1">"13/05/97"</definedName>
    <definedName name="HTML4_9" hidden="1">"HAVAS ADVERTISING"</definedName>
    <definedName name="HTML5_1" hidden="1">"'[ETUDES.XLS]Export internet'!$A$1:$J$82"</definedName>
    <definedName name="HTML5_10" hidden="1">""</definedName>
    <definedName name="HTML5_11" hidden="1">1</definedName>
    <definedName name="HTML5_12" hidden="1">"C:\Mes documents\INTRANET\etudes.htm"</definedName>
    <definedName name="HTML5_2" hidden="1">1</definedName>
    <definedName name="HTML5_3" hidden="1">"ETUDES"</definedName>
    <definedName name="HTML5_4" hidden="1">"Prévisions 1997 des analystes"</definedName>
    <definedName name="HTML5_5" hidden="1">""</definedName>
    <definedName name="HTML5_6" hidden="1">1</definedName>
    <definedName name="HTML5_7" hidden="1">1</definedName>
    <definedName name="HTML5_8" hidden="1">"13/05/97"</definedName>
    <definedName name="HTML5_9" hidden="1">"HAVAS ADVERTISING"</definedName>
    <definedName name="HTML6_1" hidden="1">"'[ETUDES.XLS]Export internet'!$A$12:$J$82"</definedName>
    <definedName name="HTML6_10" hidden="1">""</definedName>
    <definedName name="HTML6_11" hidden="1">1</definedName>
    <definedName name="HTML6_12" hidden="1">"C:\Mes documents\INTRANET\etudes.htm"</definedName>
    <definedName name="HTML6_2" hidden="1">1</definedName>
    <definedName name="HTML6_3" hidden="1">"ETUDES"</definedName>
    <definedName name="HTML6_4" hidden="1">"Prévisions 1997 des analystes"</definedName>
    <definedName name="HTML6_5" hidden="1">""</definedName>
    <definedName name="HTML6_6" hidden="1">1</definedName>
    <definedName name="HTML6_7" hidden="1">1</definedName>
    <definedName name="HTML6_8" hidden="1">"13/05/97"</definedName>
    <definedName name="HTML6_9" hidden="1">"HAVAS ADVERTISING"</definedName>
    <definedName name="HTML7_1" hidden="1">"[DAY_MKT.XLS]INTRANET!$A$1:$I$63"</definedName>
    <definedName name="HTML7_10" hidden="1">""</definedName>
    <definedName name="HTML7_11" hidden="1">1</definedName>
    <definedName name="HTML7_12" hidden="1">"H:\KYOUYOU\DAILY\INDICATI\MyHTML.htm"</definedName>
    <definedName name="HTML7_2" hidden="1">1</definedName>
    <definedName name="HTML7_3" hidden="1">"DAILY INDICATION"</definedName>
    <definedName name="HTML7_4" hidden="1">"INTEREST DERIVATIVES"</definedName>
    <definedName name="HTML7_5" hidden="1">""</definedName>
    <definedName name="HTML7_6" hidden="1">1</definedName>
    <definedName name="HTML7_7" hidden="1">1</definedName>
    <definedName name="HTML7_8" hidden="1">"99/02/26現在"</definedName>
    <definedName name="HTML7_9" hidden="1">""</definedName>
    <definedName name="HTML8_1" hidden="1">"[DAY_MKT.XLS]INTRANET!$B$1:$I$82"</definedName>
    <definedName name="HTML8_10" hidden="1">""</definedName>
    <definedName name="HTML8_11" hidden="1">1</definedName>
    <definedName name="HTML8_12" hidden="1">"H:\KYOUYOU\DAILY\INDICATI\MyHTML.htm"</definedName>
    <definedName name="HTML8_2" hidden="1">1</definedName>
    <definedName name="HTML8_3" hidden="1">"DAY_MKT"</definedName>
    <definedName name="HTML8_4" hidden="1">"INTRANET"</definedName>
    <definedName name="HTML8_5" hidden="1">""</definedName>
    <definedName name="HTML8_6" hidden="1">-4146</definedName>
    <definedName name="HTML8_7" hidden="1">-4146</definedName>
    <definedName name="HTML8_8" hidden="1">"99/02/26"</definedName>
    <definedName name="HTML8_9" hidden="1">"923609"</definedName>
    <definedName name="HTML9_1" hidden="1">"[DAY_MKT.XLS]INTRANET!$A$1:$I$101"</definedName>
    <definedName name="HTML9_10" hidden="1">""</definedName>
    <definedName name="HTML9_11" hidden="1">1</definedName>
    <definedName name="HTML9_12" hidden="1">"H:\KYOUYOU\DAILY\INDICATI\MyHTML.htm"</definedName>
    <definedName name="HTML9_2" hidden="1">1</definedName>
    <definedName name="HTML9_3" hidden="1">"DAY_MKT"</definedName>
    <definedName name="HTML9_4" hidden="1">"INTRANET"</definedName>
    <definedName name="HTML9_5" hidden="1">""</definedName>
    <definedName name="HTML9_6" hidden="1">-4146</definedName>
    <definedName name="HTML9_7" hidden="1">-4146</definedName>
    <definedName name="HTML9_8" hidden="1">"99/02/26"</definedName>
    <definedName name="HTML9_9" hidden="1">"923609"</definedName>
    <definedName name="htmlControl2" hidden="1">{"'표지'!$B$5"}</definedName>
    <definedName name="HTMLCount" hidden="1">1</definedName>
    <definedName name="htr" hidden="1">{"NOPCAPEVA",#N/A,FALSE,"Nopat";"FCFCSTAR",#N/A,FALSE,"FCFVAL";"EVAVL",#N/A,FALSE,"EVAVAL";"LEASE",#N/A,FALSE,"OpLease"}</definedName>
    <definedName name="HTRH" hidden="1">{"'표지'!$B$5"}</definedName>
    <definedName name="HTS">#REF!</definedName>
    <definedName name="htw" hidden="1">{#N/A,#N/A,FALSE,"PSE"}</definedName>
    <definedName name="htyuityuiotio" hidden="1">{#N/A,#N/A,FALSE,"REPORT"}</definedName>
    <definedName name="hu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h" hidden="1">{"Cover",#N/A,FALSE,"Cover";"Summary",#N/A,FALSE,"Summarpage"}</definedName>
    <definedName name="Huh?" hidden="1">{"Cover",#N/A,FALSE,"Cover";"Summary",#N/A,FALSE,"Summarpage"}</definedName>
    <definedName name="hui" hidden="1">{#N/A,#N/A,FALSE,"Assump2";#N/A,#N/A,FALSE,"Income2";#N/A,#N/A,FALSE,"Balance2";#N/A,#N/A,FALSE,"DCF Filter";#N/A,#N/A,FALSE,"Trans Assump2";#N/A,#N/A,FALSE,"Combined Income2";#N/A,#N/A,FALSE,"Combined Balance2"}</definedName>
    <definedName name="Human_Capital_Income_Statement">#REF!</definedName>
    <definedName name="Human_Capital_Return_On_Investment">#REF!</definedName>
    <definedName name="Hungary">#REF!</definedName>
    <definedName name="huric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TYE" hidden="1">{"'SYNTH FALLET'!$A$6:$L$22"}</definedName>
    <definedName name="huy" hidden="1">{"'Sheet1'!$L$16"}</definedName>
    <definedName name="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hy" hidden="1">{"'SYNTH FALLET'!$A$6:$L$22"}</definedName>
    <definedName name="Hyp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HypBudget">!#REF!</definedName>
    <definedName name="HypBudgetDates">!#REF!</definedName>
    <definedName name="Hyperion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Hypertention" hidden="1">{#N/A,#N/A,FALSE,"Pharm";#N/A,#N/A,FALSE,"WWCM"}</definedName>
    <definedName name="HypEvolSaison">!#REF!</definedName>
    <definedName name="HypEvolsaisonPostes">!#REF!</definedName>
    <definedName name="HypNum">!#REF!</definedName>
    <definedName name="hypo" hidden="1">{#N/A,#N/A,FALSE,"Pharm";#N/A,#N/A,FALSE,"WWCM"}</definedName>
    <definedName name="HypType">!#REF!</definedName>
    <definedName name="HypTypeCAT">!#REF!</definedName>
    <definedName name="HypTypeEvol">!#REF!</definedName>
    <definedName name="HypTypeEvolCat">!#REF!</definedName>
    <definedName name="HypTypeEvolDates">!#REF!</definedName>
    <definedName name="HypVariables">!#REF!</definedName>
    <definedName name="hyrt" hidden="1">{"NOPCAPEVA",#N/A,FALSE,"Nopat";"FCFCSTAR",#N/A,FALSE,"FCFVAL";"EVAVL",#N/A,FALSE,"EVAVAL";"LEASE",#N/A,FALSE,"OpLease"}</definedName>
    <definedName name="hytes" hidden="1">{"NOPCAPEVA",#N/A,FALSE,"Nopat";"FCFCSTAR",#N/A,FALSE,"FCFVAL";"EVAVL",#N/A,FALSE,"EVAVAL";"LEASE",#N/A,FALSE,"OpLease"}</definedName>
    <definedName name="hyuyrtur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h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I.A">#REF!</definedName>
    <definedName name="I68Y" hidden="1">{"'Demand Units'!$X$11:$AD$45"}</definedName>
    <definedName name="ia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ian" hidden="1">#REF!</definedName>
    <definedName name="IC">!#REF!</definedName>
    <definedName name="IC.k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ck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ICntrctIdentifier">!#REF!</definedName>
    <definedName name="icp">!#REF!</definedName>
    <definedName name="ID">#REF!</definedName>
    <definedName name="IDL.Connector.UDF" hidden="1">0</definedName>
    <definedName name="IDL.Connector.Version" hidden="1">"10.0.0.8"</definedName>
    <definedName name="IDL.Connector.Version2011">"10.0.0.4"</definedName>
    <definedName name="IDL.Connector.Version2012">"10.0.0.4"</definedName>
    <definedName name="IEPeXToEUR" localSheetId="9" hidden="1">1/EUREXTOIEP</definedName>
    <definedName name="iequ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iffx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i">#REF!</definedName>
    <definedName name="iii" hidden="1">{#N/A,#N/A,FALSE,"Aging Summary";#N/A,#N/A,FALSE,"Ratio Analysis";#N/A,#N/A,FALSE,"Test 120 Day Accts";#N/A,#N/A,FALSE,"Tickmarks"}</definedName>
    <definedName name="iii_2" hidden="1">{#N/A,#N/A,FALSE,"Aging Summary";#N/A,#N/A,FALSE,"Ratio Analysis";#N/A,#N/A,FALSE,"Test 120 Day Accts";#N/A,#N/A,FALSE,"Tickmarks"}</definedName>
    <definedName name="iii_3" hidden="1">{#N/A,#N/A,FALSE,"Aging Summary";#N/A,#N/A,FALSE,"Ratio Analysis";#N/A,#N/A,FALSE,"Test 120 Day Accts";#N/A,#N/A,FALSE,"Tickmarks"}</definedName>
    <definedName name="IIII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iiiii" hidden="1">{#N/A,#N/A,FALSE,"Calc";#N/A,#N/A,FALSE,"Sensitivity";#N/A,#N/A,FALSE,"LT Earn.Dil.";#N/A,#N/A,FALSE,"Dil. AVP"}</definedName>
    <definedName name="iiiii_1" hidden="1">{#N/A,#N/A,FALSE,"Calc";#N/A,#N/A,FALSE,"Sensitivity";#N/A,#N/A,FALSE,"LT Earn.Dil.";#N/A,#N/A,FALSE,"Dil. AVP"}</definedName>
    <definedName name="iiiiii" hidden="1">{"'Model'!$A$1:$N$53"}</definedName>
    <definedName name="iiiiiiiiiiiiiiii" localSheetId="9" hidden="1">{"CoverMemoFROG",#N/A,FALSE,"A";"Cash_graph",#N/A,FALSE,"Frog"}</definedName>
    <definedName name="iiiiiiiiiiiiiiii" hidden="1">{"CoverMemoFROG",#N/A,FALSE,"A";"Cash_graph",#N/A,FALSE,"Frog"}</definedName>
    <definedName name="iiiiiiiiiiiiiiiiiiiiiiiiiiiiiii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oo" hidden="1">{#N/A,#N/A,FALSE,"TSUM";#N/A,#N/A,FALSE,"shares";#N/A,#N/A,FALSE,"earnout";#N/A,#N/A,FALSE,"Heaty";#N/A,#N/A,FALSE,"self-tend";#N/A,#N/A,FALSE,"self-sum"}</definedName>
    <definedName name="ijn" hidden="1">{#N/A,#N/A,FALSE,"AD_Purchase";#N/A,#N/A,FALSE,"Credit";#N/A,#N/A,FALSE,"PF Acquisition";#N/A,#N/A,FALSE,"PF Offering"}</definedName>
    <definedName name="ik" hidden="1">{"casespecific",#N/A,FALSE,"Assumptions"}</definedName>
    <definedName name="ik_1" hidden="1">{"casespecific",#N/A,FALSE,"Assumptions"}</definedName>
    <definedName name="ikfzu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ikghjf" hidden="1">{"NOPCAPEVA",#N/A,FALSE,"Nopat";"FCFCSTAR",#N/A,FALSE,"FCFVAL";"EVAVL",#N/A,FALSE,"EVAVAL";"LEASE",#N/A,FALSE,"OpLease"}</definedName>
    <definedName name="ikho" hidden="1">{#N/A,#N/A,FALSE,"Aging Summary";#N/A,#N/A,FALSE,"Ratio Analysis";#N/A,#N/A,FALSE,"Test 120 Day Accts";#N/A,#N/A,FALSE,"Tickmarks"}</definedName>
    <definedName name="ikiooo" hidden="1">{"'Other IPS'!$A$5","'Other IPS'!$A$4:$K$38"}</definedName>
    <definedName name="iklutilk" hidden="1">{"Valuation",#N/A,FALSE,"ProForma-ASPT"}</definedName>
    <definedName name="ikut" hidden="1">{"NOPCAPEVA",#N/A,FALSE,"Nopat";"FCFCSTAR",#N/A,FALSE,"FCFVAL";"EVAVL",#N/A,FALSE,"EVAVAL";"LEASE",#N/A,FALSE,"OpLease"}</definedName>
    <definedName name="Il2_oem">!#REF!</definedName>
    <definedName name="IL2forgot_oem">!#REF!</definedName>
    <definedName name="iLevelHighlightingNameFarleys" hidden="1">#REF!</definedName>
    <definedName name="ilo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Imagyn" hidden="1">{#N/A,#N/A,FALSE,"Projections";#N/A,#N/A,FALSE,"Multiples Valuation";#N/A,#N/A,FALSE,"LBO";#N/A,#N/A,FALSE,"Multiples_Sensitivity";#N/A,#N/A,FALSE,"Summary"}</definedName>
    <definedName name="IMC">#REF!</definedName>
    <definedName name="Img_ML_1c3d1n6n" hidden="1">"IMG_6"</definedName>
    <definedName name="Img_ML_1t5s6u1f" hidden="1">"IMG_6"</definedName>
    <definedName name="Img_ML_1y7a6c1t" hidden="1">"IMG_6"</definedName>
    <definedName name="Img_ML_2v6s9i5c" hidden="1">"IMG_6"</definedName>
    <definedName name="Img_ML_3b3j3x9k" hidden="1">"IMG_6"</definedName>
    <definedName name="Img_ML_3c6e9c4g" hidden="1">"IMG_6"</definedName>
    <definedName name="Img_ML_3c7g1a7g" hidden="1">"IMG_3"</definedName>
    <definedName name="Img_ML_3e2q4k7i" hidden="1">"IMG_6"</definedName>
    <definedName name="Img_ML_3h2n3p4v" hidden="1">"IMG_6"</definedName>
    <definedName name="Img_ML_3p5d9q5j" hidden="1">"IMG_6"</definedName>
    <definedName name="Img_ML_3y1j4m2m" hidden="1">"IMG_6"</definedName>
    <definedName name="Img_ML_4m3p5r8j" hidden="1">"IMG_12"</definedName>
    <definedName name="Img_ML_5e7s6t2u" hidden="1">"IMG_6"</definedName>
    <definedName name="Img_ML_5f9d1i5x" hidden="1">"IMG_6"</definedName>
    <definedName name="Img_ML_5h6q3g8u" hidden="1">"IMG_6"</definedName>
    <definedName name="Img_ML_5k7e4n8n" hidden="1">"IMG_6"</definedName>
    <definedName name="Img_ML_5k8u7s9i" hidden="1">"IMG_6"</definedName>
    <definedName name="Img_ML_6f2p1m9g" hidden="1">"IMG_6"</definedName>
    <definedName name="Img_ML_6k9c9p4d" hidden="1">"IMG_6"</definedName>
    <definedName name="Img_ML_6r9u1n9k" hidden="1">"IMG_6"</definedName>
    <definedName name="Img_ML_6y9f7y3n" hidden="1">"IMG_6"</definedName>
    <definedName name="Img_ML_7g5e5e2b" hidden="1">"IMG_3"</definedName>
    <definedName name="Img_ML_7m5m4k3b" hidden="1">"IMG_6"</definedName>
    <definedName name="Img_ML_7n6h3t1t" hidden="1">"IMG_6"</definedName>
    <definedName name="Img_ML_8b9j5t1p" hidden="1">"IMG_10"</definedName>
    <definedName name="Img_ML_8c2q5i2r" hidden="1">"IMG_6"</definedName>
    <definedName name="Img_ML_8h3m3i1m" hidden="1">"IMG_6"</definedName>
    <definedName name="Img_ML_8h7g4d4d" hidden="1">"IMG_3"</definedName>
    <definedName name="Img_ML_8j3w6p4c" hidden="1">"IMG_6"</definedName>
    <definedName name="Img_ML_8r1k8t4y" hidden="1">"IMG_6"</definedName>
    <definedName name="Img_ML_8s3q3c1i" hidden="1">"IMG_6"</definedName>
    <definedName name="Img_ML_9n1s4m5f" hidden="1">"IMG_6"</definedName>
    <definedName name="Img_Production_Breakdown" hidden="1">"IMG_3"</definedName>
    <definedName name="Impact_DD" hidden="1">#REF!</definedName>
    <definedName name="implied_fcf_growth">#REF!,#REF!,#REF!,#REF!</definedName>
    <definedName name="impress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im1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NC_AFTER_TAX" hidden="1">"INC_AFTER_TAX"</definedName>
    <definedName name="INC_AVAIL_EXCL" hidden="1">"INC_AVAIL_EXCL"</definedName>
    <definedName name="INC_AVAIL_INCL" hidden="1">"INC_AVAIL_INCL"</definedName>
    <definedName name="INC_BEFORE_TAX" hidden="1">"INC_BEFORE_TAX"</definedName>
    <definedName name="INC_TAX" hidden="1">"INC_TAX"</definedName>
    <definedName name="INC_TAX_EXCL" hidden="1">"INC_TAX_EXCL"</definedName>
    <definedName name="INCBA">#REF!</definedName>
    <definedName name="Income">#REF!</definedName>
    <definedName name="Income_202" hidden="1">{#N/A,#N/A,FALSE,"A";#N/A,#N/A,FALSE,"B"}</definedName>
    <definedName name="IncomeStatement">{0.35875,0.39124,0.421299}</definedName>
    <definedName name="IncomeTest" hidden="1">{"Other Income Summary",#N/A,FALSE,"Other Inc Recon"}</definedName>
    <definedName name="incometest1" hidden="1">{"Other Income Summary",#N/A,FALSE,"Other Inc Recon"}</definedName>
    <definedName name="INCREMENTAL">#REF!</definedName>
    <definedName name="Indirect_Headcount_Actual">OFFSET(#REF!,0,#REF!,1,#REF!)</definedName>
    <definedName name="Indirect_Headcount_Latest_Budget">OFFSET(#REF!,0,#REF!,1,#REF!)</definedName>
    <definedName name="Indirect_Headcount_Prior_Year">OFFSET(#REF!,0,#REF!,1,#REF!)</definedName>
    <definedName name="IndType" hidden="1">#REF!</definedName>
    <definedName name="INDUSTRY">#REF!</definedName>
    <definedName name="INFL">#REF!</definedName>
    <definedName name="Inflation_Rte">#REF!</definedName>
    <definedName name="inflList" hidden="1">"11011000000000000000000000000000000000000000000000000000000000000000000000000000000000000000000000000000000000000000000000000000000000000000000000000000000000000000000000000000000000000000000000000000"</definedName>
    <definedName name="INFO_BI_EXE_NAME" hidden="1">"BICORE.EXE"</definedName>
    <definedName name="INFO_EXE_SERVER_PATH" hidden="1">"C:\Program Files (x86)\Sage Software\SMI\BICORE.EXE"</definedName>
    <definedName name="INFO_INSTANCE_ID" hidden="1">"0"</definedName>
    <definedName name="INFO_INSTANCE_NAME" hidden="1">"Consol Financial Reports 2-0 (MAS)_20121105_11_45_00_4545.xls"</definedName>
    <definedName name="INFO_REPORT_CODE" hidden="1">""</definedName>
    <definedName name="INFO_REPORT_ID" hidden="1">"2"</definedName>
    <definedName name="INFO_REPORT_NAAM" hidden="1">"Financial Reports 2-0 (MAS 500)"</definedName>
    <definedName name="INFO_REPORT_NAME" hidden="1">"Consol Financial Reports 2-0 (MAS)"</definedName>
    <definedName name="INFO_RUN_USER" hidden="1">""</definedName>
    <definedName name="INFO_RUN_WORKSTATION" hidden="1">"DDP-CTX01"</definedName>
    <definedName name="Infx00">#REF!</definedName>
    <definedName name="INFX99">#REF!</definedName>
    <definedName name="INFXBI99">#REF!</definedName>
    <definedName name="InfxLic">#REF!</definedName>
    <definedName name="Inhaltsverzeichni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INL.Connector.Version2014">"10.0.0.4"</definedName>
    <definedName name="INL.Connector.VersionQ3">"10.0.0.4"</definedName>
    <definedName name="Inmovilizado2" hidden="1">{#N/A,#N/A,FALSE,"CNS_ADJ";"Balance Consolidado",#N/A,FALSE,"BCEC_CNS";#N/A,#N/A,FALSE,"USGAAP_ADJ"}</definedName>
    <definedName name="Inpatient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t">#REF!</definedName>
    <definedName name="Input_1">#REF!</definedName>
    <definedName name="Input_2">#REF!</definedName>
    <definedName name="Input_3">#REF!</definedName>
    <definedName name="Input_4">#REF!</definedName>
    <definedName name="Input_5">#REF!</definedName>
    <definedName name="Input_6">#REF!</definedName>
    <definedName name="Input_7">#REF!</definedName>
    <definedName name="Input_Budget">#REF!</definedName>
    <definedName name="InputSheet">#REF!</definedName>
    <definedName name="InShowDisclaimer">#REF!</definedName>
    <definedName name="inst_irr_calc">#REF!</definedName>
    <definedName name="inst_irr_firstpaste">#REF!</definedName>
    <definedName name="inst_moneyM_calc">#REF!</definedName>
    <definedName name="inst_moneyM_firstpaste">#REF!</definedName>
    <definedName name="Install" hidden="1">{#N/A,#N/A,FALSE,"SBUs";#N/A,#N/A,FALSE,"Distrt";#N/A,#N/A,FALSE,"Modality"}</definedName>
    <definedName name="Insurance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Int_exp">8%</definedName>
    <definedName name="Intangible_Benefits_Summary">#REF!</definedName>
    <definedName name="INTANGIBLES_NET" hidden="1">"INTANGIBLES_NET"</definedName>
    <definedName name="Integ4">#REF!</definedName>
    <definedName name="Interest" hidden="1">{"'debtors'!$A$1:$I$305","'debtors'!$A$1:$J$285"}</definedName>
    <definedName name="INTEREST_EXP_NET" hidden="1">"INTEREST_EXP_NET"</definedName>
    <definedName name="INTEREST_EXP_NON" hidden="1">"INTEREST_EXP_NON"</definedName>
    <definedName name="INTEREST_EXP_SUPPL" hidden="1">"INTEREST_EXP_SUPPL"</definedName>
    <definedName name="INTEREST_INC" hidden="1">"INTEREST_INC"</definedName>
    <definedName name="INTEREST_INC_10K" hidden="1">"INTEREST_INC_10K"</definedName>
    <definedName name="INTEREST_INC_10Q" hidden="1">"INTEREST_INC_10Q"</definedName>
    <definedName name="INTEREST_INC_10Q1" hidden="1">"INTEREST_INC_10Q1"</definedName>
    <definedName name="INTEREST_INC_NON" hidden="1">"INTEREST_INC_NON"</definedName>
    <definedName name="InterimHeading" hidden="1">16777215</definedName>
    <definedName name="Internal_Systems">#REF!</definedName>
    <definedName name="International">!#REF!</definedName>
    <definedName name="Internet" hidden="1">{#N/A,#N/A,FALSE,"CNS_ADJ";"Balance Consolidado",#N/A,FALSE,"BCEC_CNS";#N/A,#N/A,FALSE,"USGAAP_ADJ"}</definedName>
    <definedName name="Internet_desglose" hidden="1">{#N/A,#N/A,FALSE,"CNS_ADJ";"Balance Consolidado",#N/A,FALSE,"BCEC_CNS";#N/A,#N/A,FALSE,"USGAAP_ADJ"}</definedName>
    <definedName name="INTEXPT">#REF!</definedName>
    <definedName name="intl_and_external">#REF!</definedName>
    <definedName name="Intra_group_transfers">#REF!</definedName>
    <definedName name="IntroPrintArea">#REF!</definedName>
    <definedName name="inv" hidden="1">{#N/A,#N/A,FALSE,"3";#N/A,#N/A,FALSE,"5";#N/A,#N/A,FALSE,"6";#N/A,#N/A,FALSE,"8";#N/A,#N/A,FALSE,"10";#N/A,#N/A,FALSE,"13";#N/A,#N/A,FALSE,"14";#N/A,#N/A,FALSE,"15";#N/A,#N/A,FALSE,"16"}</definedName>
    <definedName name="Inventories_month_actual">#REF!</definedName>
    <definedName name="Inventories_month_budget">#REF!</definedName>
    <definedName name="Inventories_month_delta">#REF!</definedName>
    <definedName name="Inventories_month_previous">#REF!</definedName>
    <definedName name="Inventories_year_budget">#REF!</definedName>
    <definedName name="Inventories_year_delta">#REF!</definedName>
    <definedName name="Inventories_year_forecast">#REF!</definedName>
    <definedName name="Inventories_year_previous">#REF!</definedName>
    <definedName name="Inventor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TURNS" hidden="1">"INVENTORY_TURNS"</definedName>
    <definedName name="InventoryDays_month_actual">#REF!</definedName>
    <definedName name="InventoryDays_month_budget">#REF!</definedName>
    <definedName name="InventoryDays_month_delta">#REF!</definedName>
    <definedName name="InventoryDays_month_previous">#REF!</definedName>
    <definedName name="InventoryDays_year_budget">#REF!</definedName>
    <definedName name="InventoryDays_year_delta">#REF!</definedName>
    <definedName name="InventoryDays_year_forecast">#REF!</definedName>
    <definedName name="InventoryDays_year_previous">#REF!</definedName>
    <definedName name="Inventoy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INVENTUR">!#REF!</definedName>
    <definedName name="INVEST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Invest_Typ">#REF!</definedName>
    <definedName name="Investment">#REF!</definedName>
    <definedName name="io" hidden="1">{"NOPCAPEVA",#N/A,FALSE,"Nopat";"FCFCSTAR",#N/A,FALSE,"FCFVAL";"EVAVL",#N/A,FALSE,"EVAVAL";"LEASE",#N/A,FALSE,"OpLease"}</definedName>
    <definedName name="iop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iopoipü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IOPU" hidden="1">{#N/A,#N/A,FALSE,"JIM REPORT 1"}</definedName>
    <definedName name="IP" hidden="1">{#N/A,#N/A,FALSE,"Pharm";#N/A,#N/A,FALSE,"WWCM"}</definedName>
    <definedName name="IPIS" hidden="1">{#N/A,#N/A,TRUE,"Config1";#N/A,#N/A,TRUE,"Config2";#N/A,#N/A,TRUE,"Config3";#N/A,#N/A,TRUE,"Config4";#N/A,#N/A,TRUE,"Config5";#N/A,#N/A,TRUE,"Config6";#N/A,#N/A,TRUE,"Config7"}</definedName>
    <definedName name="IPIS_1" hidden="1">{#N/A,#N/A,TRUE,"Config1";#N/A,#N/A,TRUE,"Config2";#N/A,#N/A,TRUE,"Config3";#N/A,#N/A,TRUE,"Config4";#N/A,#N/A,TRUE,"Config5";#N/A,#N/A,TRUE,"Config6";#N/A,#N/A,TRUE,"Config7"}</definedName>
    <definedName name="ipo_discount">#REF!,#REF!,#REF!,#REF!,#REF!,#REF!,#REF!,#REF!</definedName>
    <definedName name="IQ_" hidden="1">"c59"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>"c6811"</definedName>
    <definedName name="IQ_30YR_FIXED_MORTGAGE_FC">"c7691"</definedName>
    <definedName name="IQ_30YR_FIXED_MORTGAGE_POP">"c7031"</definedName>
    <definedName name="IQ_30YR_FIXED_MORTGAGE_POP_FC">"c7911"</definedName>
    <definedName name="IQ_30YR_FIXED_MORTGAGE_YOY">"c7251"</definedName>
    <definedName name="IQ_30YR_FIXED_MORTGAGE_YOY_FC">"c8131"</definedName>
    <definedName name="IQ_ACCEPTANCES_OTHER_FOREIGN_BANKS_LL_REC_FFIEC" hidden="1">"c15293"</definedName>
    <definedName name="IQ_ACCEPTANCES_OTHER_US_BANKS_LL_REC_FFIEC" hidden="1">"c15292"</definedName>
    <definedName name="IQ_ACCOUNT_CHANGE" localSheetId="9" hidden="1">"c413"</definedName>
    <definedName name="IQ_ACCOUNT_CHANGE" hidden="1">"c1449"</definedName>
    <definedName name="IQ_ACCOUNT_CHANGE_1" hidden="1">"c1449"</definedName>
    <definedName name="IQ_ACCOUNTING_STANDARD">"c4539"</definedName>
    <definedName name="IQ_ACCOUNTS_PAY" localSheetId="9" hidden="1">"c32"</definedName>
    <definedName name="IQ_ACCOUNTS_PAY" hidden="1">"c1343"</definedName>
    <definedName name="IQ_ACCOUNTS_PAY_1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localSheetId="9" hidden="1">"c8"</definedName>
    <definedName name="IQ_ACCRUED_EXP" hidden="1">"c1341"</definedName>
    <definedName name="IQ_ACCRUED_EXP_1" hidden="1">"c1341"</definedName>
    <definedName name="IQ_ACCT_RECV_10YR_ANN_CAGR">"c6159"</definedName>
    <definedName name="IQ_ACCT_RECV_10YR_ANN_GROWTH" hidden="1">"c1924"</definedName>
    <definedName name="IQ_ACCT_RECV_1YR_ANN_GROWTH" hidden="1">"c1919"</definedName>
    <definedName name="IQ_ACCT_RECV_2YR_ANN_CAGR">"c6155"</definedName>
    <definedName name="IQ_ACCT_RECV_2YR_ANN_GROWTH" hidden="1">"c1920"</definedName>
    <definedName name="IQ_ACCT_RECV_3YR_ANN_CAGR">"c6156"</definedName>
    <definedName name="IQ_ACCT_RECV_3YR_ANN_GROWTH" hidden="1">"c1921"</definedName>
    <definedName name="IQ_ACCT_RECV_5YR_ANN_CAGR">"c6157"</definedName>
    <definedName name="IQ_ACCT_RECV_5YR_ANN_GROWTH" hidden="1">"c1922"</definedName>
    <definedName name="IQ_ACCT_RECV_7YR_ANN_CAGR">"c6158"</definedName>
    <definedName name="IQ_ACCT_RECV_7YR_ANN_GROWTH" hidden="1">"c1923"</definedName>
    <definedName name="IQ_ACCUM_DEP" localSheetId="9" hidden="1">"c7"</definedName>
    <definedName name="IQ_ACCUM_DEP" hidden="1">"c1340"</definedName>
    <definedName name="IQ_ACCUM_DEP_1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_SUB_1" hidden="1">"c16174"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>"c9247"</definedName>
    <definedName name="IQ_ACTUAL_PRODUCTION_CATHODE_COP">"c9192"</definedName>
    <definedName name="IQ_ACTUAL_PRODUCTION_COAL">"c9821"</definedName>
    <definedName name="IQ_ACTUAL_PRODUCTION_COP">"c9191"</definedName>
    <definedName name="IQ_ACTUAL_PRODUCTION_DIAM">"c9671"</definedName>
    <definedName name="IQ_ACTUAL_PRODUCTION_GOLD">"c9032"</definedName>
    <definedName name="IQ_ACTUAL_PRODUCTION_IRON">"c9406"</definedName>
    <definedName name="IQ_ACTUAL_PRODUCTION_LEAD">"c9459"</definedName>
    <definedName name="IQ_ACTUAL_PRODUCTION_MANG">"c9512"</definedName>
    <definedName name="IQ_ACTUAL_PRODUCTION_MET_COAL">"c9761"</definedName>
    <definedName name="IQ_ACTUAL_PRODUCTION_MOLYB">"c9724"</definedName>
    <definedName name="IQ_ACTUAL_PRODUCTION_NICK">"c9300"</definedName>
    <definedName name="IQ_ACTUAL_PRODUCTION_PLAT">"c9138"</definedName>
    <definedName name="IQ_ACTUAL_PRODUCTION_SILVER">"c9085"</definedName>
    <definedName name="IQ_ACTUAL_PRODUCTION_STEAM">"c9791"</definedName>
    <definedName name="IQ_ACTUAL_PRODUCTION_TITAN">"c9565"</definedName>
    <definedName name="IQ_ACTUAL_PRODUCTION_URAN">"c9618"</definedName>
    <definedName name="IQ_ACTUAL_PRODUCTION_ZINC">"c9353"</definedName>
    <definedName name="IQ_AD" hidden="1">"c7"</definedName>
    <definedName name="IQ_ADD_PAID_IN" localSheetId="9" hidden="1">"c39"</definedName>
    <definedName name="IQ_ADD_PAID_IN" hidden="1">"c1344"</definedName>
    <definedName name="IQ_ADD_PAID_IN_1" hidden="1">"c1344"</definedName>
    <definedName name="iq_add_pd_in" hidden="1">"c39"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>"c9963"</definedName>
    <definedName name="IQ_ADJUSTED_NAV_GROUP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>"c6195"</definedName>
    <definedName name="IQ_AE_REIT" hidden="1">"c13"</definedName>
    <definedName name="IQ_AE_UTI" hidden="1">"c14"</definedName>
    <definedName name="IQ_AFFO">"c8756"</definedName>
    <definedName name="IQ_AFFO_PER_SHARE_BASIC">"c8869"</definedName>
    <definedName name="IQ_AFFO_PER_SHARE_DILUTED">"c8870"</definedName>
    <definedName name="IQ_AFTER_TAX_INCOME_FDIC" hidden="1">"c6583"</definedName>
    <definedName name="IQ_AG_PROD_FARM_LOANS_DOM_QUARTERLY_AVG_FFIEC" hidden="1">"c15477"</definedName>
    <definedName name="IQ_AGENCY">"c8960"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>"c10037"</definedName>
    <definedName name="IQ_AIR_NUMBER_OPERATING_AIRCRAFT_AVG">"c10035"</definedName>
    <definedName name="IQ_AIR_NUMBER_TRIPS_FLOWN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>"c10034"</definedName>
    <definedName name="IQ_AIR_OPEX_PER_ASM_EXCL_FUEL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>"c10036"</definedName>
    <definedName name="IQ_AIR_PSGR_HAUL_AVG_LENGTH_KM">"c10032"</definedName>
    <definedName name="IQ_AIR_PSGR_HAUL_AVG_LENGTH_MILES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OW_BORROW_CONST" hidden="1">"c15"</definedName>
    <definedName name="IQ_ALLOW_CONST" localSheetId="9" hidden="1">"c16"</definedName>
    <definedName name="IQ_ALLOW_CONST" hidden="1">"c1342"</definedName>
    <definedName name="IQ_ALLOW_CONST_1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>"c6035"</definedName>
    <definedName name="IQ_ALLOWANCE_10YR_ANN_GROWTH" hidden="1">"c18"</definedName>
    <definedName name="IQ_ALLOWANCE_1YR_ANN_GROWTH" hidden="1">"c19"</definedName>
    <definedName name="IQ_ALLOWANCE_2YR_ANN_CAGR">"c6036"</definedName>
    <definedName name="IQ_ALLOWANCE_2YR_ANN_GROWTH" hidden="1">"c20"</definedName>
    <definedName name="IQ_ALLOWANCE_3YR_ANN_CAGR">"c6037"</definedName>
    <definedName name="IQ_ALLOWANCE_3YR_ANN_GROWTH" hidden="1">"c21"</definedName>
    <definedName name="IQ_ALLOWANCE_5YR_ANN_CAGR">"c6038"</definedName>
    <definedName name="IQ_ALLOWANCE_5YR_ANN_GROWTH" hidden="1">"c22"</definedName>
    <definedName name="IQ_ALLOWANCE_7YR_ANN_CAGR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localSheetId="9" hidden="1">"c1471"</definedName>
    <definedName name="IQ_AMORTIZATION" hidden="1">"c1591"</definedName>
    <definedName name="IQ_AMORTIZATION_1" hidden="1">"c1591"</definedName>
    <definedName name="IQ_AMORTIZED_COST_FDIC" hidden="1">"c6426"</definedName>
    <definedName name="IQ_AMT_OUT" hidden="1">"c2145"</definedName>
    <definedName name="IQ_ANALYST_DET_EST">"c12043"</definedName>
    <definedName name="IQ_ANALYST_DET_EST_THOM">"c12071"</definedName>
    <definedName name="IQ_ANALYST_NON_PER_DET_EST">"c12755"</definedName>
    <definedName name="IQ_ANALYST_NON_PER_DET_EST_THOM">"c12759"</definedName>
    <definedName name="IQ_ANNU_DISTRIBUTION_UNIT" hidden="1">"c3004"</definedName>
    <definedName name="IQ_ANNUAL_DIVIDEND" hidden="1">"c229"</definedName>
    <definedName name="IQ_ANNUAL_PREMIUM_EQUIVALENT_NEW_BUSINESS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RPU_1" hidden="1">"c16134"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>"c6199"</definedName>
    <definedName name="IQ_ASSET_WRITEDOWN_REIT" hidden="1">"c60"</definedName>
    <definedName name="IQ_ASSET_WRITEDOWN_UTI" hidden="1">"c61"</definedName>
    <definedName name="IQ_ASSETS_AP">"c8883"</definedName>
    <definedName name="IQ_ASSETS_AP_ABS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>"c8921"</definedName>
    <definedName name="IQ_ASSETS_NAME_AP_ABS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M">"c10043"</definedName>
    <definedName name="IQ_AUM_EQUITY_FUNDS">"c10039"</definedName>
    <definedName name="IQ_AUM_FIXED_INCOME_FUNDS">"c10040"</definedName>
    <definedName name="IQ_AUM_MONEY_MARKET_FUNDS">"c10041"</definedName>
    <definedName name="IQ_AUM_OTHER">"c10042"</definedName>
    <definedName name="IQ_AUTO_REGIST_NEW">"c6923"</definedName>
    <definedName name="IQ_AUTO_REGIST_NEW_APR">"c7583"</definedName>
    <definedName name="IQ_AUTO_REGIST_NEW_APR_FC">"c8463"</definedName>
    <definedName name="IQ_AUTO_REGIST_NEW_FC">"c7803"</definedName>
    <definedName name="IQ_AUTO_REGIST_NEW_POP">"c7143"</definedName>
    <definedName name="IQ_AUTO_REGIST_NEW_POP_FC">"c8023"</definedName>
    <definedName name="IQ_AUTO_REGIST_NEW_YOY">"c7363"</definedName>
    <definedName name="IQ_AUTO_REGIST_NEW_YOY_FC">"c8243"</definedName>
    <definedName name="IQ_AUTO_SALES_DOM">"c6852"</definedName>
    <definedName name="IQ_AUTO_SALES_DOM_APR">"c7512"</definedName>
    <definedName name="IQ_AUTO_SALES_DOM_APR_FC">"c8392"</definedName>
    <definedName name="IQ_AUTO_SALES_DOM_FC">"c7732"</definedName>
    <definedName name="IQ_AUTO_SALES_DOM_POP">"c7072"</definedName>
    <definedName name="IQ_AUTO_SALES_DOM_POP_FC">"c7952"</definedName>
    <definedName name="IQ_AUTO_SALES_DOM_YOY">"c7292"</definedName>
    <definedName name="IQ_AUTO_SALES_DOM_YOY_FC">"c8172"</definedName>
    <definedName name="IQ_AUTO_SALES_FOREIGN">"c6873"</definedName>
    <definedName name="IQ_AUTO_SALES_FOREIGN_APR">"c7533"</definedName>
    <definedName name="IQ_AUTO_SALES_FOREIGN_APR_FC">"c8413"</definedName>
    <definedName name="IQ_AUTO_SALES_FOREIGN_FC">"c7753"</definedName>
    <definedName name="IQ_AUTO_SALES_FOREIGN_POP">"c7093"</definedName>
    <definedName name="IQ_AUTO_SALES_FOREIGN_POP_FC">"c7973"</definedName>
    <definedName name="IQ_AUTO_SALES_FOREIGN_YOY">"c7313"</definedName>
    <definedName name="IQ_AUTO_SALES_FOREIGN_YOY_FC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>"c3612"</definedName>
    <definedName name="IQ_AVG_BROKER_REC_NO" hidden="1">"c64"</definedName>
    <definedName name="IQ_AVG_BROKER_REC_NO_CIQ">"c4657"</definedName>
    <definedName name="IQ_AVG_BROKER_REC_NO_REUT" hidden="1">"c5315"</definedName>
    <definedName name="IQ_AVG_BROKER_REC_NO_THOM">"c5094"</definedName>
    <definedName name="IQ_AVG_BROKER_REC_REUT" hidden="1">"c3630"</definedName>
    <definedName name="IQ_AVG_BROKER_REC_THOM">"c3648"</definedName>
    <definedName name="IQ_AVG_CALORIFIC_VALUE_COAL">"c9828"</definedName>
    <definedName name="IQ_AVG_CALORIFIC_VALUE_MET_COAL">"c9764"</definedName>
    <definedName name="IQ_AVG_CALORIFIC_VALUE_STEAM">"c9794"</definedName>
    <definedName name="IQ_AVG_DAILY_VOL" hidden="1">"c65"</definedName>
    <definedName name="IQ_AVG_EMPLOYEES">"c6019"</definedName>
    <definedName name="IQ_AVG_GRADE_ALUM">"c9254"</definedName>
    <definedName name="IQ_AVG_GRADE_COP">"c9201"</definedName>
    <definedName name="IQ_AVG_GRADE_DIAM">"c9678"</definedName>
    <definedName name="IQ_AVG_GRADE_GOLD">"c9039"</definedName>
    <definedName name="IQ_AVG_GRADE_IRON">"c9413"</definedName>
    <definedName name="IQ_AVG_GRADE_LEAD">"c9466"</definedName>
    <definedName name="IQ_AVG_GRADE_MANG">"c9519"</definedName>
    <definedName name="IQ_AVG_GRADE_MOLYB">"c9731"</definedName>
    <definedName name="IQ_AVG_GRADE_NICK">"c9307"</definedName>
    <definedName name="IQ_AVG_GRADE_PLAT">"c9145"</definedName>
    <definedName name="IQ_AVG_GRADE_SILVER">"c9092"</definedName>
    <definedName name="IQ_AVG_GRADE_TITAN">"c9572"</definedName>
    <definedName name="IQ_AVG_GRADE_URAN">"c9625"</definedName>
    <definedName name="IQ_AVG_GRADE_ZINC">"c9360"</definedName>
    <definedName name="IQ_AVG_INDUSTRY_REC">"c4455"</definedName>
    <definedName name="IQ_AVG_INDUSTRY_REC_CIQ">"c4984"</definedName>
    <definedName name="IQ_AVG_INDUSTRY_REC_NO">"c4454"</definedName>
    <definedName name="IQ_AVG_INT_BEAR_LIAB" hidden="1">"c66"</definedName>
    <definedName name="IQ_AVG_INT_BEAR_LIAB_10YR_ANN_CAGR">"c6040"</definedName>
    <definedName name="IQ_AVG_INT_BEAR_LIAB_10YR_ANN_GROWTH" hidden="1">"c67"</definedName>
    <definedName name="IQ_AVG_INT_BEAR_LIAB_1YR_ANN_GROWTH" hidden="1">"c68"</definedName>
    <definedName name="IQ_AVG_INT_BEAR_LIAB_2YR_ANN_CAGR">"c6041"</definedName>
    <definedName name="IQ_AVG_INT_BEAR_LIAB_2YR_ANN_GROWTH" hidden="1">"c69"</definedName>
    <definedName name="IQ_AVG_INT_BEAR_LIAB_3YR_ANN_CAGR">"c6042"</definedName>
    <definedName name="IQ_AVG_INT_BEAR_LIAB_3YR_ANN_GROWTH" hidden="1">"c70"</definedName>
    <definedName name="IQ_AVG_INT_BEAR_LIAB_5YR_ANN_CAGR">"c6043"</definedName>
    <definedName name="IQ_AVG_INT_BEAR_LIAB_5YR_ANN_GROWTH" hidden="1">"c71"</definedName>
    <definedName name="IQ_AVG_INT_BEAR_LIAB_7YR_ANN_CAGR">"c6044"</definedName>
    <definedName name="IQ_AVG_INT_BEAR_LIAB_7YR_ANN_GROWTH" hidden="1">"c72"</definedName>
    <definedName name="IQ_AVG_INT_EARN_ASSETS" hidden="1">"c73"</definedName>
    <definedName name="IQ_AVG_INT_EARN_ASSETS_10YR_ANN_CAGR">"c6045"</definedName>
    <definedName name="IQ_AVG_INT_EARN_ASSETS_10YR_ANN_GROWTH" hidden="1">"c74"</definedName>
    <definedName name="IQ_AVG_INT_EARN_ASSETS_1YR_ANN_GROWTH" hidden="1">"c75"</definedName>
    <definedName name="IQ_AVG_INT_EARN_ASSETS_2YR_ANN_CAGR">"c6046"</definedName>
    <definedName name="IQ_AVG_INT_EARN_ASSETS_2YR_ANN_GROWTH" hidden="1">"c76"</definedName>
    <definedName name="IQ_AVG_INT_EARN_ASSETS_3YR_ANN_CAGR">"c6047"</definedName>
    <definedName name="IQ_AVG_INT_EARN_ASSETS_3YR_ANN_GROWTH" hidden="1">"c77"</definedName>
    <definedName name="IQ_AVG_INT_EARN_ASSETS_5YR_ANN_CAGR">"c6048"</definedName>
    <definedName name="IQ_AVG_INT_EARN_ASSETS_5YR_ANN_GROWTH" hidden="1">"c78"</definedName>
    <definedName name="IQ_AVG_INT_EARN_ASSETS_7YR_ANN_CAGR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>"c9249"</definedName>
    <definedName name="IQ_AVG_PRODUCTION_PER_MINE_COAL">"c9823"</definedName>
    <definedName name="IQ_AVG_PRODUCTION_PER_MINE_COP">"c9194"</definedName>
    <definedName name="IQ_AVG_PRODUCTION_PER_MINE_DIAM">"c9673"</definedName>
    <definedName name="IQ_AVG_PRODUCTION_PER_MINE_GOLD">"c9034"</definedName>
    <definedName name="IQ_AVG_PRODUCTION_PER_MINE_IRON">"c9408"</definedName>
    <definedName name="IQ_AVG_PRODUCTION_PER_MINE_LEAD">"c9461"</definedName>
    <definedName name="IQ_AVG_PRODUCTION_PER_MINE_MANG">"c9514"</definedName>
    <definedName name="IQ_AVG_PRODUCTION_PER_MINE_MOLYB">"c9726"</definedName>
    <definedName name="IQ_AVG_PRODUCTION_PER_MINE_NICK">"c9302"</definedName>
    <definedName name="IQ_AVG_PRODUCTION_PER_MINE_PLAT">"c9140"</definedName>
    <definedName name="IQ_AVG_PRODUCTION_PER_MINE_SILVER">"c9087"</definedName>
    <definedName name="IQ_AVG_PRODUCTION_PER_MINE_TITAN">"c9567"</definedName>
    <definedName name="IQ_AVG_PRODUCTION_PER_MINE_URAN">"c9620"</definedName>
    <definedName name="IQ_AVG_PRODUCTION_PER_MINE_ZINC">"c9355"</definedName>
    <definedName name="IQ_AVG_REAL_PRICE_POST_TREAT_REFINING_ALUM">"c9259"</definedName>
    <definedName name="IQ_AVG_REAL_PRICE_POST_TREAT_REFINING_COP">"c9206"</definedName>
    <definedName name="IQ_AVG_REAL_PRICE_POST_TREAT_REFINING_DIAM">"c9683"</definedName>
    <definedName name="IQ_AVG_REAL_PRICE_POST_TREAT_REFINING_GOLD">"c9044"</definedName>
    <definedName name="IQ_AVG_REAL_PRICE_POST_TREAT_REFINING_IRON">"c9418"</definedName>
    <definedName name="IQ_AVG_REAL_PRICE_POST_TREAT_REFINING_LEAD">"c9471"</definedName>
    <definedName name="IQ_AVG_REAL_PRICE_POST_TREAT_REFINING_MANG">"c9524"</definedName>
    <definedName name="IQ_AVG_REAL_PRICE_POST_TREAT_REFINING_MOLYB">"c9736"</definedName>
    <definedName name="IQ_AVG_REAL_PRICE_POST_TREAT_REFINING_NICK">"c9311"</definedName>
    <definedName name="IQ_AVG_REAL_PRICE_POST_TREAT_REFINING_PLAT">"c9150"</definedName>
    <definedName name="IQ_AVG_REAL_PRICE_POST_TREAT_REFINING_SILVER">"c9097"</definedName>
    <definedName name="IQ_AVG_REAL_PRICE_POST_TREAT_REFINING_TITAN">"c9577"</definedName>
    <definedName name="IQ_AVG_REAL_PRICE_POST_TREAT_REFINING_URAN">"c9630"</definedName>
    <definedName name="IQ_AVG_REAL_PRICE_POST_TREAT_REFINING_ZINC">"c9365"</definedName>
    <definedName name="IQ_AVG_REAL_PRICE_PRE_TREAT_REFINING_ALUM">"c9258"</definedName>
    <definedName name="IQ_AVG_REAL_PRICE_PRE_TREAT_REFINING_COP">"c9205"</definedName>
    <definedName name="IQ_AVG_REAL_PRICE_PRE_TREAT_REFINING_DIAM">"c9682"</definedName>
    <definedName name="IQ_AVG_REAL_PRICE_PRE_TREAT_REFINING_GOLD">"c9043"</definedName>
    <definedName name="IQ_AVG_REAL_PRICE_PRE_TREAT_REFINING_IRON">"c9417"</definedName>
    <definedName name="IQ_AVG_REAL_PRICE_PRE_TREAT_REFINING_LEAD">"c9470"</definedName>
    <definedName name="IQ_AVG_REAL_PRICE_PRE_TREAT_REFINING_MANG">"c9523"</definedName>
    <definedName name="IQ_AVG_REAL_PRICE_PRE_TREAT_REFINING_MOLYB">"c9735"</definedName>
    <definedName name="IQ_AVG_REAL_PRICE_PRE_TREAT_REFINING_NICK">"c9312"</definedName>
    <definedName name="IQ_AVG_REAL_PRICE_PRE_TREAT_REFINING_PLAT">"c9149"</definedName>
    <definedName name="IQ_AVG_REAL_PRICE_PRE_TREAT_REFINING_SILVER">"c9096"</definedName>
    <definedName name="IQ_AVG_REAL_PRICE_PRE_TREAT_REFINING_TITAN">"c9576"</definedName>
    <definedName name="IQ_AVG_REAL_PRICE_PRE_TREAT_REFINING_URAN">"c9629"</definedName>
    <definedName name="IQ_AVG_REAL_PRICE_PRE_TREAT_REFINING_ZINC">"c9364"</definedName>
    <definedName name="IQ_AVG_REALIZED_PRICE_AFTER_HEDGING_ALUM">"c9257"</definedName>
    <definedName name="IQ_AVG_REALIZED_PRICE_AFTER_HEDGING_COAL">"c9830"</definedName>
    <definedName name="IQ_AVG_REALIZED_PRICE_AFTER_HEDGING_COP">"c9204"</definedName>
    <definedName name="IQ_AVG_REALIZED_PRICE_AFTER_HEDGING_DIAM">"c9681"</definedName>
    <definedName name="IQ_AVG_REALIZED_PRICE_AFTER_HEDGING_GOLD">"c9042"</definedName>
    <definedName name="IQ_AVG_REALIZED_PRICE_AFTER_HEDGING_IRON">"c9416"</definedName>
    <definedName name="IQ_AVG_REALIZED_PRICE_AFTER_HEDGING_LEAD">"c9469"</definedName>
    <definedName name="IQ_AVG_REALIZED_PRICE_AFTER_HEDGING_MANG">"c9522"</definedName>
    <definedName name="IQ_AVG_REALIZED_PRICE_AFTER_HEDGING_MET_COAL">"c9766"</definedName>
    <definedName name="IQ_AVG_REALIZED_PRICE_AFTER_HEDGING_MOLYB">"c9734"</definedName>
    <definedName name="IQ_AVG_REALIZED_PRICE_AFTER_HEDGING_NICK">"c9310"</definedName>
    <definedName name="IQ_AVG_REALIZED_PRICE_AFTER_HEDGING_PLAT">"c9148"</definedName>
    <definedName name="IQ_AVG_REALIZED_PRICE_AFTER_HEDGING_SILVER">"c9095"</definedName>
    <definedName name="IQ_AVG_REALIZED_PRICE_AFTER_HEDGING_STEAM">"c9796"</definedName>
    <definedName name="IQ_AVG_REALIZED_PRICE_AFTER_HEDGING_TITAN">"c9575"</definedName>
    <definedName name="IQ_AVG_REALIZED_PRICE_AFTER_HEDGING_URAN">"c9628"</definedName>
    <definedName name="IQ_AVG_REALIZED_PRICE_AFTER_HEDGING_ZINC">"c9363"</definedName>
    <definedName name="IQ_AVG_REALIZED_PRICE_BEFORE_HEDGING_ALUM">"c9256"</definedName>
    <definedName name="IQ_AVG_REALIZED_PRICE_BEFORE_HEDGING_COAL">"c9829"</definedName>
    <definedName name="IQ_AVG_REALIZED_PRICE_BEFORE_HEDGING_COP">"c9203"</definedName>
    <definedName name="IQ_AVG_REALIZED_PRICE_BEFORE_HEDGING_DIAM">"c9680"</definedName>
    <definedName name="IQ_AVG_REALIZED_PRICE_BEFORE_HEDGING_GOLD">"c9041"</definedName>
    <definedName name="IQ_AVG_REALIZED_PRICE_BEFORE_HEDGING_IRON">"c9415"</definedName>
    <definedName name="IQ_AVG_REALIZED_PRICE_BEFORE_HEDGING_LEAD">"c9468"</definedName>
    <definedName name="IQ_AVG_REALIZED_PRICE_BEFORE_HEDGING_MANG">"c9521"</definedName>
    <definedName name="IQ_AVG_REALIZED_PRICE_BEFORE_HEDGING_MET_COAL">"c9765"</definedName>
    <definedName name="IQ_AVG_REALIZED_PRICE_BEFORE_HEDGING_MOLYB">"c9733"</definedName>
    <definedName name="IQ_AVG_REALIZED_PRICE_BEFORE_HEDGING_NICK">"c9309"</definedName>
    <definedName name="IQ_AVG_REALIZED_PRICE_BEFORE_HEDGING_PLAT">"c9147"</definedName>
    <definedName name="IQ_AVG_REALIZED_PRICE_BEFORE_HEDGING_SILVER">"c9094"</definedName>
    <definedName name="IQ_AVG_REALIZED_PRICE_BEFORE_HEDGING_STEAM">"c9795"</definedName>
    <definedName name="IQ_AVG_REALIZED_PRICE_BEFORE_HEDGING_TITAN">"c9574"</definedName>
    <definedName name="IQ_AVG_REALIZED_PRICE_BEFORE_HEDGING_URAN">"c9627"</definedName>
    <definedName name="IQ_AVG_REALIZED_PRICE_BEFORE_HEDGING_ZINC">"c9362"</definedName>
    <definedName name="IQ_AVG_SHAREOUTSTANDING" hidden="1">"c83"</definedName>
    <definedName name="IQ_AVG_TEMP_EMPLOYEES">"c6020"</definedName>
    <definedName name="IQ_AVG_TEV" hidden="1">"c84"</definedName>
    <definedName name="IQ_AVG_VOLUME" localSheetId="9" hidden="1">"c65"</definedName>
    <definedName name="IQ_AVG_VOLUME" hidden="1">"c1346"</definedName>
    <definedName name="IQ_AVG_VOLUME_1" hidden="1">"c1346"</definedName>
    <definedName name="IQ_AVG_WAGES">"c6812"</definedName>
    <definedName name="IQ_AVG_WAGES_APR">"c7472"</definedName>
    <definedName name="IQ_AVG_WAGES_APR_FC">"c8352"</definedName>
    <definedName name="IQ_AVG_WAGES_FC">"c7692"</definedName>
    <definedName name="IQ_AVG_WAGES_POP">"c7032"</definedName>
    <definedName name="IQ_AVG_WAGES_POP_FC">"c7912"</definedName>
    <definedName name="IQ_AVG_WAGES_YOY">"c7252"</definedName>
    <definedName name="IQ_AVG_WAGES_YOY_FC">"c8132"</definedName>
    <definedName name="IQ_BALANCE_GOODS_APR_FC_UNUSED">"c8353"</definedName>
    <definedName name="IQ_BALANCE_GOODS_APR_FC_UNUSED_UNUSED_UNUSED" hidden="1">"c8353"</definedName>
    <definedName name="IQ_BALANCE_GOODS_APR_UNUSED">"c7473"</definedName>
    <definedName name="IQ_BALANCE_GOODS_APR_UNUSED_UNUSED_UNUSED" hidden="1">"c7473"</definedName>
    <definedName name="IQ_BALANCE_GOODS_FC_UNUSED">"c7693"</definedName>
    <definedName name="IQ_BALANCE_GOODS_FC_UNUSED_UNUSED_UNUSED" hidden="1">"c7693"</definedName>
    <definedName name="IQ_BALANCE_GOODS_POP_FC_UNUSED">"c7913"</definedName>
    <definedName name="IQ_BALANCE_GOODS_POP_FC_UNUSED_UNUSED_UNUSED" hidden="1">"c7913"</definedName>
    <definedName name="IQ_BALANCE_GOODS_POP_UNUSED">"c7033"</definedName>
    <definedName name="IQ_BALANCE_GOODS_POP_UNUSED_UNUSED_UNUSED" hidden="1">"c7033"</definedName>
    <definedName name="IQ_BALANCE_GOODS_REAL">"c6952"</definedName>
    <definedName name="IQ_BALANCE_GOODS_REAL_APR">"c7612"</definedName>
    <definedName name="IQ_BALANCE_GOODS_REAL_APR_FC">"c8492"</definedName>
    <definedName name="IQ_BALANCE_GOODS_REAL_FC">"c7832"</definedName>
    <definedName name="IQ_BALANCE_GOODS_REAL_POP">"c7172"</definedName>
    <definedName name="IQ_BALANCE_GOODS_REAL_POP_FC">"c8052"</definedName>
    <definedName name="IQ_BALANCE_GOODS_REAL_SAAR">"c6953"</definedName>
    <definedName name="IQ_BALANCE_GOODS_REAL_SAAR_APR">"c7613"</definedName>
    <definedName name="IQ_BALANCE_GOODS_REAL_SAAR_APR_FC">"c8493"</definedName>
    <definedName name="IQ_BALANCE_GOODS_REAL_SAAR_FC">"c7833"</definedName>
    <definedName name="IQ_BALANCE_GOODS_REAL_SAAR_POP">"c7173"</definedName>
    <definedName name="IQ_BALANCE_GOODS_REAL_SAAR_POP_FC">"c8053"</definedName>
    <definedName name="IQ_BALANCE_GOODS_REAL_SAAR_USD_APR_FC">"c11893"</definedName>
    <definedName name="IQ_BALANCE_GOODS_REAL_SAAR_USD_FC">"c11890"</definedName>
    <definedName name="IQ_BALANCE_GOODS_REAL_SAAR_USD_POP_FC">"c11891"</definedName>
    <definedName name="IQ_BALANCE_GOODS_REAL_SAAR_USD_YOY_FC">"c11892"</definedName>
    <definedName name="IQ_BALANCE_GOODS_REAL_SAAR_YOY">"c7393"</definedName>
    <definedName name="IQ_BALANCE_GOODS_REAL_SAAR_YOY_FC">"c8273"</definedName>
    <definedName name="IQ_BALANCE_GOODS_REAL_USD_APR_FC">"c11889"</definedName>
    <definedName name="IQ_BALANCE_GOODS_REAL_USD_FC">"c11886"</definedName>
    <definedName name="IQ_BALANCE_GOODS_REAL_USD_POP_FC">"c11887"</definedName>
    <definedName name="IQ_BALANCE_GOODS_REAL_USD_YOY_FC">"c11888"</definedName>
    <definedName name="IQ_BALANCE_GOODS_REAL_YOY">"c7392"</definedName>
    <definedName name="IQ_BALANCE_GOODS_REAL_YOY_FC">"c8272"</definedName>
    <definedName name="IQ_BALANCE_GOODS_SAAR">"c6814"</definedName>
    <definedName name="IQ_BALANCE_GOODS_SAAR_APR">"c7474"</definedName>
    <definedName name="IQ_BALANCE_GOODS_SAAR_APR_FC">"c8354"</definedName>
    <definedName name="IQ_BALANCE_GOODS_SAAR_FC">"c7694"</definedName>
    <definedName name="IQ_BALANCE_GOODS_SAAR_POP">"c7034"</definedName>
    <definedName name="IQ_BALANCE_GOODS_SAAR_POP_FC">"c7914"</definedName>
    <definedName name="IQ_BALANCE_GOODS_SAAR_USD_APR_FC">"c11762"</definedName>
    <definedName name="IQ_BALANCE_GOODS_SAAR_USD_FC">"c11759"</definedName>
    <definedName name="IQ_BALANCE_GOODS_SAAR_USD_POP_FC">"c11760"</definedName>
    <definedName name="IQ_BALANCE_GOODS_SAAR_USD_YOY_FC">"c11761"</definedName>
    <definedName name="IQ_BALANCE_GOODS_SAAR_YOY">"c7254"</definedName>
    <definedName name="IQ_BALANCE_GOODS_SAAR_YOY_FC">"c8134"</definedName>
    <definedName name="IQ_BALANCE_GOODS_UNUSED">"c6813"</definedName>
    <definedName name="IQ_BALANCE_GOODS_UNUSED_UNUSED_UNUSED" hidden="1">"c6813"</definedName>
    <definedName name="IQ_BALANCE_GOODS_USD_APR_FC">"c11758"</definedName>
    <definedName name="IQ_BALANCE_GOODS_USD_FC">"c11755"</definedName>
    <definedName name="IQ_BALANCE_GOODS_USD_POP_FC">"c11756"</definedName>
    <definedName name="IQ_BALANCE_GOODS_USD_YOY_FC">"c11757"</definedName>
    <definedName name="IQ_BALANCE_GOODS_YOY_FC_UNUSED">"c8133"</definedName>
    <definedName name="IQ_BALANCE_GOODS_YOY_FC_UNUSED_UNUSED_UNUSED" hidden="1">"c8133"</definedName>
    <definedName name="IQ_BALANCE_GOODS_YOY_UNUSED">"c7253"</definedName>
    <definedName name="IQ_BALANCE_GOODS_YOY_UNUSED_UNUSED_UNUSED" hidden="1">"c7253"</definedName>
    <definedName name="IQ_BALANCE_SERV_APR_FC_UNUSED">"c8355"</definedName>
    <definedName name="IQ_BALANCE_SERV_APR_FC_UNUSED_UNUSED_UNUSED" hidden="1">"c8355"</definedName>
    <definedName name="IQ_BALANCE_SERV_APR_UNUSED">"c7475"</definedName>
    <definedName name="IQ_BALANCE_SERV_APR_UNUSED_UNUSED_UNUSED" hidden="1">"c7475"</definedName>
    <definedName name="IQ_BALANCE_SERV_FC_UNUSED">"c7695"</definedName>
    <definedName name="IQ_BALANCE_SERV_FC_UNUSED_UNUSED_UNUSED" hidden="1">"c7695"</definedName>
    <definedName name="IQ_BALANCE_SERV_POP_FC_UNUSED">"c7915"</definedName>
    <definedName name="IQ_BALANCE_SERV_POP_FC_UNUSED_UNUSED_UNUSED" hidden="1">"c7915"</definedName>
    <definedName name="IQ_BALANCE_SERV_POP_UNUSED">"c7035"</definedName>
    <definedName name="IQ_BALANCE_SERV_POP_UNUSED_UNUSED_UNUSED" hidden="1">"c7035"</definedName>
    <definedName name="IQ_BALANCE_SERV_SAAR">"c6816"</definedName>
    <definedName name="IQ_BALANCE_SERV_SAAR_APR">"c7476"</definedName>
    <definedName name="IQ_BALANCE_SERV_SAAR_APR_FC">"c8356"</definedName>
    <definedName name="IQ_BALANCE_SERV_SAAR_FC">"c7696"</definedName>
    <definedName name="IQ_BALANCE_SERV_SAAR_POP">"c7036"</definedName>
    <definedName name="IQ_BALANCE_SERV_SAAR_POP_FC">"c7916"</definedName>
    <definedName name="IQ_BALANCE_SERV_SAAR_YOY">"c7256"</definedName>
    <definedName name="IQ_BALANCE_SERV_SAAR_YOY_FC">"c8136"</definedName>
    <definedName name="IQ_BALANCE_SERV_UNUSED">"c6815"</definedName>
    <definedName name="IQ_BALANCE_SERV_UNUSED_UNUSED_UNUSED" hidden="1">"c6815"</definedName>
    <definedName name="IQ_BALANCE_SERV_USD_APR_FC">"c11766"</definedName>
    <definedName name="IQ_BALANCE_SERV_USD_FC">"c11763"</definedName>
    <definedName name="IQ_BALANCE_SERV_USD_POP_FC">"c11764"</definedName>
    <definedName name="IQ_BALANCE_SERV_USD_YOY_FC">"c11765"</definedName>
    <definedName name="IQ_BALANCE_SERV_YOY_FC_UNUSED">"c8135"</definedName>
    <definedName name="IQ_BALANCE_SERV_YOY_FC_UNUSED_UNUSED_UNUSED" hidden="1">"c8135"</definedName>
    <definedName name="IQ_BALANCE_SERV_YOY_UNUSED">"c7255"</definedName>
    <definedName name="IQ_BALANCE_SERV_YOY_UNUSED_UNUSED_UNUSED" hidden="1">"c7255"</definedName>
    <definedName name="IQ_BALANCE_SERVICES_REAL">"c6954"</definedName>
    <definedName name="IQ_BALANCE_SERVICES_REAL_APR">"c7614"</definedName>
    <definedName name="IQ_BALANCE_SERVICES_REAL_APR_FC">"c8494"</definedName>
    <definedName name="IQ_BALANCE_SERVICES_REAL_FC">"c7834"</definedName>
    <definedName name="IQ_BALANCE_SERVICES_REAL_POP">"c7174"</definedName>
    <definedName name="IQ_BALANCE_SERVICES_REAL_POP_FC">"c8054"</definedName>
    <definedName name="IQ_BALANCE_SERVICES_REAL_SAAR">"c6955"</definedName>
    <definedName name="IQ_BALANCE_SERVICES_REAL_SAAR_APR">"c7615"</definedName>
    <definedName name="IQ_BALANCE_SERVICES_REAL_SAAR_APR_FC">"c8495"</definedName>
    <definedName name="IQ_BALANCE_SERVICES_REAL_SAAR_FC">"c7835"</definedName>
    <definedName name="IQ_BALANCE_SERVICES_REAL_SAAR_POP">"c7175"</definedName>
    <definedName name="IQ_BALANCE_SERVICES_REAL_SAAR_POP_FC">"c8055"</definedName>
    <definedName name="IQ_BALANCE_SERVICES_REAL_SAAR_YOY">"c7395"</definedName>
    <definedName name="IQ_BALANCE_SERVICES_REAL_SAAR_YOY_FC">"c8275"</definedName>
    <definedName name="IQ_BALANCE_SERVICES_REAL_USD_APR_FC">"c11897"</definedName>
    <definedName name="IQ_BALANCE_SERVICES_REAL_USD_FC">"c11894"</definedName>
    <definedName name="IQ_BALANCE_SERVICES_REAL_USD_POP_FC">"c11895"</definedName>
    <definedName name="IQ_BALANCE_SERVICES_REAL_USD_YOY_FC">"c11896"</definedName>
    <definedName name="IQ_BALANCE_SERVICES_REAL_YOY">"c7394"</definedName>
    <definedName name="IQ_BALANCE_SERVICES_REAL_YOY_FC">"c8274"</definedName>
    <definedName name="IQ_BALANCE_TRADE_APR_FC_UNUSED">"c8357"</definedName>
    <definedName name="IQ_BALANCE_TRADE_APR_FC_UNUSED_UNUSED_UNUSED" hidden="1">"c8357"</definedName>
    <definedName name="IQ_BALANCE_TRADE_APR_UNUSED">"c7477"</definedName>
    <definedName name="IQ_BALANCE_TRADE_APR_UNUSED_UNUSED_UNUSED" hidden="1">"c7477"</definedName>
    <definedName name="IQ_BALANCE_TRADE_FC_UNUSED">"c7697"</definedName>
    <definedName name="IQ_BALANCE_TRADE_FC_UNUSED_UNUSED_UNUSED" hidden="1">"c7697"</definedName>
    <definedName name="IQ_BALANCE_TRADE_POP_FC_UNUSED">"c7917"</definedName>
    <definedName name="IQ_BALANCE_TRADE_POP_FC_UNUSED_UNUSED_UNUSED" hidden="1">"c7917"</definedName>
    <definedName name="IQ_BALANCE_TRADE_POP_UNUSED">"c7037"</definedName>
    <definedName name="IQ_BALANCE_TRADE_POP_UNUSED_UNUSED_UNUSED" hidden="1">"c7037"</definedName>
    <definedName name="IQ_BALANCE_TRADE_REAL">"c6956"</definedName>
    <definedName name="IQ_BALANCE_TRADE_REAL_APR">"c7616"</definedName>
    <definedName name="IQ_BALANCE_TRADE_REAL_APR_FC">"c8496"</definedName>
    <definedName name="IQ_BALANCE_TRADE_REAL_FC">"c7836"</definedName>
    <definedName name="IQ_BALANCE_TRADE_REAL_POP">"c7176"</definedName>
    <definedName name="IQ_BALANCE_TRADE_REAL_POP_FC">"c8056"</definedName>
    <definedName name="IQ_BALANCE_TRADE_REAL_SAAR">"c6957"</definedName>
    <definedName name="IQ_BALANCE_TRADE_REAL_SAAR_APR">"c7617"</definedName>
    <definedName name="IQ_BALANCE_TRADE_REAL_SAAR_APR_FC">"c8497"</definedName>
    <definedName name="IQ_BALANCE_TRADE_REAL_SAAR_FC">"c7837"</definedName>
    <definedName name="IQ_BALANCE_TRADE_REAL_SAAR_POP">"c7177"</definedName>
    <definedName name="IQ_BALANCE_TRADE_REAL_SAAR_POP_FC">"c8057"</definedName>
    <definedName name="IQ_BALANCE_TRADE_REAL_SAAR_USD_APR_FC">"c11905"</definedName>
    <definedName name="IQ_BALANCE_TRADE_REAL_SAAR_USD_FC">"c11902"</definedName>
    <definedName name="IQ_BALANCE_TRADE_REAL_SAAR_USD_POP_FC">"c11903"</definedName>
    <definedName name="IQ_BALANCE_TRADE_REAL_SAAR_USD_YOY_FC">"c11904"</definedName>
    <definedName name="IQ_BALANCE_TRADE_REAL_SAAR_YOY">"c7397"</definedName>
    <definedName name="IQ_BALANCE_TRADE_REAL_SAAR_YOY_FC">"c8277"</definedName>
    <definedName name="IQ_BALANCE_TRADE_REAL_USD_APR_FC">"c11901"</definedName>
    <definedName name="IQ_BALANCE_TRADE_REAL_USD_FC">"c11898"</definedName>
    <definedName name="IQ_BALANCE_TRADE_REAL_USD_POP_FC">"c11899"</definedName>
    <definedName name="IQ_BALANCE_TRADE_REAL_USD_YOY_FC">"c11900"</definedName>
    <definedName name="IQ_BALANCE_TRADE_REAL_YOY">"c7396"</definedName>
    <definedName name="IQ_BALANCE_TRADE_REAL_YOY_FC">"c8276"</definedName>
    <definedName name="IQ_BALANCE_TRADE_SAAR">"c6818"</definedName>
    <definedName name="IQ_BALANCE_TRADE_SAAR_APR">"c7478"</definedName>
    <definedName name="IQ_BALANCE_TRADE_SAAR_APR_FC">"c8358"</definedName>
    <definedName name="IQ_BALANCE_TRADE_SAAR_FC">"c7698"</definedName>
    <definedName name="IQ_BALANCE_TRADE_SAAR_POP">"c7038"</definedName>
    <definedName name="IQ_BALANCE_TRADE_SAAR_POP_FC">"c7918"</definedName>
    <definedName name="IQ_BALANCE_TRADE_SAAR_USD_APR_FC">"c11774"</definedName>
    <definedName name="IQ_BALANCE_TRADE_SAAR_USD_FC">"c11771"</definedName>
    <definedName name="IQ_BALANCE_TRADE_SAAR_USD_POP_FC">"c11772"</definedName>
    <definedName name="IQ_BALANCE_TRADE_SAAR_USD_YOY_FC">"c11773"</definedName>
    <definedName name="IQ_BALANCE_TRADE_SAAR_YOY">"c7258"</definedName>
    <definedName name="IQ_BALANCE_TRADE_SAAR_YOY_FC">"c8138"</definedName>
    <definedName name="IQ_BALANCE_TRADE_UNUSED">"c6817"</definedName>
    <definedName name="IQ_BALANCE_TRADE_UNUSED_UNUSED_UNUSED" hidden="1">"c6817"</definedName>
    <definedName name="IQ_BALANCE_TRADE_USD_APR_FC">"c11770"</definedName>
    <definedName name="IQ_BALANCE_TRADE_USD_FC">"c11767"</definedName>
    <definedName name="IQ_BALANCE_TRADE_USD_POP_FC">"c11768"</definedName>
    <definedName name="IQ_BALANCE_TRADE_USD_YOY_FC">"c11769"</definedName>
    <definedName name="IQ_BALANCE_TRADE_YOY_FC_UNUSED">"c8137"</definedName>
    <definedName name="IQ_BALANCE_TRADE_YOY_FC_UNUSED_UNUSED_UNUSED" hidden="1">"c8137"</definedName>
    <definedName name="IQ_BALANCE_TRADE_YOY_UNUSED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>"c4128"</definedName>
    <definedName name="IQ_BASIC_OUTSTANDING_CURRENT_HIGH_EST">"c4129"</definedName>
    <definedName name="IQ_BASIC_OUTSTANDING_CURRENT_LOW_EST">"c4130"</definedName>
    <definedName name="IQ_BASIC_OUTSTANDING_CURRENT_MEDIAN_EST">"c4131"</definedName>
    <definedName name="IQ_BASIC_OUTSTANDING_CURRENT_NUM_EST">"c4132"</definedName>
    <definedName name="IQ_BASIC_OUTSTANDING_CURRENT_STDDEV_EST">"c4133"</definedName>
    <definedName name="IQ_BASIC_OUTSTANDING_EST">"c4134"</definedName>
    <definedName name="IQ_BASIC_OUTSTANDING_HIGH_EST">"c4135"</definedName>
    <definedName name="IQ_BASIC_OUTSTANDING_LOW_EST">"c4136"</definedName>
    <definedName name="IQ_BASIC_OUTSTANDING_MEDIAN_EST">"c4137"</definedName>
    <definedName name="IQ_BASIC_OUTSTANDING_NUM_EST">"c4138"</definedName>
    <definedName name="IQ_BASIC_OUTSTANDING_STDDEV_EST">"c4139"</definedName>
    <definedName name="IQ_BASIC_WEIGHT" hidden="1">"c87"</definedName>
    <definedName name="IQ_BASIC_WEIGHT_EST">"c4140"</definedName>
    <definedName name="IQ_BASIC_WEIGHT_GUIDANCE">"c4141"</definedName>
    <definedName name="IQ_BASIC_WEIGHT_HIGH_EST">"c4142"</definedName>
    <definedName name="IQ_BASIC_WEIGHT_LOW_EST">"c4143"</definedName>
    <definedName name="IQ_BASIC_WEIGHT_MEDIAN_EST">"c4144"</definedName>
    <definedName name="IQ_BASIC_WEIGHT_NUM_EST">"c4145"</definedName>
    <definedName name="IQ_BASIC_WEIGHT_STDDEV_EST">"c4146"</definedName>
    <definedName name="IQ_BENCHMARK_SECURITY" hidden="1">"c2154"</definedName>
    <definedName name="IQ_BENCHMARK_SPRD" hidden="1">"c2153"</definedName>
    <definedName name="IQ_BENCHMARK_YIELD">"c8955"</definedName>
    <definedName name="iq_bet" hidden="1">"c88"</definedName>
    <definedName name="IQ_BETA" localSheetId="9" hidden="1">"c88"</definedName>
    <definedName name="IQ_BETA" hidden="1">"c2133"</definedName>
    <definedName name="IQ_BETA_1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IG_INT_BEAR_CD_1" hidden="1">"c11749"</definedName>
    <definedName name="IQ_BIZ_SEG_ASSETS" hidden="1">"c90"</definedName>
    <definedName name="IQ_BIZ_SEG_EBT" hidden="1">"c91"</definedName>
    <definedName name="IQ_BIZ_SEG_GP" hidden="1">"c92"</definedName>
    <definedName name="IQ_BIZ_SEG_NI" hidden="1">"c93"</definedName>
    <definedName name="IQ_BIZ_SEG_OPER_INC" hidden="1">"c94"</definedName>
    <definedName name="IQ_BIZ_SEG_REV" hidden="1">"c95"</definedName>
    <definedName name="IQ_BOARD_MEMBER" hidden="1">"c96"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DIRECT_FAX" hidden="1">"c15176"</definedName>
    <definedName name="IQ_BOARD_MEMBER_DIRECT_PHONE" hidden="1">"c15175"</definedName>
    <definedName name="IQ_BOARD_MEMBER_EMAIL" hidden="1">"c15177"</definedName>
    <definedName name="IQ_BOARD_MEMBER_FAX" hidden="1">"c2100"</definedName>
    <definedName name="IQ_BOARD_MEMBER_MAIN_FAX" hidden="1">"c15174"</definedName>
    <definedName name="IQ_BOARD_MEMBER_MAIN_PHONE" hidden="1">"c15173"</definedName>
    <definedName name="IQ_BOARD_MEMBER_OFFICE" hidden="1">"c2098"</definedName>
    <definedName name="IQ_BOARD_MEMBER_OFFICE_ADDRESS" hidden="1">"c15172"</definedName>
    <definedName name="IQ_BOARD_MEMBER_PHONE" hidden="1">"c2099"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"IQ_BONDRATING_FITCH"</definedName>
    <definedName name="IQ_BONDRATING_FITCH_DATE" hidden="1">"c241"</definedName>
    <definedName name="IQ_BONDRATING_MOODYS" hidden="1">"IQ_BONDRATING_MOODYS"</definedName>
    <definedName name="IQ_BONDRATING_SP" hidden="1">"IQ_BONDRATING_SP"</definedName>
    <definedName name="IQ_BONDRATING_SP_DATE" hidden="1">"c242"</definedName>
    <definedName name="IQ_BOOK_VALUE" hidden="1">"IQ_BOOK_VALUE"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>"c8359"</definedName>
    <definedName name="IQ_BUDGET_BALANCE_APR_FC_UNUSED_UNUSED_UNUSED" hidden="1">"c8359"</definedName>
    <definedName name="IQ_BUDGET_BALANCE_APR_UNUSED">"c7479"</definedName>
    <definedName name="IQ_BUDGET_BALANCE_APR_UNUSED_UNUSED_UNUSED" hidden="1">"c7479"</definedName>
    <definedName name="IQ_BUDGET_BALANCE_FC_UNUSED">"c7699"</definedName>
    <definedName name="IQ_BUDGET_BALANCE_FC_UNUSED_UNUSED_UNUSED" hidden="1">"c7699"</definedName>
    <definedName name="IQ_BUDGET_BALANCE_POP_FC_UNUSED">"c7919"</definedName>
    <definedName name="IQ_BUDGET_BALANCE_POP_FC_UNUSED_UNUSED_UNUSED" hidden="1">"c7919"</definedName>
    <definedName name="IQ_BUDGET_BALANCE_POP_UNUSED">"c7039"</definedName>
    <definedName name="IQ_BUDGET_BALANCE_POP_UNUSED_UNUSED_UNUSED" hidden="1">"c7039"</definedName>
    <definedName name="IQ_BUDGET_BALANCE_SAAR">"c6820"</definedName>
    <definedName name="IQ_BUDGET_BALANCE_SAAR_APR">"c7480"</definedName>
    <definedName name="IQ_BUDGET_BALANCE_SAAR_APR_FC">"c8360"</definedName>
    <definedName name="IQ_BUDGET_BALANCE_SAAR_FC">"c7700"</definedName>
    <definedName name="IQ_BUDGET_BALANCE_SAAR_POP">"c7040"</definedName>
    <definedName name="IQ_BUDGET_BALANCE_SAAR_POP_FC">"c7920"</definedName>
    <definedName name="IQ_BUDGET_BALANCE_SAAR_YOY">"c7260"</definedName>
    <definedName name="IQ_BUDGET_BALANCE_SAAR_YOY_FC">"c8140"</definedName>
    <definedName name="IQ_BUDGET_BALANCE_UNUSED">"c6819"</definedName>
    <definedName name="IQ_BUDGET_BALANCE_UNUSED_UNUSED_UNUSED" hidden="1">"c6819"</definedName>
    <definedName name="IQ_BUDGET_BALANCE_YOY_FC_UNUSED">"c8139"</definedName>
    <definedName name="IQ_BUDGET_BALANCE_YOY_FC_UNUSED_UNUSED_UNUSED" hidden="1">"c8139"</definedName>
    <definedName name="IQ_BUDGET_BALANCE_YOY_UNUSED">"c7259"</definedName>
    <definedName name="IQ_BUDGET_BALANCE_YOY_UNUSED_UNUSED_UNUSED" hidden="1">"c7259"</definedName>
    <definedName name="IQ_BUDGET_RECEIPTS_APR_FC_UNUSED">"c8361"</definedName>
    <definedName name="IQ_BUDGET_RECEIPTS_APR_FC_UNUSED_UNUSED_UNUSED" hidden="1">"c8361"</definedName>
    <definedName name="IQ_BUDGET_RECEIPTS_APR_UNUSED">"c7481"</definedName>
    <definedName name="IQ_BUDGET_RECEIPTS_APR_UNUSED_UNUSED_UNUSED" hidden="1">"c7481"</definedName>
    <definedName name="IQ_BUDGET_RECEIPTS_FC_UNUSED">"c7701"</definedName>
    <definedName name="IQ_BUDGET_RECEIPTS_FC_UNUSED_UNUSED_UNUSED" hidden="1">"c7701"</definedName>
    <definedName name="IQ_BUDGET_RECEIPTS_POP_FC_UNUSED">"c7921"</definedName>
    <definedName name="IQ_BUDGET_RECEIPTS_POP_FC_UNUSED_UNUSED_UNUSED" hidden="1">"c7921"</definedName>
    <definedName name="IQ_BUDGET_RECEIPTS_POP_UNUSED">"c7041"</definedName>
    <definedName name="IQ_BUDGET_RECEIPTS_POP_UNUSED_UNUSED_UNUSED" hidden="1">"c7041"</definedName>
    <definedName name="IQ_BUDGET_RECEIPTS_UNUSED">"c6821"</definedName>
    <definedName name="IQ_BUDGET_RECEIPTS_UNUSED_UNUSED_UNUSED" hidden="1">"c6821"</definedName>
    <definedName name="IQ_BUDGET_RECEIPTS_YOY_FC_UNUSED">"c8141"</definedName>
    <definedName name="IQ_BUDGET_RECEIPTS_YOY_FC_UNUSED_UNUSED_UNUSED" hidden="1">"c8141"</definedName>
    <definedName name="IQ_BUDGET_RECEIPTS_YOY_UNUSED">"c7261"</definedName>
    <definedName name="IQ_BUDGET_RECEIPTS_YOY_UNUSED_UNUSED_UNUSED" hidden="1">"c7261"</definedName>
    <definedName name="IQ_BUDGET_SPENDING">"c6822"</definedName>
    <definedName name="IQ_BUDGET_SPENDING_APR">"c7482"</definedName>
    <definedName name="IQ_BUDGET_SPENDING_APR_FC">"c8362"</definedName>
    <definedName name="IQ_BUDGET_SPENDING_FC">"c7702"</definedName>
    <definedName name="IQ_BUDGET_SPENDING_POP">"c7042"</definedName>
    <definedName name="IQ_BUDGET_SPENDING_POP_FC">"c7922"</definedName>
    <definedName name="IQ_BUDGET_SPENDING_REAL">"c6958"</definedName>
    <definedName name="IQ_BUDGET_SPENDING_REAL_APR">"c7618"</definedName>
    <definedName name="IQ_BUDGET_SPENDING_REAL_APR_FC">"c8498"</definedName>
    <definedName name="IQ_BUDGET_SPENDING_REAL_FC">"c7838"</definedName>
    <definedName name="IQ_BUDGET_SPENDING_REAL_POP">"c7178"</definedName>
    <definedName name="IQ_BUDGET_SPENDING_REAL_POP_FC">"c8058"</definedName>
    <definedName name="IQ_BUDGET_SPENDING_REAL_SAAR">"c6959"</definedName>
    <definedName name="IQ_BUDGET_SPENDING_REAL_SAAR_APR">"c7619"</definedName>
    <definedName name="IQ_BUDGET_SPENDING_REAL_SAAR_APR_FC">"c8499"</definedName>
    <definedName name="IQ_BUDGET_SPENDING_REAL_SAAR_FC">"c7839"</definedName>
    <definedName name="IQ_BUDGET_SPENDING_REAL_SAAR_POP">"c7179"</definedName>
    <definedName name="IQ_BUDGET_SPENDING_REAL_SAAR_POP_FC">"c8059"</definedName>
    <definedName name="IQ_BUDGET_SPENDING_REAL_SAAR_USD">"c11906"</definedName>
    <definedName name="IQ_BUDGET_SPENDING_REAL_SAAR_USD_APR">"c11909"</definedName>
    <definedName name="IQ_BUDGET_SPENDING_REAL_SAAR_USD_POP">"c11907"</definedName>
    <definedName name="IQ_BUDGET_SPENDING_REAL_SAAR_USD_YOY">"c11908"</definedName>
    <definedName name="IQ_BUDGET_SPENDING_REAL_SAAR_YOY">"c7399"</definedName>
    <definedName name="IQ_BUDGET_SPENDING_REAL_SAAR_YOY_FC">"c8279"</definedName>
    <definedName name="IQ_BUDGET_SPENDING_REAL_YOY">"c7398"</definedName>
    <definedName name="IQ_BUDGET_SPENDING_REAL_YOY_FC">"c8278"</definedName>
    <definedName name="IQ_BUDGET_SPENDING_SAAR">"c6823"</definedName>
    <definedName name="IQ_BUDGET_SPENDING_SAAR_APR">"c7483"</definedName>
    <definedName name="IQ_BUDGET_SPENDING_SAAR_APR_FC">"c8363"</definedName>
    <definedName name="IQ_BUDGET_SPENDING_SAAR_FC">"c7703"</definedName>
    <definedName name="IQ_BUDGET_SPENDING_SAAR_POP">"c7043"</definedName>
    <definedName name="IQ_BUDGET_SPENDING_SAAR_POP_FC">"c7923"</definedName>
    <definedName name="IQ_BUDGET_SPENDING_SAAR_USD_APR_FC">"c11782"</definedName>
    <definedName name="IQ_BUDGET_SPENDING_SAAR_USD_FC">"c11779"</definedName>
    <definedName name="IQ_BUDGET_SPENDING_SAAR_USD_POP_FC">"c11780"</definedName>
    <definedName name="IQ_BUDGET_SPENDING_SAAR_USD_YOY_FC">"c11781"</definedName>
    <definedName name="IQ_BUDGET_SPENDING_SAAR_YOY">"c7263"</definedName>
    <definedName name="IQ_BUDGET_SPENDING_SAAR_YOY_FC">"c8143"</definedName>
    <definedName name="IQ_BUDGET_SPENDING_USD_APR_FC">"c11778"</definedName>
    <definedName name="IQ_BUDGET_SPENDING_USD_FC">"c11775"</definedName>
    <definedName name="IQ_BUDGET_SPENDING_USD_POP_FC">"c11776"</definedName>
    <definedName name="IQ_BUDGET_SPENDING_USD_YOY_FC">"c11777"</definedName>
    <definedName name="IQ_BUDGET_SPENDING_YOY">"c7262"</definedName>
    <definedName name="IQ_BUDGET_SPENDING_YOY_FC">"c8142"</definedName>
    <definedName name="IQ_BUILDINGS" hidden="1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PRIMARY_GIC" hidden="1">"c15584"</definedName>
    <definedName name="IQ_BUS_SEG_PRIMARY_GIC_ABS" hidden="1">"c15572"</definedName>
    <definedName name="IQ_BUS_SEG_REV">"c4068"</definedName>
    <definedName name="IQ_BUS_SEG_REV_ABS">"c4090"</definedName>
    <definedName name="IQ_BUS_SEG_REV_TOTAL">"c4106"</definedName>
    <definedName name="IQ_BUS_SEG_SECONDARY_GIC" hidden="1">"c15585"</definedName>
    <definedName name="IQ_BUS_SEG_SECONDARY_GIC_ABS" hidden="1">"c15573"</definedName>
    <definedName name="IQ_BUSINESS_DESCRIPTION" hidden="1">"c322"</definedName>
    <definedName name="IQ_BV_ACT_OR_EST_CIQ">"c5068"</definedName>
    <definedName name="IQ_BV_ACT_OR_EST_REUT" hidden="1">"c5471"</definedName>
    <definedName name="IQ_BV_ACT_OR_EST_THOM" hidden="1">"c5308"</definedName>
    <definedName name="IQ_BV_EST">"c5624"</definedName>
    <definedName name="IQ_BV_EST_REUT" hidden="1">"c5403"</definedName>
    <definedName name="IQ_BV_EST_THOM" hidden="1">"c5147"</definedName>
    <definedName name="IQ_BV_HIGH_EST">"c5626"</definedName>
    <definedName name="IQ_BV_HIGH_EST_REUT" hidden="1">"c5405"</definedName>
    <definedName name="IQ_BV_HIGH_EST_THOM" hidden="1">"c5149"</definedName>
    <definedName name="IQ_BV_LOW_EST">"c5627"</definedName>
    <definedName name="IQ_BV_LOW_EST_REUT" hidden="1">"c5406"</definedName>
    <definedName name="IQ_BV_LOW_EST_THOM" hidden="1">"c5150"</definedName>
    <definedName name="IQ_BV_MEDIAN_EST">"c5625"</definedName>
    <definedName name="IQ_BV_MEDIAN_EST_REUT" hidden="1">"c5404"</definedName>
    <definedName name="IQ_BV_MEDIAN_EST_THOM" hidden="1">"c5148"</definedName>
    <definedName name="IQ_BV_NUM_EST">"c5628"</definedName>
    <definedName name="IQ_BV_NUM_EST_REUT" hidden="1">"c5407"</definedName>
    <definedName name="IQ_BV_NUM_EST_THOM" hidden="1">"c5151"</definedName>
    <definedName name="IQ_BV_OVER_SHARES" localSheetId="9" hidden="1">"c100"</definedName>
    <definedName name="IQ_BV_OVER_SHARES" hidden="1">"c1349"</definedName>
    <definedName name="IQ_BV_OVER_SHARES_1" hidden="1">"c1349"</definedName>
    <definedName name="IQ_BV_SHARE" hidden="1">"c100"</definedName>
    <definedName name="IQ_BV_SHARE_ACT_OR_EST">"c3587"</definedName>
    <definedName name="IQ_BV_SHARE_ACT_OR_EST_REUT" hidden="1">"c5477"</definedName>
    <definedName name="IQ_BV_SHARE_ACT_OR_EST_THOM">"c5312"</definedName>
    <definedName name="IQ_BV_SHARE_DET_EST">"c12047"</definedName>
    <definedName name="IQ_BV_SHARE_DET_EST_CURRENCY">"c12456"</definedName>
    <definedName name="IQ_BV_SHARE_DET_EST_CURRENCY_THOM">"c12476"</definedName>
    <definedName name="IQ_BV_SHARE_DET_EST_DATE">"c12200"</definedName>
    <definedName name="IQ_BV_SHARE_DET_EST_DATE_THOM">"c12225"</definedName>
    <definedName name="IQ_BV_SHARE_DET_EST_INCL">"c12339"</definedName>
    <definedName name="IQ_BV_SHARE_DET_EST_INCL_THOM">"c12359"</definedName>
    <definedName name="IQ_BV_SHARE_DET_EST_ORIGIN">"c12573"</definedName>
    <definedName name="IQ_BV_SHARE_DET_EST_ORIGIN_THOM">"c12595"</definedName>
    <definedName name="IQ_BV_SHARE_DET_EST_THOM">"c12075"</definedName>
    <definedName name="IQ_BV_SHARE_EST">"c3541"</definedName>
    <definedName name="IQ_BV_SHARE_EST_REUT" hidden="1">"c5439"</definedName>
    <definedName name="IQ_BV_SHARE_EST_THOM">"c4020"</definedName>
    <definedName name="IQ_BV_SHARE_HIGH_EST">"c3542"</definedName>
    <definedName name="IQ_BV_SHARE_HIGH_EST_REUT" hidden="1">"c5441"</definedName>
    <definedName name="IQ_BV_SHARE_HIGH_EST_THOM">"c4022"</definedName>
    <definedName name="IQ_BV_SHARE_LOW_EST">"c3543"</definedName>
    <definedName name="IQ_BV_SHARE_LOW_EST_REUT" hidden="1">"c5442"</definedName>
    <definedName name="IQ_BV_SHARE_LOW_EST_THOM">"c4023"</definedName>
    <definedName name="IQ_BV_SHARE_MEDIAN_EST">"c3544"</definedName>
    <definedName name="IQ_BV_SHARE_MEDIAN_EST_REUT" hidden="1">"c5440"</definedName>
    <definedName name="IQ_BV_SHARE_MEDIAN_EST_THOM">"c4021"</definedName>
    <definedName name="IQ_BV_SHARE_NUM_EST">"c3539"</definedName>
    <definedName name="IQ_BV_SHARE_NUM_EST_REUT" hidden="1">"c5443"</definedName>
    <definedName name="IQ_BV_SHARE_NUM_EST_THOM">"c4024"</definedName>
    <definedName name="IQ_BV_SHARE_STDDEV_EST">"c3540"</definedName>
    <definedName name="IQ_BV_SHARE_STDDEV_EST_REUT" hidden="1">"c5444"</definedName>
    <definedName name="IQ_BV_SHARE_STDDEV_EST_THOM">"c4025"</definedName>
    <definedName name="IQ_BV_STDDEV_EST">"c5629"</definedName>
    <definedName name="IQ_BV_STDDEV_EST_REUT" hidden="1">"c5408"</definedName>
    <definedName name="IQ_BV_STDDEV_EST_THOM" hidden="1">"c5152"</definedName>
    <definedName name="IQ_CA_AP">"c8881"</definedName>
    <definedName name="IQ_CA_AP_ABS">"c8900"</definedName>
    <definedName name="IQ_CA_NAME_AP">"c8919"</definedName>
    <definedName name="IQ_CA_NAME_AP_ABS">"c8938"</definedName>
    <definedName name="IQ_CABLE_ARPU" hidden="1">"c2869"</definedName>
    <definedName name="IQ_CABLE_ARPU_1" hidden="1">"c16151"</definedName>
    <definedName name="IQ_CABLE_ARPU_ANALOG" hidden="1">"c2864"</definedName>
    <definedName name="IQ_CABLE_ARPU_ANALOG_1" hidden="1">"c16146"</definedName>
    <definedName name="IQ_CABLE_ARPU_BASIC" hidden="1">"c2866"</definedName>
    <definedName name="IQ_CABLE_ARPU_BASIC_1" hidden="1">"c16148"</definedName>
    <definedName name="IQ_CABLE_ARPU_BBAND" hidden="1">"c2867"</definedName>
    <definedName name="IQ_CABLE_ARPU_BBAND_1" hidden="1">"c16150"</definedName>
    <definedName name="IQ_CABLE_ARPU_DIG" hidden="1">"c2865"</definedName>
    <definedName name="IQ_CABLE_ARPU_DIG_1" hidden="1">"c16147"</definedName>
    <definedName name="IQ_CABLE_ARPU_PHONE" hidden="1">"c2868"</definedName>
    <definedName name="IQ_CABLE_ARPU_PHONE_1" hidden="1">"c16149"</definedName>
    <definedName name="IQ_CABLE_BASIC_PENETRATION" hidden="1">"c2850"</definedName>
    <definedName name="IQ_CABLE_BASIC_PENETRATION_1" hidden="1">"c16130"</definedName>
    <definedName name="IQ_CABLE_BBAND_PENETRATION" hidden="1">"c2852"</definedName>
    <definedName name="IQ_CABLE_BBAND_PENETRATION_1" hidden="1">"c16131"</definedName>
    <definedName name="IQ_CABLE_BBAND_PENETRATION_THP" hidden="1">"c2851"</definedName>
    <definedName name="IQ_CABLE_BBAND_PENETRATION_THP_1" hidden="1">"c16132"</definedName>
    <definedName name="IQ_CABLE_CHURN" hidden="1">"c2874"</definedName>
    <definedName name="IQ_CABLE_CHURN_1" hidden="1">"c16156"</definedName>
    <definedName name="IQ_CABLE_CHURN_BASIC" hidden="1">"c2871"</definedName>
    <definedName name="IQ_CABLE_CHURN_BASIC_1" hidden="1">"c16153"</definedName>
    <definedName name="IQ_CABLE_CHURN_BBAND" hidden="1">"c2872"</definedName>
    <definedName name="IQ_CABLE_CHURN_BBAND_1" hidden="1">"c16155"</definedName>
    <definedName name="IQ_CABLE_CHURN_DIG" hidden="1">"c2870"</definedName>
    <definedName name="IQ_CABLE_CHURN_DIG_1" hidden="1">"c16152"</definedName>
    <definedName name="IQ_CABLE_CHURN_PHONE" hidden="1">"c2873"</definedName>
    <definedName name="IQ_CABLE_CHURN_PHONE_1" hidden="1">"c16154"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MILES_PASSED_1" hidden="1">"c16145"</definedName>
    <definedName name="IQ_CABLE_OTHER_REV" hidden="1">"c2882"</definedName>
    <definedName name="IQ_CABLE_OTHER_REV_1" hidden="1">"c16164"</definedName>
    <definedName name="IQ_CABLE_PHONE_PENETRATION" hidden="1">"c2853"</definedName>
    <definedName name="IQ_CABLE_PHONE_PENETRATION_1" hidden="1">"c16133"</definedName>
    <definedName name="IQ_CABLE_PROGRAMMING_COSTS" hidden="1">"c2884"</definedName>
    <definedName name="IQ_CABLE_PROGRAMMING_COSTS_1" hidden="1">"c16144"</definedName>
    <definedName name="IQ_CABLE_REV_ADVERT" hidden="1">"c2880"</definedName>
    <definedName name="IQ_CABLE_REV_ADVERT_1" hidden="1">"c16162"</definedName>
    <definedName name="IQ_CABLE_REV_ANALOG" hidden="1">"c2875"</definedName>
    <definedName name="IQ_CABLE_REV_ANALOG_1" hidden="1">"c16157"</definedName>
    <definedName name="IQ_CABLE_REV_BASIC" hidden="1">"c2877"</definedName>
    <definedName name="IQ_CABLE_REV_BASIC_1" hidden="1">"c16159"</definedName>
    <definedName name="IQ_CABLE_REV_BBAND" hidden="1">"c2878"</definedName>
    <definedName name="IQ_CABLE_REV_BBAND_1" hidden="1">"c16160"</definedName>
    <definedName name="IQ_CABLE_REV_COMMERCIAL" hidden="1">"c2881"</definedName>
    <definedName name="IQ_CABLE_REV_COMMERCIAL_1" hidden="1">"c16163"</definedName>
    <definedName name="IQ_CABLE_REV_DIG" hidden="1">"c2876"</definedName>
    <definedName name="IQ_CABLE_REV_DIG_1" hidden="1">"c16158"</definedName>
    <definedName name="IQ_CABLE_REV_PHONE" hidden="1">"c2879"</definedName>
    <definedName name="IQ_CABLE_REV_PHONE_1" hidden="1">"c16161"</definedName>
    <definedName name="IQ_CABLE_RGU" hidden="1">"c2863"</definedName>
    <definedName name="IQ_CABLE_RGU_1" hidden="1">"c16143"</definedName>
    <definedName name="IQ_CABLE_SUBS_ANALOG" hidden="1">"c2855"</definedName>
    <definedName name="IQ_CABLE_SUBS_ANALOG_1" hidden="1">"c16135"</definedName>
    <definedName name="IQ_CABLE_SUBS_BASIC" hidden="1">"c2857"</definedName>
    <definedName name="IQ_CABLE_SUBS_BASIC_1" hidden="1">"c16137"</definedName>
    <definedName name="IQ_CABLE_SUBS_BBAND" hidden="1">"c2858"</definedName>
    <definedName name="IQ_CABLE_SUBS_BBAND_1" hidden="1">"c16138"</definedName>
    <definedName name="IQ_CABLE_SUBS_BUNDLED" hidden="1">"c2861"</definedName>
    <definedName name="IQ_CABLE_SUBS_BUNDLED_1" hidden="1">"c16141"</definedName>
    <definedName name="IQ_CABLE_SUBS_DIG" hidden="1">"c2856"</definedName>
    <definedName name="IQ_CABLE_SUBS_DIG_1" hidden="1">"c16136"</definedName>
    <definedName name="IQ_CABLE_SUBS_NON_VIDEO" hidden="1">"c2860"</definedName>
    <definedName name="IQ_CABLE_SUBS_NON_VIDEO_1" hidden="1">"c16140"</definedName>
    <definedName name="IQ_CABLE_SUBS_PHONE" hidden="1">"c2859"</definedName>
    <definedName name="IQ_CABLE_SUBS_PHONE_1" hidden="1">"c16139"</definedName>
    <definedName name="IQ_CABLE_SUBS_TOTAL" hidden="1">"c2862"</definedName>
    <definedName name="IQ_CABLE_SUBS_TOTAL_1" hidden="1">"c16142"</definedName>
    <definedName name="IQ_CABLE_THP" hidden="1">"c2847"</definedName>
    <definedName name="IQ_CABLE_TOTAL_PENETRATION" hidden="1">"c2854"</definedName>
    <definedName name="IQ_CABLE_TOTAL_REV" hidden="1">"c2883"</definedName>
    <definedName name="IQ_CABLE_TOTAL_REV_1" hidden="1">"c16165"</definedName>
    <definedName name="IQ_CAL_Q" hidden="1">"c101"</definedName>
    <definedName name="IQ_CAL_Q_EST">"c6796"</definedName>
    <definedName name="IQ_CAL_Q_EST_CIQ">"c6808"</definedName>
    <definedName name="IQ_CAL_Q_EST_REUT" hidden="1">"c6800"</definedName>
    <definedName name="IQ_CAL_Q_EST_THOM">"c6804"</definedName>
    <definedName name="IQ_CAL_Y" hidden="1">"c102"</definedName>
    <definedName name="IQ_CAL_Y_EST">"c6797"</definedName>
    <definedName name="IQ_CAL_Y_EST_CIQ">"c6809"</definedName>
    <definedName name="IQ_CAL_Y_EST_REUT" hidden="1">"c6801"</definedName>
    <definedName name="IQ_CAL_Y_EST_THOM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>"c6824"</definedName>
    <definedName name="IQ_CAP_UTIL_RATE_POP">"c7044"</definedName>
    <definedName name="IQ_CAP_UTIL_RATE_YOY">"c7264"</definedName>
    <definedName name="IQ_CAPEX" hidden="1">"c103"</definedName>
    <definedName name="IQ_CAPEX_10YR_ANN_CAGR">"c6050"</definedName>
    <definedName name="IQ_CAPEX_10YR_ANN_GROWTH" hidden="1">"c104"</definedName>
    <definedName name="IQ_CAPEX_1YR_ANN_GROWTH" hidden="1">"c105"</definedName>
    <definedName name="IQ_CAPEX_2YR_ANN_CAGR">"c6051"</definedName>
    <definedName name="IQ_CAPEX_2YR_ANN_GROWTH" hidden="1">"c106"</definedName>
    <definedName name="IQ_CAPEX_3YR_ANN_CAGR">"c6052"</definedName>
    <definedName name="IQ_CAPEX_3YR_ANN_GROWTH" hidden="1">"c107"</definedName>
    <definedName name="IQ_CAPEX_5YR_ANN_CAGR">"c6053"</definedName>
    <definedName name="IQ_CAPEX_5YR_ANN_GROWTH" hidden="1">"c108"</definedName>
    <definedName name="IQ_CAPEX_7YR_ANN_CAGR">"c6054"</definedName>
    <definedName name="IQ_CAPEX_7YR_ANN_GROWTH" hidden="1">"c109"</definedName>
    <definedName name="IQ_CAPEX_ACT_OR_EST">"c3584"</definedName>
    <definedName name="IQ_CAPEX_ACT_OR_EST_REUT" hidden="1">"c5474"</definedName>
    <definedName name="IQ_CAPEX_ACT_OR_EST_THOM">"c5546"</definedName>
    <definedName name="IQ_CAPEX_BNK" hidden="1">"c110"</definedName>
    <definedName name="IQ_CAPEX_BR" hidden="1">"c111"</definedName>
    <definedName name="IQ_CAPEX_DET_EST">"c12048"</definedName>
    <definedName name="IQ_CAPEX_DET_EST_CURRENCY">"c12457"</definedName>
    <definedName name="IQ_CAPEX_DET_EST_CURRENCY_THOM">"c12477"</definedName>
    <definedName name="IQ_CAPEX_DET_EST_DATE">"c12201"</definedName>
    <definedName name="IQ_CAPEX_DET_EST_DATE_THOM">"c12226"</definedName>
    <definedName name="IQ_CAPEX_DET_EST_INCL">"c12340"</definedName>
    <definedName name="IQ_CAPEX_DET_EST_INCL_THOM">"c12360"</definedName>
    <definedName name="IQ_CAPEX_DET_EST_ORIGIN">"c12765"</definedName>
    <definedName name="IQ_CAPEX_DET_EST_ORIGIN_THOM">"c12596"</definedName>
    <definedName name="IQ_CAPEX_DET_EST_THOM">"c12076"</definedName>
    <definedName name="IQ_CAPEX_EST">"c3523"</definedName>
    <definedName name="IQ_CAPEX_EST_REUT" hidden="1">"c3969"</definedName>
    <definedName name="IQ_CAPEX_EST_THOM">"c5502"</definedName>
    <definedName name="IQ_CAPEX_FIN" hidden="1">"c112"</definedName>
    <definedName name="IQ_CAPEX_GUIDANCE">"c4150"</definedName>
    <definedName name="IQ_CAPEX_HIGH_EST">"c3524"</definedName>
    <definedName name="IQ_CAPEX_HIGH_EST_REUT" hidden="1">"c3971"</definedName>
    <definedName name="IQ_CAPEX_HIGH_EST_THOM">"c5504"</definedName>
    <definedName name="IQ_CAPEX_HIGH_GUIDANCE">"c4180"</definedName>
    <definedName name="IQ_CAPEX_INS" hidden="1">"c113"</definedName>
    <definedName name="IQ_CAPEX_LOW_EST">"c3525"</definedName>
    <definedName name="IQ_CAPEX_LOW_EST_REUT" hidden="1">"c3972"</definedName>
    <definedName name="IQ_CAPEX_LOW_EST_THOM">"c5505"</definedName>
    <definedName name="IQ_CAPEX_LOW_GUIDANCE">"c4220"</definedName>
    <definedName name="IQ_CAPEX_MEDIAN_EST">"c3526"</definedName>
    <definedName name="IQ_CAPEX_MEDIAN_EST_REUT" hidden="1">"c3970"</definedName>
    <definedName name="IQ_CAPEX_MEDIAN_EST_THOM">"c5503"</definedName>
    <definedName name="IQ_CAPEX_NUM_EST">"c3521"</definedName>
    <definedName name="IQ_CAPEX_NUM_EST_REUT" hidden="1">"c3973"</definedName>
    <definedName name="IQ_CAPEX_NUM_EST_THOM">"c5506"</definedName>
    <definedName name="IQ_CAPEX_STDDEV_EST">"c3522"</definedName>
    <definedName name="IQ_CAPEX_STDDEV_EST_REUT" hidden="1">"c3974"</definedName>
    <definedName name="IQ_CAPEX_STDDEV_EST_THOM">"c5507"</definedName>
    <definedName name="IQ_CAPEX_UTI" hidden="1">"c114"</definedName>
    <definedName name="IQ_CAPITAL_ALLOCATION_ADJUSTMENT_FOREIGN_FFIEC" hidden="1">"c15389"</definedName>
    <definedName name="IQ_CAPITAL_LEASE" localSheetId="9" hidden="1">"c115"</definedName>
    <definedName name="IQ_CAPITAL_LEASE" hidden="1">"c1350"</definedName>
    <definedName name="IQ_CAPITAL_LEASE_1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>"c9959"</definedName>
    <definedName name="IQ_CAPITAL_RAISED_PERIOD_GROUP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localSheetId="9" hidden="1">"c118"</definedName>
    <definedName name="IQ_CASH" hidden="1">"c1458"</definedName>
    <definedName name="IQ_CASH_1" hidden="1">"c1458"</definedName>
    <definedName name="IQ_CASH_ACQUIRE_CF" hidden="1">"c1630"</definedName>
    <definedName name="IQ_CASH_ACQUIRE_CF_1" hidden="1">"c116"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>"c9252"</definedName>
    <definedName name="IQ_CASH_COST_COAL">"c9825"</definedName>
    <definedName name="IQ_CASH_COST_COP">"c9199"</definedName>
    <definedName name="IQ_CASH_COST_DIAM">"c9676"</definedName>
    <definedName name="IQ_CASH_COST_GOLD">"c9037"</definedName>
    <definedName name="IQ_CASH_COST_IRON">"c9411"</definedName>
    <definedName name="IQ_CASH_COST_LEAD">"c9464"</definedName>
    <definedName name="IQ_CASH_COST_MANG">"c9517"</definedName>
    <definedName name="IQ_CASH_COST_MET_COAL">"c9762"</definedName>
    <definedName name="IQ_CASH_COST_MOLYB">"c9729"</definedName>
    <definedName name="IQ_CASH_COST_NICK">"c9305"</definedName>
    <definedName name="IQ_CASH_COST_PLAT">"c9143"</definedName>
    <definedName name="IQ_CASH_COST_SILVER">"c9090"</definedName>
    <definedName name="IQ_CASH_COST_STEAM">"c9792"</definedName>
    <definedName name="IQ_CASH_COST_TITAN">"c9570"</definedName>
    <definedName name="IQ_CASH_COST_URAN">"c9623"</definedName>
    <definedName name="IQ_CASH_COST_ZINC">"c9358"</definedName>
    <definedName name="IQ_CASH_DEPOSITORY_INSTIT_US_DOM_FFIEC" hidden="1">"c15288"</definedName>
    <definedName name="IQ_CASH_DIVIDENDS_NET_INCOME_FDIC" hidden="1">"c6738"</definedName>
    <definedName name="IQ_CASH_DUE_BANKS" localSheetId="9" hidden="1">"c118"</definedName>
    <definedName name="IQ_CASH_DUE_BANKS" hidden="1">"c1351"</definedName>
    <definedName name="IQ_CASH_DUE_BANKS_1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>"c5638"</definedName>
    <definedName name="IQ_CASH_EPS_ACT_OR_EST_THOM">"c5646"</definedName>
    <definedName name="IQ_CASH_EPS_DET_EST_CURRENCY_THOM">"c12478"</definedName>
    <definedName name="IQ_CASH_EPS_DET_EST_DATE_THOM">"c12227"</definedName>
    <definedName name="IQ_CASH_EPS_DET_EST_INCL_THOM">"c12361"</definedName>
    <definedName name="IQ_CASH_EPS_DET_EST_ORIGIN_THOM">"c12597"</definedName>
    <definedName name="IQ_CASH_EPS_DET_EST_THOM">"c12077"</definedName>
    <definedName name="IQ_CASH_EPS_EST">"c5631"</definedName>
    <definedName name="IQ_CASH_EPS_EST_THOM">"c5639"</definedName>
    <definedName name="IQ_CASH_EPS_HIGH_EST">"c5633"</definedName>
    <definedName name="IQ_CASH_EPS_HIGH_EST_THOM">"c5641"</definedName>
    <definedName name="IQ_CASH_EPS_LOW_EST">"c5634"</definedName>
    <definedName name="IQ_CASH_EPS_LOW_EST_THOM">"c5642"</definedName>
    <definedName name="IQ_CASH_EPS_MEDIAN_EST">"c5632"</definedName>
    <definedName name="IQ_CASH_EPS_MEDIAN_EST_THOM">"c5640"</definedName>
    <definedName name="IQ_CASH_EPS_NUM_EST">"c5635"</definedName>
    <definedName name="IQ_CASH_EPS_NUM_EST_THOM">"c5643"</definedName>
    <definedName name="IQ_CASH_EPS_STDDEV_EST">"c5636"</definedName>
    <definedName name="IQ_CASH_EPS_STDDEV_EST_THOM">"c5644"</definedName>
    <definedName name="IQ_CASH_EQUIV" hidden="1">"c118"</definedName>
    <definedName name="IQ_CASH_FINAN" hidden="1">"c119"</definedName>
    <definedName name="IQ_CASH_FINAN_AP">"c8890"</definedName>
    <definedName name="IQ_CASH_FINAN_AP_ABS">"c8909"</definedName>
    <definedName name="IQ_CASH_FINAN_NAME_AP">"c8928"</definedName>
    <definedName name="IQ_CASH_FINAN_NAME_AP_ABS">"c8947"</definedName>
    <definedName name="IQ_CASH_FINAN_SUBTOTAL_AP">"c10111"</definedName>
    <definedName name="IQ_CASH_FLOW_ACT_OR_EST">"c4154"</definedName>
    <definedName name="IQ_CASH_FLOW_ACT_OR_EST_CIQ">"c4566"</definedName>
    <definedName name="IQ_CASH_FLOW_EST">"c4153"</definedName>
    <definedName name="IQ_CASH_FLOW_GUIDANCE">"c4155"</definedName>
    <definedName name="IQ_CASH_FLOW_HIGH_EST">"c4156"</definedName>
    <definedName name="IQ_CASH_FLOW_HIGH_GUIDANCE">"c4201"</definedName>
    <definedName name="IQ_CASH_FLOW_LOW_EST">"c4157"</definedName>
    <definedName name="IQ_CASH_FLOW_LOW_GUIDANCE">"c4241"</definedName>
    <definedName name="IQ_CASH_FLOW_MEDIAN_EST">"c4158"</definedName>
    <definedName name="IQ_CASH_FLOW_NUM_EST">"c4159"</definedName>
    <definedName name="IQ_CASH_FLOW_STDDEV_EST">"c4160"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>"c6295"</definedName>
    <definedName name="IQ_CASH_INTEREST_INVEST">"c6294"</definedName>
    <definedName name="IQ_CASH_INTEREST_NET">"c12753"</definedName>
    <definedName name="IQ_CASH_INTEREST_OPER">"c6293"</definedName>
    <definedName name="IQ_CASH_INTEREST_RECEIVED">"c12754"</definedName>
    <definedName name="IQ_CASH_INVEST" hidden="1">"c121"</definedName>
    <definedName name="IQ_CASH_INVEST_AP">"c8889"</definedName>
    <definedName name="IQ_CASH_INVEST_AP_ABS">"c8908"</definedName>
    <definedName name="IQ_CASH_INVEST_NAME_AP">"c8927"</definedName>
    <definedName name="IQ_CASH_INVEST_NAME_AP_ABS">"c8946"</definedName>
    <definedName name="IQ_CASH_INVEST_SUBTOTAL_AP">"c8991"</definedName>
    <definedName name="IQ_CASH_OPER" hidden="1">"c122"</definedName>
    <definedName name="IQ_CASH_OPER_ACT_OR_EST" hidden="1">"c4164"</definedName>
    <definedName name="IQ_CASH_OPER_ACT_OR_EST_CIQ">"c4576"</definedName>
    <definedName name="IQ_CASH_OPER_AP">"c8888"</definedName>
    <definedName name="IQ_CASH_OPER_AP_ABS">"c8907"</definedName>
    <definedName name="IQ_CASH_OPER_EST" hidden="1">"c4163"</definedName>
    <definedName name="IQ_CASH_OPER_EST_REV_DATE_TIME_REUT" hidden="1">"c28541"</definedName>
    <definedName name="IQ_CASH_OPER_EST_REVISIONS_REUT" hidden="1">"c28502"</definedName>
    <definedName name="IQ_CASH_OPER_GUIDANCE">"c4165"</definedName>
    <definedName name="IQ_CASH_OPER_HIGH_EST" hidden="1">"c4166"</definedName>
    <definedName name="IQ_CASH_OPER_HIGH_GUIDANCE">"c4185"</definedName>
    <definedName name="IQ_CASH_OPER_LOW_EST" hidden="1">"c4244"</definedName>
    <definedName name="IQ_CASH_OPER_LOW_GUIDANCE">"c4225"</definedName>
    <definedName name="IQ_CASH_OPER_MEDIAN_EST" hidden="1">"c4245"</definedName>
    <definedName name="IQ_CASH_OPER_NAME_AP">"c8926"</definedName>
    <definedName name="IQ_CASH_OPER_NAME_AP_ABS">"c8945"</definedName>
    <definedName name="IQ_CASH_OPER_NUM_EST" hidden="1">"c4246"</definedName>
    <definedName name="IQ_CASH_OPER_STDDEV_EST" hidden="1">"c4247"</definedName>
    <definedName name="IQ_CASH_OPER_SUBTOTAL_AP">"c8990"</definedName>
    <definedName name="IQ_CASH_OTHER_ADJ_AP">"c8891"</definedName>
    <definedName name="IQ_CASH_OTHER_ADJ_AP_ABS">"c8910"</definedName>
    <definedName name="IQ_CASH_OTHER_ADJ_NAME_AP">"c8929"</definedName>
    <definedName name="IQ_CASH_OTHER_ADJ_NAME_AP_ABS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localSheetId="9" hidden="1">"c124"</definedName>
    <definedName name="IQ_CASH_ST" hidden="1">"c1355"</definedName>
    <definedName name="IQ_CASH_ST_1" hidden="1">"c1355"</definedName>
    <definedName name="IQ_CASH_ST_INVEST" hidden="1">"c124"</definedName>
    <definedName name="IQ_CASH_ST_INVEST_EST">"c4249"</definedName>
    <definedName name="IQ_CASH_ST_INVEST_GUIDANCE">"c4250"</definedName>
    <definedName name="IQ_CASH_ST_INVEST_HIGH_EST">"c4251"</definedName>
    <definedName name="IQ_CASH_ST_INVEST_HIGH_GUIDANCE">"c4195"</definedName>
    <definedName name="IQ_CASH_ST_INVEST_LOW_EST">"c4252"</definedName>
    <definedName name="IQ_CASH_ST_INVEST_LOW_GUIDANCE">"c4235"</definedName>
    <definedName name="IQ_CASH_ST_INVEST_MEDIAN_EST">"c4253"</definedName>
    <definedName name="IQ_CASH_ST_INVEST_NUM_EST">"c4254"</definedName>
    <definedName name="IQ_CASH_ST_INVEST_STDDEV_EST">"c4255"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>"c6292"</definedName>
    <definedName name="IQ_CASH_TAXES_INVEST">"c6291"</definedName>
    <definedName name="IQ_CASH_TAXES_OPER">"c6290"</definedName>
    <definedName name="IQ_CCE_FDIC" hidden="1">"c6296"</definedName>
    <definedName name="IQ_CDS_5YR_CIQID">"c11751"</definedName>
    <definedName name="IQ_CDS_ASK">"c6027"</definedName>
    <definedName name="IQ_CDS_BID">"c6026"</definedName>
    <definedName name="IQ_CDS_CURRENCY">"c6031"</definedName>
    <definedName name="IQ_CDS_EVAL_DATE">"c6029"</definedName>
    <definedName name="IQ_CDS_MID">"c6028"</definedName>
    <definedName name="IQ_CDS_NAME">"c6034"</definedName>
    <definedName name="IQ_CDS_TERM">"c6030"</definedName>
    <definedName name="IQ_CDS_TYPE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>"c6055"</definedName>
    <definedName name="IQ_CFO_10YR_ANN_GROWTH" hidden="1">"c126"</definedName>
    <definedName name="IQ_CFO_1YR_ANN_GROWTH" hidden="1">"c127"</definedName>
    <definedName name="IQ_CFO_2YR_ANN_CAGR">"c6056"</definedName>
    <definedName name="IQ_CFO_2YR_ANN_GROWTH" hidden="1">"c128"</definedName>
    <definedName name="IQ_CFO_3YR_ANN_CAGR">"c6057"</definedName>
    <definedName name="IQ_CFO_3YR_ANN_GROWTH" hidden="1">"c129"</definedName>
    <definedName name="IQ_CFO_5YR_ANN_CAGR">"c6058"</definedName>
    <definedName name="IQ_CFO_5YR_ANN_GROWTH" hidden="1">"c130"</definedName>
    <definedName name="IQ_CFO_7YR_ANN_CAGR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REUT" hidden="1">"c5463"</definedName>
    <definedName name="IQ_CFPS_ACT_OR_EST_THOM">"c5301"</definedName>
    <definedName name="IQ_CFPS_DET_EST">"c12049"</definedName>
    <definedName name="IQ_CFPS_DET_EST_CURRENCY">"c12458"</definedName>
    <definedName name="IQ_CFPS_DET_EST_CURRENCY_THOM">"c12479"</definedName>
    <definedName name="IQ_CFPS_DET_EST_DATE">"c12202"</definedName>
    <definedName name="IQ_CFPS_DET_EST_DATE_THOM">"c12228"</definedName>
    <definedName name="IQ_CFPS_DET_EST_INCL">"c12341"</definedName>
    <definedName name="IQ_CFPS_DET_EST_INCL_THOM">"c12362"</definedName>
    <definedName name="IQ_CFPS_DET_EST_ORIGIN">"c12575"</definedName>
    <definedName name="IQ_CFPS_DET_EST_ORIGIN_THOM">"c12598"</definedName>
    <definedName name="IQ_CFPS_DET_EST_REUT_CURRENCY_CURRENCY_REUT" hidden="1">"c12526"</definedName>
    <definedName name="IQ_CFPS_DET_EST_THOM">"c12078"</definedName>
    <definedName name="IQ_CFPS_EST" hidden="1">"c1667"</definedName>
    <definedName name="IQ_CFPS_EST_REUT" hidden="1">"c3844"</definedName>
    <definedName name="IQ_CFPS_EST_THOM">"c4006"</definedName>
    <definedName name="IQ_CFPS_GUIDANCE">"c4256"</definedName>
    <definedName name="IQ_CFPS_HIGH_EST" hidden="1">"c1669"</definedName>
    <definedName name="IQ_CFPS_HIGH_EST_REUT" hidden="1">"c3846"</definedName>
    <definedName name="IQ_CFPS_HIGH_EST_THOM">"c4008"</definedName>
    <definedName name="IQ_CFPS_HIGH_GUIDANCE">"c4167"</definedName>
    <definedName name="IQ_CFPS_LOW_EST" hidden="1">"c1670"</definedName>
    <definedName name="IQ_CFPS_LOW_EST_REUT" hidden="1">"c3847"</definedName>
    <definedName name="IQ_CFPS_LOW_EST_THOM">"c4009"</definedName>
    <definedName name="IQ_CFPS_LOW_GUIDANCE">"c4207"</definedName>
    <definedName name="IQ_CFPS_MEDIAN_EST" hidden="1">"c1668"</definedName>
    <definedName name="IQ_CFPS_MEDIAN_EST_REUT" hidden="1">"c3845"</definedName>
    <definedName name="IQ_CFPS_MEDIAN_EST_THOM">"c4007"</definedName>
    <definedName name="IQ_CFPS_NUM_EST" hidden="1">"c1671"</definedName>
    <definedName name="IQ_CFPS_NUM_EST_REUT" hidden="1">"c3848"</definedName>
    <definedName name="IQ_CFPS_NUM_EST_THOM">"c4010"</definedName>
    <definedName name="IQ_CFPS_STDDEV_EST" hidden="1">"c1672"</definedName>
    <definedName name="IQ_CFPS_STDDEV_EST_REUT" hidden="1">"c3849"</definedName>
    <definedName name="IQ_CFPS_STDDEV_EST_THOM">"c4011"</definedName>
    <definedName name="IQ_CH" hidden="1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>"c6826"</definedName>
    <definedName name="IQ_CHANGE_INVENT_APR">"c7486"</definedName>
    <definedName name="IQ_CHANGE_INVENT_POP">"c7046"</definedName>
    <definedName name="IQ_CHANGE_INVENT_REAL_APR_FC_UNUSED">"c8500"</definedName>
    <definedName name="IQ_CHANGE_INVENT_REAL_APR_FC_UNUSED_UNUSED_UNUSED" hidden="1">"c8500"</definedName>
    <definedName name="IQ_CHANGE_INVENT_REAL_APR_UNUSED">"c7620"</definedName>
    <definedName name="IQ_CHANGE_INVENT_REAL_APR_UNUSED_UNUSED_UNUSED" hidden="1">"c7620"</definedName>
    <definedName name="IQ_CHANGE_INVENT_REAL_FC_UNUSED">"c7840"</definedName>
    <definedName name="IQ_CHANGE_INVENT_REAL_FC_UNUSED_UNUSED_UNUSED" hidden="1">"c7840"</definedName>
    <definedName name="IQ_CHANGE_INVENT_REAL_POP_FC_UNUSED">"c8060"</definedName>
    <definedName name="IQ_CHANGE_INVENT_REAL_POP_FC_UNUSED_UNUSED_UNUSED" hidden="1">"c8060"</definedName>
    <definedName name="IQ_CHANGE_INVENT_REAL_POP_UNUSED">"c7180"</definedName>
    <definedName name="IQ_CHANGE_INVENT_REAL_POP_UNUSED_UNUSED_UNUSED" hidden="1">"c7180"</definedName>
    <definedName name="IQ_CHANGE_INVENT_REAL_SAAR">"c6962"</definedName>
    <definedName name="IQ_CHANGE_INVENT_REAL_SAAR_APR">"c7622"</definedName>
    <definedName name="IQ_CHANGE_INVENT_REAL_SAAR_APR_FC">"c8502"</definedName>
    <definedName name="IQ_CHANGE_INVENT_REAL_SAAR_FC">"c7842"</definedName>
    <definedName name="IQ_CHANGE_INVENT_REAL_SAAR_POP">"c7182"</definedName>
    <definedName name="IQ_CHANGE_INVENT_REAL_SAAR_POP_FC">"c8062"</definedName>
    <definedName name="IQ_CHANGE_INVENT_REAL_SAAR_USD_APR_FC">"c11917"</definedName>
    <definedName name="IQ_CHANGE_INVENT_REAL_SAAR_USD_FC">"c11914"</definedName>
    <definedName name="IQ_CHANGE_INVENT_REAL_SAAR_USD_POP_FC">"c11915"</definedName>
    <definedName name="IQ_CHANGE_INVENT_REAL_SAAR_USD_YOY_FC">"c11916"</definedName>
    <definedName name="IQ_CHANGE_INVENT_REAL_SAAR_YOY">"c7402"</definedName>
    <definedName name="IQ_CHANGE_INVENT_REAL_SAAR_YOY_FC">"c8282"</definedName>
    <definedName name="IQ_CHANGE_INVENT_REAL_UNUSED">"c6960"</definedName>
    <definedName name="IQ_CHANGE_INVENT_REAL_UNUSED_UNUSED_UNUSED" hidden="1">"c6960"</definedName>
    <definedName name="IQ_CHANGE_INVENT_REAL_USD_APR_FC">"c11913"</definedName>
    <definedName name="IQ_CHANGE_INVENT_REAL_USD_FC">"c11910"</definedName>
    <definedName name="IQ_CHANGE_INVENT_REAL_USD_POP_FC">"c11911"</definedName>
    <definedName name="IQ_CHANGE_INVENT_REAL_USD_YOY_FC">"c11912"</definedName>
    <definedName name="IQ_CHANGE_INVENT_REAL_YOY_FC_UNUSED">"c8280"</definedName>
    <definedName name="IQ_CHANGE_INVENT_REAL_YOY_FC_UNUSED_UNUSED_UNUSED" hidden="1">"c8280"</definedName>
    <definedName name="IQ_CHANGE_INVENT_REAL_YOY_UNUSED">"c7400"</definedName>
    <definedName name="IQ_CHANGE_INVENT_REAL_YOY_UNUSED_UNUSED_UNUSED" hidden="1">"c7400"</definedName>
    <definedName name="IQ_CHANGE_INVENT_SAAR">"c6827"</definedName>
    <definedName name="IQ_CHANGE_INVENT_SAAR_APR">"c7487"</definedName>
    <definedName name="IQ_CHANGE_INVENT_SAAR_APR_FC">"c8367"</definedName>
    <definedName name="IQ_CHANGE_INVENT_SAAR_FC">"c7707"</definedName>
    <definedName name="IQ_CHANGE_INVENT_SAAR_POP">"c7047"</definedName>
    <definedName name="IQ_CHANGE_INVENT_SAAR_POP_FC">"c7927"</definedName>
    <definedName name="IQ_CHANGE_INVENT_SAAR_YOY">"c7267"</definedName>
    <definedName name="IQ_CHANGE_INVENT_SAAR_YOY_FC">"c8147"</definedName>
    <definedName name="IQ_CHANGE_INVENT_YOY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>"c6828"</definedName>
    <definedName name="IQ_CHANGE_PRIVATE_INVENT_APR">"c7488"</definedName>
    <definedName name="IQ_CHANGE_PRIVATE_INVENT_APR_FC">"c8368"</definedName>
    <definedName name="IQ_CHANGE_PRIVATE_INVENT_FC">"c7708"</definedName>
    <definedName name="IQ_CHANGE_PRIVATE_INVENT_POP">"c7048"</definedName>
    <definedName name="IQ_CHANGE_PRIVATE_INVENT_POP_FC">"c7928"</definedName>
    <definedName name="IQ_CHANGE_PRIVATE_INVENT_YOY">"c7268"</definedName>
    <definedName name="IQ_CHANGE_PRIVATE_INVENT_YOY_FC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localSheetId="9" hidden="1">"c161"</definedName>
    <definedName name="IQ_CHANGES_WORK_CAP" hidden="1">"c1357"</definedName>
    <definedName name="IQ_CHANGES_WORK_CAP_1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>"c6829"</definedName>
    <definedName name="IQ_CHICAGO_PMI_APR">"c7489"</definedName>
    <definedName name="IQ_CHICAGO_PMI_APR_FC">"c8369"</definedName>
    <definedName name="IQ_CHICAGO_PMI_FC">"c7709"</definedName>
    <definedName name="IQ_CHICAGO_PMI_POP">"c7049"</definedName>
    <definedName name="IQ_CHICAGO_PMI_POP_FC">"c7929"</definedName>
    <definedName name="IQ_CHICAGO_PMI_YOY">"c7269"</definedName>
    <definedName name="IQ_CHICAGO_PMI_YOY_FC">"c8149"</definedName>
    <definedName name="IQ_CITY" hidden="1">"c166"</definedName>
    <definedName name="IQ_CL_AP">"c8884"</definedName>
    <definedName name="IQ_CL_AP_ABS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>"c8922"</definedName>
    <definedName name="IQ_CL_NAME_AP_ABS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>"c5809"</definedName>
    <definedName name="IQ_CLASSA_OPTIONS_EXERCISED" hidden="1">"c2681"</definedName>
    <definedName name="IQ_CLASSA_OPTIONS_GRANTED" hidden="1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ATERAL_TYPE">"c8954"</definedName>
    <definedName name="IQ_COLLECTION_DOMESTIC_FDIC" hidden="1">"c6387"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LOANS_NET_FDIC" hidden="1">"c6317"</definedName>
    <definedName name="IQ_COMMERCIAL_INDUSTRIAL_NET_CHARGE_OFFS_FDIC" hidden="1">"c6636"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RECOVERIES_FDIC" hidden="1">"c6617"</definedName>
    <definedName name="IQ_COMMERCIAL_INDUSTRIAL_TOTAL_LOANS_FOREIGN_FDIC" hidden="1">"c6451"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>"c6060"</definedName>
    <definedName name="IQ_COMMON_EQUITY_10YR_ANN_GROWTH" hidden="1">"c191"</definedName>
    <definedName name="IQ_COMMON_EQUITY_1YR_ANN_GROWTH" hidden="1">"c192"</definedName>
    <definedName name="IQ_COMMON_EQUITY_2YR_ANN_CAGR">"c6061"</definedName>
    <definedName name="IQ_COMMON_EQUITY_2YR_ANN_GROWTH" hidden="1">"c193"</definedName>
    <definedName name="IQ_COMMON_EQUITY_3YR_ANN_CAGR">"c6062"</definedName>
    <definedName name="IQ_COMMON_EQUITY_3YR_ANN_GROWTH" hidden="1">"c194"</definedName>
    <definedName name="IQ_COMMON_EQUITY_5YR_ANN_CAGR">"c6063"</definedName>
    <definedName name="IQ_COMMON_EQUITY_5YR_ANN_GROWTH" hidden="1">"c195"</definedName>
    <definedName name="IQ_COMMON_EQUITY_7YR_ANN_CAGR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ER_ADR_1" hidden="1">"c13596"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>"c6204"</definedName>
    <definedName name="IQ_COMMON_REP_REIT" hidden="1">"c211"</definedName>
    <definedName name="IQ_COMMON_REP_UTI" hidden="1">"c212"</definedName>
    <definedName name="IQ_COMMON_STOCK" localSheetId="9" hidden="1">"c182"</definedName>
    <definedName name="IQ_COMMON_STOCK" hidden="1">"c1358"</definedName>
    <definedName name="IQ_COMMON_STOCK_1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>"c6830"</definedName>
    <definedName name="IQ_COMPOSITE_CYCLICAL_IND_APR">"c7490"</definedName>
    <definedName name="IQ_COMPOSITE_CYCLICAL_IND_APR_FC">"c8370"</definedName>
    <definedName name="IQ_COMPOSITE_CYCLICAL_IND_FC">"c7710"</definedName>
    <definedName name="IQ_COMPOSITE_CYCLICAL_IND_POP">"c7050"</definedName>
    <definedName name="IQ_COMPOSITE_CYCLICAL_IND_POP_FC">"c7930"</definedName>
    <definedName name="IQ_COMPOSITE_CYCLICAL_IND_YOY">"c7270"</definedName>
    <definedName name="IQ_COMPOSITE_CYCLICAL_IND_YOY_FC">"c8150"</definedName>
    <definedName name="IQ_CONSOL_BEDS">"c8782"</definedName>
    <definedName name="IQ_CONSOL_PROP_OPERATIONAL">"c8758"</definedName>
    <definedName name="IQ_CONSOL_PROP_OTHER_OWNED">"c8760"</definedName>
    <definedName name="IQ_CONSOL_PROP_TOTAL">"c8761"</definedName>
    <definedName name="IQ_CONSOL_PROP_UNDEVELOPED">"c8759"</definedName>
    <definedName name="IQ_CONSOL_ROOMS">"c8786"</definedName>
    <definedName name="IQ_CONSOL_SQ_FT_OPERATIONAL">"c8774"</definedName>
    <definedName name="IQ_CONSOL_SQ_FT_OTHER_OWNED">"c8776"</definedName>
    <definedName name="IQ_CONSOL_SQ_FT_TOTAL">"c8777"</definedName>
    <definedName name="IQ_CONSOL_SQ_FT_UNDEVELOPED">"c8775"</definedName>
    <definedName name="IQ_CONSOL_UNITS_OPERATIONAL">"c8766"</definedName>
    <definedName name="IQ_CONSOL_UNITS_OTHER_OWNED">"c8768"</definedName>
    <definedName name="IQ_CONSOL_UNITS_TOTAL">"c8769"</definedName>
    <definedName name="IQ_CONSOL_UNITS_UNDEVELOPED">"c8767"</definedName>
    <definedName name="IQ_CONSOLIDATED_NI_FOREIGN_FFIEC" hidden="1">"c15396"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COMFORT">"c6831"</definedName>
    <definedName name="IQ_CONSUMER_COMFORT_APR">"c7491"</definedName>
    <definedName name="IQ_CONSUMER_COMFORT_APR_FC">"c8371"</definedName>
    <definedName name="IQ_CONSUMER_COMFORT_FC">"c7711"</definedName>
    <definedName name="IQ_CONSUMER_COMFORT_POP">"c7051"</definedName>
    <definedName name="IQ_CONSUMER_COMFORT_POP_FC">"c7931"</definedName>
    <definedName name="IQ_CONSUMER_CONFIDENCE">"c6832"</definedName>
    <definedName name="IQ_CONSUMER_CONFIDENCE_APR">"c7492"</definedName>
    <definedName name="IQ_CONSUMER_CONFIDENCE_APR_FC">"c8372"</definedName>
    <definedName name="IQ_CONSUMER_CONFIDENCE_FC">"c7712"</definedName>
    <definedName name="IQ_CONSUMER_CONFIDENCE_POP">"c7052"</definedName>
    <definedName name="IQ_CONSUMER_CONFIDENCE_POP_FC">"c7932"</definedName>
    <definedName name="IQ_CONSUMER_CONFIDENCE_YOY">"c7272"</definedName>
    <definedName name="IQ_CONSUMER_CONFIDENCE_YOY_FC">"c8152"</definedName>
    <definedName name="IQ_CONSUMER_LENDING">"c6833"</definedName>
    <definedName name="IQ_CONSUMER_LENDING_APR">"c7493"</definedName>
    <definedName name="IQ_CONSUMER_LENDING_APR_FC">"c8373"</definedName>
    <definedName name="IQ_CONSUMER_LENDING_FC">"c7713"</definedName>
    <definedName name="IQ_CONSUMER_LENDING_GROSS">"c6878"</definedName>
    <definedName name="IQ_CONSUMER_LENDING_GROSS_APR">"c7538"</definedName>
    <definedName name="IQ_CONSUMER_LENDING_GROSS_APR_FC">"c8418"</definedName>
    <definedName name="IQ_CONSUMER_LENDING_GROSS_FC">"c7758"</definedName>
    <definedName name="IQ_CONSUMER_LENDING_GROSS_POP">"c7098"</definedName>
    <definedName name="IQ_CONSUMER_LENDING_GROSS_POP_FC">"c7978"</definedName>
    <definedName name="IQ_CONSUMER_LENDING_GROSS_YOY">"c7318"</definedName>
    <definedName name="IQ_CONSUMER_LENDING_GROSS_YOY_FC">"c8198"</definedName>
    <definedName name="IQ_CONSUMER_LENDING_NET">"c6922"</definedName>
    <definedName name="IQ_CONSUMER_LENDING_NET_APR">"c7582"</definedName>
    <definedName name="IQ_CONSUMER_LENDING_NET_APR_FC">"c8462"</definedName>
    <definedName name="IQ_CONSUMER_LENDING_NET_FC">"c7802"</definedName>
    <definedName name="IQ_CONSUMER_LENDING_NET_POP">"c7142"</definedName>
    <definedName name="IQ_CONSUMER_LENDING_NET_POP_FC">"c8022"</definedName>
    <definedName name="IQ_CONSUMER_LENDING_NET_YOY">"c7362"</definedName>
    <definedName name="IQ_CONSUMER_LENDING_NET_YOY_FC">"c8242"</definedName>
    <definedName name="IQ_CONSUMER_LENDING_POP">"c7053"</definedName>
    <definedName name="IQ_CONSUMER_LENDING_POP_FC">"c7933"</definedName>
    <definedName name="IQ_CONSUMER_LENDING_TOTAL">"c7018"</definedName>
    <definedName name="IQ_CONSUMER_LENDING_TOTAL_APR">"c7678"</definedName>
    <definedName name="IQ_CONSUMER_LENDING_TOTAL_APR_FC">"c8558"</definedName>
    <definedName name="IQ_CONSUMER_LENDING_TOTAL_FC">"c7898"</definedName>
    <definedName name="IQ_CONSUMER_LENDING_TOTAL_POP">"c7238"</definedName>
    <definedName name="IQ_CONSUMER_LENDING_TOTAL_POP_FC">"c8118"</definedName>
    <definedName name="IQ_CONSUMER_LENDING_TOTAL_YOY">"c7458"</definedName>
    <definedName name="IQ_CONSUMER_LENDING_TOTAL_YOY_FC">"c8338"</definedName>
    <definedName name="IQ_CONSUMER_LENDING_YOY">"c7273"</definedName>
    <definedName name="IQ_CONSUMER_LENDING_YOY_FC">"c8153"</definedName>
    <definedName name="IQ_CONSUMER_LOANS" hidden="1">"c223"</definedName>
    <definedName name="IQ_CONSUMER_SPENDING">"c6834"</definedName>
    <definedName name="IQ_CONSUMER_SPENDING_APR">"c7494"</definedName>
    <definedName name="IQ_CONSUMER_SPENDING_APR_FC">"c8374"</definedName>
    <definedName name="IQ_CONSUMER_SPENDING_DURABLE">"c6835"</definedName>
    <definedName name="IQ_CONSUMER_SPENDING_DURABLE_APR">"c7495"</definedName>
    <definedName name="IQ_CONSUMER_SPENDING_DURABLE_APR_FC">"c8375"</definedName>
    <definedName name="IQ_CONSUMER_SPENDING_DURABLE_FC">"c7715"</definedName>
    <definedName name="IQ_CONSUMER_SPENDING_DURABLE_POP">"c7055"</definedName>
    <definedName name="IQ_CONSUMER_SPENDING_DURABLE_POP_FC">"c7935"</definedName>
    <definedName name="IQ_CONSUMER_SPENDING_DURABLE_REAL">"c6964"</definedName>
    <definedName name="IQ_CONSUMER_SPENDING_DURABLE_REAL_APR">"c7624"</definedName>
    <definedName name="IQ_CONSUMER_SPENDING_DURABLE_REAL_APR_FC">"c8504"</definedName>
    <definedName name="IQ_CONSUMER_SPENDING_DURABLE_REAL_FC">"c7844"</definedName>
    <definedName name="IQ_CONSUMER_SPENDING_DURABLE_REAL_POP">"c7184"</definedName>
    <definedName name="IQ_CONSUMER_SPENDING_DURABLE_REAL_POP_FC">"c8064"</definedName>
    <definedName name="IQ_CONSUMER_SPENDING_DURABLE_REAL_SAAR">"c6965"</definedName>
    <definedName name="IQ_CONSUMER_SPENDING_DURABLE_REAL_SAAR_APR">"c7625"</definedName>
    <definedName name="IQ_CONSUMER_SPENDING_DURABLE_REAL_SAAR_APR_FC">"c8505"</definedName>
    <definedName name="IQ_CONSUMER_SPENDING_DURABLE_REAL_SAAR_FC">"c7845"</definedName>
    <definedName name="IQ_CONSUMER_SPENDING_DURABLE_REAL_SAAR_POP">"c7185"</definedName>
    <definedName name="IQ_CONSUMER_SPENDING_DURABLE_REAL_SAAR_POP_FC">"c8065"</definedName>
    <definedName name="IQ_CONSUMER_SPENDING_DURABLE_REAL_SAAR_YOY">"c7405"</definedName>
    <definedName name="IQ_CONSUMER_SPENDING_DURABLE_REAL_SAAR_YOY_FC">"c8285"</definedName>
    <definedName name="IQ_CONSUMER_SPENDING_DURABLE_REAL_YOY">"c7404"</definedName>
    <definedName name="IQ_CONSUMER_SPENDING_DURABLE_REAL_YOY_FC">"c8284"</definedName>
    <definedName name="IQ_CONSUMER_SPENDING_DURABLE_YOY">"c7275"</definedName>
    <definedName name="IQ_CONSUMER_SPENDING_DURABLE_YOY_FC">"c8155"</definedName>
    <definedName name="IQ_CONSUMER_SPENDING_FC">"c7714"</definedName>
    <definedName name="IQ_CONSUMER_SPENDING_NONDURABLE">"c6836"</definedName>
    <definedName name="IQ_CONSUMER_SPENDING_NONDURABLE_APR">"c7496"</definedName>
    <definedName name="IQ_CONSUMER_SPENDING_NONDURABLE_APR_FC">"c8376"</definedName>
    <definedName name="IQ_CONSUMER_SPENDING_NONDURABLE_FC">"c7716"</definedName>
    <definedName name="IQ_CONSUMER_SPENDING_NONDURABLE_POP">"c7056"</definedName>
    <definedName name="IQ_CONSUMER_SPENDING_NONDURABLE_POP_FC">"c7936"</definedName>
    <definedName name="IQ_CONSUMER_SPENDING_NONDURABLE_REAL">"c6966"</definedName>
    <definedName name="IQ_CONSUMER_SPENDING_NONDURABLE_REAL_APR">"c7626"</definedName>
    <definedName name="IQ_CONSUMER_SPENDING_NONDURABLE_REAL_APR_FC">"c8506"</definedName>
    <definedName name="IQ_CONSUMER_SPENDING_NONDURABLE_REAL_FC">"c7846"</definedName>
    <definedName name="IQ_CONSUMER_SPENDING_NONDURABLE_REAL_POP">"c7186"</definedName>
    <definedName name="IQ_CONSUMER_SPENDING_NONDURABLE_REAL_POP_FC">"c8066"</definedName>
    <definedName name="IQ_CONSUMER_SPENDING_NONDURABLE_REAL_SAAR">"c6967"</definedName>
    <definedName name="IQ_CONSUMER_SPENDING_NONDURABLE_REAL_SAAR_APR">"c7627"</definedName>
    <definedName name="IQ_CONSUMER_SPENDING_NONDURABLE_REAL_SAAR_APR_FC">"c8507"</definedName>
    <definedName name="IQ_CONSUMER_SPENDING_NONDURABLE_REAL_SAAR_FC">"c7847"</definedName>
    <definedName name="IQ_CONSUMER_SPENDING_NONDURABLE_REAL_SAAR_POP">"c7187"</definedName>
    <definedName name="IQ_CONSUMER_SPENDING_NONDURABLE_REAL_SAAR_POP_FC">"c8067"</definedName>
    <definedName name="IQ_CONSUMER_SPENDING_NONDURABLE_REAL_SAAR_YOY">"c7407"</definedName>
    <definedName name="IQ_CONSUMER_SPENDING_NONDURABLE_REAL_SAAR_YOY_FC">"c8287"</definedName>
    <definedName name="IQ_CONSUMER_SPENDING_NONDURABLE_REAL_YOY">"c7406"</definedName>
    <definedName name="IQ_CONSUMER_SPENDING_NONDURABLE_REAL_YOY_FC">"c8286"</definedName>
    <definedName name="IQ_CONSUMER_SPENDING_NONDURABLE_YOY">"c7276"</definedName>
    <definedName name="IQ_CONSUMER_SPENDING_NONDURABLE_YOY_FC">"c8156"</definedName>
    <definedName name="IQ_CONSUMER_SPENDING_POP">"c7054"</definedName>
    <definedName name="IQ_CONSUMER_SPENDING_POP_FC">"c7934"</definedName>
    <definedName name="IQ_CONSUMER_SPENDING_REAL">"c6963"</definedName>
    <definedName name="IQ_CONSUMER_SPENDING_REAL_APR">"c7623"</definedName>
    <definedName name="IQ_CONSUMER_SPENDING_REAL_APR_FC">"c8503"</definedName>
    <definedName name="IQ_CONSUMER_SPENDING_REAL_FC">"c7843"</definedName>
    <definedName name="IQ_CONSUMER_SPENDING_REAL_POP">"c7183"</definedName>
    <definedName name="IQ_CONSUMER_SPENDING_REAL_POP_FC">"c8063"</definedName>
    <definedName name="IQ_CONSUMER_SPENDING_REAL_SAAR">"c6968"</definedName>
    <definedName name="IQ_CONSUMER_SPENDING_REAL_SAAR_APR">"c7628"</definedName>
    <definedName name="IQ_CONSUMER_SPENDING_REAL_SAAR_APR_FC">"c8508"</definedName>
    <definedName name="IQ_CONSUMER_SPENDING_REAL_SAAR_FC">"c7848"</definedName>
    <definedName name="IQ_CONSUMER_SPENDING_REAL_SAAR_POP">"c7188"</definedName>
    <definedName name="IQ_CONSUMER_SPENDING_REAL_SAAR_POP_FC">"c8068"</definedName>
    <definedName name="IQ_CONSUMER_SPENDING_REAL_SAAR_YOY">"c7408"</definedName>
    <definedName name="IQ_CONSUMER_SPENDING_REAL_SAAR_YOY_FC">"c8288"</definedName>
    <definedName name="IQ_CONSUMER_SPENDING_REAL_USD_APR_FC">"c11921"</definedName>
    <definedName name="IQ_CONSUMER_SPENDING_REAL_USD_FC">"c11918"</definedName>
    <definedName name="IQ_CONSUMER_SPENDING_REAL_USD_POP_FC">"c11919"</definedName>
    <definedName name="IQ_CONSUMER_SPENDING_REAL_USD_YOY_FC">"c11920"</definedName>
    <definedName name="IQ_CONSUMER_SPENDING_REAL_YOY">"c7403"</definedName>
    <definedName name="IQ_CONSUMER_SPENDING_REAL_YOY_FC">"c8283"</definedName>
    <definedName name="IQ_CONSUMER_SPENDING_SERVICES">"c6837"</definedName>
    <definedName name="IQ_CONSUMER_SPENDING_SERVICES_APR">"c7497"</definedName>
    <definedName name="IQ_CONSUMER_SPENDING_SERVICES_APR_FC">"c8377"</definedName>
    <definedName name="IQ_CONSUMER_SPENDING_SERVICES_FC">"c7717"</definedName>
    <definedName name="IQ_CONSUMER_SPENDING_SERVICES_POP">"c7057"</definedName>
    <definedName name="IQ_CONSUMER_SPENDING_SERVICES_POP_FC">"c7937"</definedName>
    <definedName name="IQ_CONSUMER_SPENDING_SERVICES_REAL">"c6969"</definedName>
    <definedName name="IQ_CONSUMER_SPENDING_SERVICES_REAL_APR">"c7629"</definedName>
    <definedName name="IQ_CONSUMER_SPENDING_SERVICES_REAL_APR_FC">"c8509"</definedName>
    <definedName name="IQ_CONSUMER_SPENDING_SERVICES_REAL_FC">"c7849"</definedName>
    <definedName name="IQ_CONSUMER_SPENDING_SERVICES_REAL_POP">"c7189"</definedName>
    <definedName name="IQ_CONSUMER_SPENDING_SERVICES_REAL_POP_FC">"c8069"</definedName>
    <definedName name="IQ_CONSUMER_SPENDING_SERVICES_REAL_SAAR">"c6970"</definedName>
    <definedName name="IQ_CONSUMER_SPENDING_SERVICES_REAL_SAAR_APR">"c7630"</definedName>
    <definedName name="IQ_CONSUMER_SPENDING_SERVICES_REAL_SAAR_APR_FC">"c8510"</definedName>
    <definedName name="IQ_CONSUMER_SPENDING_SERVICES_REAL_SAAR_FC">"c7850"</definedName>
    <definedName name="IQ_CONSUMER_SPENDING_SERVICES_REAL_SAAR_POP">"c7190"</definedName>
    <definedName name="IQ_CONSUMER_SPENDING_SERVICES_REAL_SAAR_POP_FC">"c8070"</definedName>
    <definedName name="IQ_CONSUMER_SPENDING_SERVICES_REAL_SAAR_YOY">"c7410"</definedName>
    <definedName name="IQ_CONSUMER_SPENDING_SERVICES_REAL_SAAR_YOY_FC">"c8290"</definedName>
    <definedName name="IQ_CONSUMER_SPENDING_SERVICES_REAL_YOY">"c7409"</definedName>
    <definedName name="IQ_CONSUMER_SPENDING_SERVICES_REAL_YOY_FC">"c8289"</definedName>
    <definedName name="IQ_CONSUMER_SPENDING_SERVICES_YOY">"c7277"</definedName>
    <definedName name="IQ_CONSUMER_SPENDING_SERVICES_YOY_FC">"c8157"</definedName>
    <definedName name="IQ_CONSUMER_SPENDING_YOY">"c7274"</definedName>
    <definedName name="IQ_CONSUMER_SPENDING_YOY_FC">"c8154"</definedName>
    <definedName name="IQ_CONTRACTS_OTHER_COMMODITIES_EQUITIES._FDIC" hidden="1">"c6522"</definedName>
    <definedName name="IQ_CONTRACTS_OTHER_COMMODITIES_EQUITIES_FDIC" hidden="1">"c6522"</definedName>
    <definedName name="IQ_CONTRIB_ID_DET_EST">"c12045"</definedName>
    <definedName name="IQ_CONTRIB_ID_DET_EST_THOM">"c12073"</definedName>
    <definedName name="IQ_CONTRIB_NAME_DET_EST">"c12046"</definedName>
    <definedName name="IQ_CONTRIB_NAME_DET_EST_THOM">"c12074"</definedName>
    <definedName name="IQ_CONTRIB_NAME_NON_PER_DET_EST">"c12760"</definedName>
    <definedName name="IQ_CONTRIB_NAME_NON_PER_DET_EST_THOM">"c12764"</definedName>
    <definedName name="IQ_CONTRIB_REC_DET_EST">"c12051"</definedName>
    <definedName name="IQ_CONTRIB_REC_DET_EST_DATE">"c12204"</definedName>
    <definedName name="IQ_CONTRIB_REC_DET_EST_DATE_THOM">"c12230"</definedName>
    <definedName name="IQ_CONTRIB_REC_DET_EST_ORIGIN">"c12577"</definedName>
    <definedName name="IQ_CONTRIB_REC_DET_EST_ORIGIN_THOM">"c12600"</definedName>
    <definedName name="IQ_CONTRIB_REC_DET_EST_THOM">"c12080"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TIER_ONE_CAPITAL" hidden="1">"c15244"</definedName>
    <definedName name="IQ_CORE_TIER_ONE_CAPITAL_RATIO" hidden="1">"c15240"</definedName>
    <definedName name="IQ_CORP_GOODS_PRICE_INDEX_APR_FC_UNUSED">"c8381"</definedName>
    <definedName name="IQ_CORP_GOODS_PRICE_INDEX_APR_FC_UNUSED_UNUSED_UNUSED" hidden="1">"c8381"</definedName>
    <definedName name="IQ_CORP_GOODS_PRICE_INDEX_APR_UNUSED">"c7501"</definedName>
    <definedName name="IQ_CORP_GOODS_PRICE_INDEX_APR_UNUSED_UNUSED_UNUSED" hidden="1">"c7501"</definedName>
    <definedName name="IQ_CORP_GOODS_PRICE_INDEX_FC_UNUSED">"c7721"</definedName>
    <definedName name="IQ_CORP_GOODS_PRICE_INDEX_FC_UNUSED_UNUSED_UNUSED" hidden="1">"c7721"</definedName>
    <definedName name="IQ_CORP_GOODS_PRICE_INDEX_POP_FC_UNUSED">"c7941"</definedName>
    <definedName name="IQ_CORP_GOODS_PRICE_INDEX_POP_FC_UNUSED_UNUSED_UNUSED" hidden="1">"c7941"</definedName>
    <definedName name="IQ_CORP_GOODS_PRICE_INDEX_POP_UNUSED">"c7061"</definedName>
    <definedName name="IQ_CORP_GOODS_PRICE_INDEX_POP_UNUSED_UNUSED_UNUSED" hidden="1">"c7061"</definedName>
    <definedName name="IQ_CORP_GOODS_PRICE_INDEX_UNUSED">"c6841"</definedName>
    <definedName name="IQ_CORP_GOODS_PRICE_INDEX_UNUSED_UNUSED_UNUSED" hidden="1">"c6841"</definedName>
    <definedName name="IQ_CORP_GOODS_PRICE_INDEX_YOY_FC_UNUSED">"c8161"</definedName>
    <definedName name="IQ_CORP_GOODS_PRICE_INDEX_YOY_FC_UNUSED_UNUSED_UNUSED" hidden="1">"c8161"</definedName>
    <definedName name="IQ_CORP_GOODS_PRICE_INDEX_YOY_UNUSED">"c7281"</definedName>
    <definedName name="IQ_CORP_GOODS_PRICE_INDEX_YOY_UNUSED_UNUSED_UNUSED" hidden="1">"c7281"</definedName>
    <definedName name="IQ_CORP_PROFITS">"c6843"</definedName>
    <definedName name="IQ_CORP_PROFITS_AFTER_TAX_SAAR">"c6842"</definedName>
    <definedName name="IQ_CORP_PROFITS_AFTER_TAX_SAAR_APR">"c7502"</definedName>
    <definedName name="IQ_CORP_PROFITS_AFTER_TAX_SAAR_APR_FC">"c8382"</definedName>
    <definedName name="IQ_CORP_PROFITS_AFTER_TAX_SAAR_FC">"c7722"</definedName>
    <definedName name="IQ_CORP_PROFITS_AFTER_TAX_SAAR_POP">"c7062"</definedName>
    <definedName name="IQ_CORP_PROFITS_AFTER_TAX_SAAR_POP_FC">"c7942"</definedName>
    <definedName name="IQ_CORP_PROFITS_AFTER_TAX_SAAR_YOY">"c7282"</definedName>
    <definedName name="IQ_CORP_PROFITS_AFTER_TAX_SAAR_YOY_FC">"c8162"</definedName>
    <definedName name="IQ_CORP_PROFITS_APR">"c7503"</definedName>
    <definedName name="IQ_CORP_PROFITS_APR_FC">"c8383"</definedName>
    <definedName name="IQ_CORP_PROFITS_FC">"c7723"</definedName>
    <definedName name="IQ_CORP_PROFITS_POP">"c7063"</definedName>
    <definedName name="IQ_CORP_PROFITS_POP_FC">"c7943"</definedName>
    <definedName name="IQ_CORP_PROFITS_SAAR">"c6844"</definedName>
    <definedName name="IQ_CORP_PROFITS_SAAR_APR">"c7504"</definedName>
    <definedName name="IQ_CORP_PROFITS_SAAR_APR_FC">"c8384"</definedName>
    <definedName name="IQ_CORP_PROFITS_SAAR_FC">"c7724"</definedName>
    <definedName name="IQ_CORP_PROFITS_SAAR_POP">"c7064"</definedName>
    <definedName name="IQ_CORP_PROFITS_SAAR_POP_FC">"c7944"</definedName>
    <definedName name="IQ_CORP_PROFITS_SAAR_YOY">"c7284"</definedName>
    <definedName name="IQ_CORP_PROFITS_SAAR_YOY_FC">"c8164"</definedName>
    <definedName name="IQ_CORP_PROFITS_YOY">"c7283"</definedName>
    <definedName name="IQ_CORP_PROFITS_YOY_FC">"c8163"</definedName>
    <definedName name="IQ_COST_BORROWING" hidden="1">"c2936"</definedName>
    <definedName name="IQ_COST_BORROWINGS" hidden="1">"c225"</definedName>
    <definedName name="IQ_COST_CAPITAL_NEW_BUSINESS">"c9968"</definedName>
    <definedName name="IQ_COST_OF_FUNDING_ASSETS_FDIC" hidden="1">"c6725"</definedName>
    <definedName name="IQ_COST_REV" hidden="1">"c226"</definedName>
    <definedName name="IQ_COST_REVENUE" localSheetId="9" hidden="1">"c226"</definedName>
    <definedName name="IQ_COST_REVENUE" hidden="1">"c1359"</definedName>
    <definedName name="IQ_COST_REVENUE_1" hidden="1">"c1359"</definedName>
    <definedName name="IQ_COST_SAVINGS" hidden="1">"c227"</definedName>
    <definedName name="IQ_COST_SERVICE" hidden="1">"c228"</definedName>
    <definedName name="IQ_COST_SOLVENCY_CAPITAL_COVERED">"c9965"</definedName>
    <definedName name="IQ_COST_SOLVENCY_CAPITAL_GROUP">"c9951"</definedName>
    <definedName name="IQ_COST_TOTAL_BORROWINGS" hidden="1">"c229"</definedName>
    <definedName name="IQ_COUNTRY_NAME" hidden="1">"c230"</definedName>
    <definedName name="IQ_COUNTRY_NAME_ECON">"c11752"</definedName>
    <definedName name="IQ_COUPON_FORMULA">"c8965"</definedName>
    <definedName name="IQ_COVERAGE_RATIO" hidden="1">"c15243"</definedName>
    <definedName name="IQ_COVERED_POPS" hidden="1">"c2124"</definedName>
    <definedName name="IQ_COVERED_POPS_1" hidden="1">"c16173"</definedName>
    <definedName name="IQ_CP" hidden="1">"c2495"</definedName>
    <definedName name="IQ_CP_PCT" hidden="1">"c2496"</definedName>
    <definedName name="IQ_CPI">"c6845"</definedName>
    <definedName name="IQ_CPI_APR">"c7505"</definedName>
    <definedName name="IQ_CPI_APR_FC">"c8385"</definedName>
    <definedName name="IQ_CPI_CORE">"c6838"</definedName>
    <definedName name="IQ_CPI_CORE_APR">"c7498"</definedName>
    <definedName name="IQ_CPI_CORE_POP">"c7058"</definedName>
    <definedName name="IQ_CPI_CORE_YOY">"c7278"</definedName>
    <definedName name="IQ_CPI_FC">"c7725"</definedName>
    <definedName name="IQ_CPI_POP">"c7065"</definedName>
    <definedName name="IQ_CPI_POP_FC">"c7945"</definedName>
    <definedName name="IQ_CPI_YOY">"c7285"</definedName>
    <definedName name="IQ_CPI_YOY_FC">"c8165"</definedName>
    <definedName name="IQ_CQ" hidden="1">5000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DOM_QUARTERLY_AVG_FFIEC" hidden="1">"c15480"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">"c8387"</definedName>
    <definedName name="IQ_CURR_ACCT_BALANCE_APR_FC_UNUSED_UNUSED_UNUSED" hidden="1">"c8387"</definedName>
    <definedName name="IQ_CURR_ACCT_BALANCE_APR_UNUSED">"c7507"</definedName>
    <definedName name="IQ_CURR_ACCT_BALANCE_APR_UNUSED_UNUSED_UNUSED" hidden="1">"c7507"</definedName>
    <definedName name="IQ_CURR_ACCT_BALANCE_FC_UNUSED">"c7727"</definedName>
    <definedName name="IQ_CURR_ACCT_BALANCE_FC_UNUSED_UNUSED_UNUSED" hidden="1">"c7727"</definedName>
    <definedName name="IQ_CURR_ACCT_BALANCE_PCT">"c6846"</definedName>
    <definedName name="IQ_CURR_ACCT_BALANCE_PCT_FC">"c7726"</definedName>
    <definedName name="IQ_CURR_ACCT_BALANCE_PCT_POP">"c7066"</definedName>
    <definedName name="IQ_CURR_ACCT_BALANCE_PCT_POP_FC">"c7946"</definedName>
    <definedName name="IQ_CURR_ACCT_BALANCE_PCT_YOY">"c7286"</definedName>
    <definedName name="IQ_CURR_ACCT_BALANCE_PCT_YOY_FC">"c8166"</definedName>
    <definedName name="IQ_CURR_ACCT_BALANCE_POP_FC_UNUSED">"c7947"</definedName>
    <definedName name="IQ_CURR_ACCT_BALANCE_POP_FC_UNUSED_UNUSED_UNUSED" hidden="1">"c7947"</definedName>
    <definedName name="IQ_CURR_ACCT_BALANCE_POP_UNUSED">"c7067"</definedName>
    <definedName name="IQ_CURR_ACCT_BALANCE_POP_UNUSED_UNUSED_UNUSED" hidden="1">"c7067"</definedName>
    <definedName name="IQ_CURR_ACCT_BALANCE_SAAR">"c6848"</definedName>
    <definedName name="IQ_CURR_ACCT_BALANCE_SAAR_APR">"c7508"</definedName>
    <definedName name="IQ_CURR_ACCT_BALANCE_SAAR_APR_FC">"c8388"</definedName>
    <definedName name="IQ_CURR_ACCT_BALANCE_SAAR_FC">"c7728"</definedName>
    <definedName name="IQ_CURR_ACCT_BALANCE_SAAR_POP">"c7068"</definedName>
    <definedName name="IQ_CURR_ACCT_BALANCE_SAAR_POP_FC">"c7948"</definedName>
    <definedName name="IQ_CURR_ACCT_BALANCE_SAAR_USD_APR_FC">"c11797"</definedName>
    <definedName name="IQ_CURR_ACCT_BALANCE_SAAR_USD_FC">"c11794"</definedName>
    <definedName name="IQ_CURR_ACCT_BALANCE_SAAR_USD_POP_FC">"c11795"</definedName>
    <definedName name="IQ_CURR_ACCT_BALANCE_SAAR_USD_YOY_FC">"c11796"</definedName>
    <definedName name="IQ_CURR_ACCT_BALANCE_SAAR_YOY">"c7288"</definedName>
    <definedName name="IQ_CURR_ACCT_BALANCE_SAAR_YOY_FC">"c8168"</definedName>
    <definedName name="IQ_CURR_ACCT_BALANCE_UNUSED">"c6847"</definedName>
    <definedName name="IQ_CURR_ACCT_BALANCE_UNUSED_UNUSED_UNUSED" hidden="1">"c6847"</definedName>
    <definedName name="IQ_CURR_ACCT_BALANCE_USD">"c11786"</definedName>
    <definedName name="IQ_CURR_ACCT_BALANCE_USD_APR">"c11789"</definedName>
    <definedName name="IQ_CURR_ACCT_BALANCE_USD_APR_FC">"c11793"</definedName>
    <definedName name="IQ_CURR_ACCT_BALANCE_USD_FC">"c11790"</definedName>
    <definedName name="IQ_CURR_ACCT_BALANCE_USD_POP">"c11787"</definedName>
    <definedName name="IQ_CURR_ACCT_BALANCE_USD_POP_FC">"c11791"</definedName>
    <definedName name="IQ_CURR_ACCT_BALANCE_USD_YOY">"c11788"</definedName>
    <definedName name="IQ_CURR_ACCT_BALANCE_USD_YOY_FC">"c11792"</definedName>
    <definedName name="IQ_CURR_ACCT_BALANCE_YOY_FC_UNUSED">"c8167"</definedName>
    <definedName name="IQ_CURR_ACCT_BALANCE_YOY_FC_UNUSED_UNUSED_UNUSED" hidden="1">"c8167"</definedName>
    <definedName name="IQ_CURR_ACCT_BALANCE_YOY_UNUSED">"c7287"</definedName>
    <definedName name="IQ_CURR_ACCT_BALANCE_YOY_UNUSED_UNUSED_UNUSED" hidden="1">"c7287"</definedName>
    <definedName name="IQ_CURR_ACCT_INC_RECEIPTS">"c6849"</definedName>
    <definedName name="IQ_CURR_ACCT_INC_RECEIPTS_APR">"c7509"</definedName>
    <definedName name="IQ_CURR_ACCT_INC_RECEIPTS_APR_FC">"c8389"</definedName>
    <definedName name="IQ_CURR_ACCT_INC_RECEIPTS_FC">"c7729"</definedName>
    <definedName name="IQ_CURR_ACCT_INC_RECEIPTS_POP">"c7069"</definedName>
    <definedName name="IQ_CURR_ACCT_INC_RECEIPTS_POP_FC">"c7949"</definedName>
    <definedName name="IQ_CURR_ACCT_INC_RECEIPTS_YOY">"c7289"</definedName>
    <definedName name="IQ_CURR_ACCT_INC_RECEIPTS_YOY_FC">"c8169"</definedName>
    <definedName name="IQ_CURR_DOMESTIC_TAXES" hidden="1">"c2074"</definedName>
    <definedName name="IQ_CURR_FOREIGN_TAXES" hidden="1">"c2075"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>"c6205"</definedName>
    <definedName name="IQ_CURRENCY_GAIN_REIT" hidden="1">"c239"</definedName>
    <definedName name="IQ_CURRENCY_GAIN_UTI" hidden="1">"c240"</definedName>
    <definedName name="IQ_CURRENT_BENCHMARK">"c6780"</definedName>
    <definedName name="IQ_CURRENT_BENCHMARK_CIQID">"c6781"</definedName>
    <definedName name="IQ_CURRENT_BENCHMARK_MATURITY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>"c6283"</definedName>
    <definedName name="IQ_CURRENT_PORT_DEBT_REIT" hidden="1">"c1570"</definedName>
    <definedName name="IQ_CURRENT_PORT_DEBT_UTI" hidden="1">"c1571"</definedName>
    <definedName name="IQ_CURRENT_PORT_FHLB_DEBT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>"c6206"</definedName>
    <definedName name="IQ_DA_CF_REIT" hidden="1">"c254"</definedName>
    <definedName name="IQ_DA_CF_UTI" hidden="1">"c255"</definedName>
    <definedName name="IQ_DA_EBITDA">"c5528"</definedName>
    <definedName name="IQ_DA_FIN" hidden="1">"c256"</definedName>
    <definedName name="IQ_DA_INS" hidden="1">"c257"</definedName>
    <definedName name="IQ_DA_RE">"c6207"</definedName>
    <definedName name="IQ_DA_REIT" hidden="1">"c258"</definedName>
    <definedName name="IQ_DA_REV_DATE_TIME_REUT" hidden="1">"c28568"</definedName>
    <definedName name="IQ_DA_REVISIONS_REUT" hidden="1">"c28529"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DELAY">"c8963"</definedName>
    <definedName name="IQ_DAYS_INVENTORY_OUT" hidden="1">"c273"</definedName>
    <definedName name="IQ_DAYS_PAY_OUTST" localSheetId="9" hidden="1">"c274"</definedName>
    <definedName name="IQ_DAYS_PAY_OUTST" hidden="1">"c1362"</definedName>
    <definedName name="IQ_DAYS_PAY_OUTST_1" hidden="1">"c1362"</definedName>
    <definedName name="IQ_DAYS_PAYABLE_OUT" hidden="1">"c274"</definedName>
    <definedName name="IQ_DAYS_SALES_OUT" hidden="1">"c275"</definedName>
    <definedName name="IQ_DAYS_SALES_OUTST" localSheetId="9" hidden="1">"c275"</definedName>
    <definedName name="IQ_DAYS_SALES_OUTST" hidden="1">"c1363"</definedName>
    <definedName name="IQ_DAYS_SALES_OUTST_1" hidden="1">"c1363"</definedName>
    <definedName name="IQ_DEBT_ADJ" hidden="1">"c2515"</definedName>
    <definedName name="IQ_DEBT_ADJ_PCT" hidden="1">"c2516"</definedName>
    <definedName name="IQ_DEBT_EQUITY_EST">"c4257"</definedName>
    <definedName name="IQ_DEBT_EQUITY_HIGH_EST">"c4258"</definedName>
    <definedName name="IQ_DEBT_EQUITY_LOW_EST">"c4259"</definedName>
    <definedName name="IQ_DEBT_EQUITY_MEDIAN_EST">"c4260"</definedName>
    <definedName name="IQ_DEBT_EQUITY_NUM_EST">"c4261"</definedName>
    <definedName name="IQ_DEBT_EQUITY_STDDEV_EST">"c4262"</definedName>
    <definedName name="IQ_DEBT_EQUIV_NET_PBO" hidden="1">"c2938"</definedName>
    <definedName name="IQ_DEBT_EQUIV_OPER_LEASE" hidden="1">"c2935"</definedName>
    <definedName name="IQ_DEF_ACQ_CST" localSheetId="9" hidden="1">"c301"</definedName>
    <definedName name="IQ_DEF_ACQ_CST" hidden="1">"c1364"</definedName>
    <definedName name="IQ_DEF_ACQ_CST_1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>"c6210"</definedName>
    <definedName name="IQ_DEF_CHARGES_LT_REIT" hidden="1">"c297"</definedName>
    <definedName name="IQ_DEF_CHARGES_LT_UTI" hidden="1">"c298"</definedName>
    <definedName name="IQ_DEF_CHARGES_RE">"c6211"</definedName>
    <definedName name="IQ_DEF_CHARGES_REIT" hidden="1">"c299"</definedName>
    <definedName name="IQ_DEF_CONTRIBUTION_TOTAL_COST" hidden="1">"c300"</definedName>
    <definedName name="IQ_DEF_INC_TAX" localSheetId="9" hidden="1">"c313"</definedName>
    <definedName name="IQ_DEF_INC_TAX" hidden="1">"c1365"</definedName>
    <definedName name="IQ_DEF_INC_TAX_1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>"c6971"</definedName>
    <definedName name="IQ_DEF_SPENDING_REAL_SAAR_APR">"c7631"</definedName>
    <definedName name="IQ_DEF_SPENDING_REAL_SAAR_APR_FC">"c8511"</definedName>
    <definedName name="IQ_DEF_SPENDING_REAL_SAAR_FC">"c7851"</definedName>
    <definedName name="IQ_DEF_SPENDING_REAL_SAAR_POP">"c7191"</definedName>
    <definedName name="IQ_DEF_SPENDING_REAL_SAAR_POP_FC">"c8071"</definedName>
    <definedName name="IQ_DEF_SPENDING_REAL_SAAR_YOY">"c7411"</definedName>
    <definedName name="IQ_DEF_SPENDING_REAL_SAAR_YOY_FC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localSheetId="9" hidden="1">"c315"</definedName>
    <definedName name="IQ_DEFERRED_INC_TAX" hidden="1">"c1447"</definedName>
    <definedName name="IQ_DEFERRED_INC_TAX_1" hidden="1">"c1447"</definedName>
    <definedName name="IQ_DEFERRED_TAXES" localSheetId="9" hidden="1">"c147"</definedName>
    <definedName name="IQ_DEFERRED_TAXES" hidden="1">"c1356"</definedName>
    <definedName name="IQ_DEFERRED_TAXES_1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FOREIGN_BANKS_FOREIGN_AGENCIES_FFIEC" hidden="1">"c15344"</definedName>
    <definedName name="IQ_DEPOSITS_HELD_DOMESTIC_FDIC" hidden="1">"c6340"</definedName>
    <definedName name="IQ_DEPOSITS_HELD_FOREIGN_FDIC" hidden="1">"c6341"</definedName>
    <definedName name="IQ_DEPOSITS_INTEREST_SECURITIES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localSheetId="9" hidden="1">"c247"</definedName>
    <definedName name="IQ_DEPRE_AMORT" hidden="1">"c1360"</definedName>
    <definedName name="IQ_DEPRE_AMORT_1" hidden="1">"c1360"</definedName>
    <definedName name="IQ_DEPRE_AMORT_SUPPL" hidden="1">"c1593"</definedName>
    <definedName name="IQ_DEPRE_DEPLE" localSheetId="9" hidden="1">"c261"</definedName>
    <definedName name="IQ_DEPRE_DEPLE" hidden="1">"c1361"</definedName>
    <definedName name="IQ_DEPRE_DEPLE_1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SCRIPTION_LONG" localSheetId="9" hidden="1">"c322"</definedName>
    <definedName name="IQ_DESCRIPTION_LONG" hidden="1">"c1520"</definedName>
    <definedName name="IQ_DESCRIPTION_LONG_1" hidden="1">"c1520"</definedName>
    <definedName name="IQ_DEVELOP_LAND" hidden="1">"c323"</definedName>
    <definedName name="IQ_DIFF_LASTCLOSE_TARGET_PRICE" hidden="1">"c1854"</definedName>
    <definedName name="IQ_DIFF_LASTCLOSE_TARGET_PRICE_CIQ">"c4767"</definedName>
    <definedName name="IQ_DIFF_LASTCLOSE_TARGET_PRICE_REUT" hidden="1">"c5436"</definedName>
    <definedName name="IQ_DIFF_LASTCLOSE_TARGET_PRICE_THOM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>"c4263"</definedName>
    <definedName name="IQ_DILUT_OUTSTANDING_CURRENT_HIGH_EST">"c4264"</definedName>
    <definedName name="IQ_DILUT_OUTSTANDING_CURRENT_LOW_EST">"c4265"</definedName>
    <definedName name="IQ_DILUT_OUTSTANDING_CURRENT_MEDIAN_EST">"c4266"</definedName>
    <definedName name="IQ_DILUT_OUTSTANDING_CURRENT_NUM_EST">"c4267"</definedName>
    <definedName name="IQ_DILUT_OUTSTANDING_CURRENT_STDDEV_EST">"c4268"</definedName>
    <definedName name="IQ_DILUT_WEIGHT" hidden="1">"c326"</definedName>
    <definedName name="IQ_DILUT_WEIGHT_EST">"c4269"</definedName>
    <definedName name="IQ_DILUT_WEIGHT_GUIDANCE">"c4270"</definedName>
    <definedName name="IQ_DILUT_WEIGHT_HIGH_EST">"c4271"</definedName>
    <definedName name="IQ_DILUT_WEIGHT_LOW_EST">"c4272"</definedName>
    <definedName name="IQ_DILUT_WEIGHT_MEDIAN_EST">"c4273"</definedName>
    <definedName name="IQ_DILUT_WEIGHT_NUM_EST">"c4274"</definedName>
    <definedName name="IQ_DILUT_WEIGHT_STDDEV_EST">"c4275"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localSheetId="9" hidden="1">"c333"</definedName>
    <definedName name="IQ_DISCONT_OPER" hidden="1">"c1367"</definedName>
    <definedName name="IQ_DISCONT_OPER_1" hidden="1">"c1367"</definedName>
    <definedName name="IQ_DISCOUNT_RATE_PENSION_DOMESTIC" hidden="1">"c327"</definedName>
    <definedName name="IQ_DISCOUNT_RATE_PENSION_FOREIGN" hidden="1">"c328"</definedName>
    <definedName name="IQ_DISPOSABLE_PERSONAL_INC">"c6850"</definedName>
    <definedName name="IQ_DISPOSABLE_PERSONAL_INC_APR">"c7510"</definedName>
    <definedName name="IQ_DISPOSABLE_PERSONAL_INC_APR_FC">"c8390"</definedName>
    <definedName name="IQ_DISPOSABLE_PERSONAL_INC_FC">"c7730"</definedName>
    <definedName name="IQ_DISPOSABLE_PERSONAL_INC_POP">"c7070"</definedName>
    <definedName name="IQ_DISPOSABLE_PERSONAL_INC_POP_FC">"c7950"</definedName>
    <definedName name="IQ_DISPOSABLE_PERSONAL_INC_REAL">"c11922"</definedName>
    <definedName name="IQ_DISPOSABLE_PERSONAL_INC_REAL_APR">"c11925"</definedName>
    <definedName name="IQ_DISPOSABLE_PERSONAL_INC_REAL_POP">"c11923"</definedName>
    <definedName name="IQ_DISPOSABLE_PERSONAL_INC_REAL_YOY">"c11924"</definedName>
    <definedName name="IQ_DISPOSABLE_PERSONAL_INC_SAAR">"c6851"</definedName>
    <definedName name="IQ_DISPOSABLE_PERSONAL_INC_SAAR_APR">"c7511"</definedName>
    <definedName name="IQ_DISPOSABLE_PERSONAL_INC_SAAR_APR_FC">"c8391"</definedName>
    <definedName name="IQ_DISPOSABLE_PERSONAL_INC_SAAR_FC">"c7731"</definedName>
    <definedName name="IQ_DISPOSABLE_PERSONAL_INC_SAAR_POP">"c7071"</definedName>
    <definedName name="IQ_DISPOSABLE_PERSONAL_INC_SAAR_POP_FC">"c7951"</definedName>
    <definedName name="IQ_DISPOSABLE_PERSONAL_INC_SAAR_USD_APR_FC">"c11805"</definedName>
    <definedName name="IQ_DISPOSABLE_PERSONAL_INC_SAAR_USD_FC">"c11802"</definedName>
    <definedName name="IQ_DISPOSABLE_PERSONAL_INC_SAAR_USD_POP_FC">"c11803"</definedName>
    <definedName name="IQ_DISPOSABLE_PERSONAL_INC_SAAR_USD_YOY_FC">"c11804"</definedName>
    <definedName name="IQ_DISPOSABLE_PERSONAL_INC_SAAR_YOY">"c7291"</definedName>
    <definedName name="IQ_DISPOSABLE_PERSONAL_INC_SAAR_YOY_FC">"c8171"</definedName>
    <definedName name="IQ_DISPOSABLE_PERSONAL_INC_USD_APR_FC">"c11801"</definedName>
    <definedName name="IQ_DISPOSABLE_PERSONAL_INC_USD_FC">"c11798"</definedName>
    <definedName name="IQ_DISPOSABLE_PERSONAL_INC_USD_POP_FC">"c11799"</definedName>
    <definedName name="IQ_DISPOSABLE_PERSONAL_INC_USD_YOY_FC">"c11800"</definedName>
    <definedName name="IQ_DISPOSABLE_PERSONAL_INC_YOY">"c7290"</definedName>
    <definedName name="IQ_DISPOSABLE_PERSONAL_INC_YOY_FC">"c8170"</definedName>
    <definedName name="IQ_DISTR_EXCESS_EARN" hidden="1">"c329"</definedName>
    <definedName name="IQ_DISTRIB_CASH_SHARE_TRUSTS_EST_REV_DATE_TIME_REUT" hidden="1">"c28552"</definedName>
    <definedName name="IQ_DISTRIB_CASH_SHARE_TRUSTS_EST_REVISIONS_REUT" hidden="1">"c28513"</definedName>
    <definedName name="IQ_DISTRIB_CASH_TRUSTS_EST_REV_DATE_TIME_REUT" hidden="1">"c28551"</definedName>
    <definedName name="IQ_DISTRIB_CASH_TRUSTS_EST_REVISIONS_REUT" hidden="1">"c28512"</definedName>
    <definedName name="IQ_DISTRIBUTABLE_CASH" hidden="1">"c3002"</definedName>
    <definedName name="IQ_DISTRIBUTABLE_CASH_ACT_OR_EST">"c4278"</definedName>
    <definedName name="IQ_DISTRIBUTABLE_CASH_ACT_OR_EST_CIQ">"c4803"</definedName>
    <definedName name="IQ_DISTRIBUTABLE_CASH_EST">"c4277"</definedName>
    <definedName name="IQ_DISTRIBUTABLE_CASH_EST_CIQ" hidden="1">"c4802"</definedName>
    <definedName name="IQ_DISTRIBUTABLE_CASH_GUIDANCE">"c4279"</definedName>
    <definedName name="IQ_DISTRIBUTABLE_CASH_HIGH_EST">"c4280"</definedName>
    <definedName name="IQ_DISTRIBUTABLE_CASH_HIGH_EST_CIQ" hidden="1">"c4805"</definedName>
    <definedName name="IQ_DISTRIBUTABLE_CASH_HIGH_GUIDANCE">"c4198"</definedName>
    <definedName name="IQ_DISTRIBUTABLE_CASH_LOW_EST">"c4281"</definedName>
    <definedName name="IQ_DISTRIBUTABLE_CASH_LOW_EST_CIQ" hidden="1">"c4806"</definedName>
    <definedName name="IQ_DISTRIBUTABLE_CASH_LOW_GUIDANCE">"c4238"</definedName>
    <definedName name="IQ_DISTRIBUTABLE_CASH_MEDIAN_EST">"c4282"</definedName>
    <definedName name="IQ_DISTRIBUTABLE_CASH_MEDIAN_EST_CIQ" hidden="1">"c4807"</definedName>
    <definedName name="IQ_DISTRIBUTABLE_CASH_NUM_EST">"c4283"</definedName>
    <definedName name="IQ_DISTRIBUTABLE_CASH_NUM_EST_CIQ" hidden="1">"c4808"</definedName>
    <definedName name="IQ_DISTRIBUTABLE_CASH_PAYOUT" hidden="1">"c3005"</definedName>
    <definedName name="IQ_DISTRIBUTABLE_CASH_SHARE" hidden="1">"c3003"</definedName>
    <definedName name="IQ_DISTRIBUTABLE_CASH_SHARE_ACT_OR_EST">"c4286"</definedName>
    <definedName name="IQ_DISTRIBUTABLE_CASH_SHARE_ACT_OR_EST_CIQ">"c4811"</definedName>
    <definedName name="IQ_DISTRIBUTABLE_CASH_SHARE_EST">"c4285"</definedName>
    <definedName name="IQ_DISTRIBUTABLE_CASH_SHARE_EST_CIQ" hidden="1">"c4810"</definedName>
    <definedName name="IQ_DISTRIBUTABLE_CASH_SHARE_GUIDANCE">"c4287"</definedName>
    <definedName name="IQ_DISTRIBUTABLE_CASH_SHARE_HIGH_EST">"c4288"</definedName>
    <definedName name="IQ_DISTRIBUTABLE_CASH_SHARE_HIGH_EST_CIQ" hidden="1">"c4813"</definedName>
    <definedName name="IQ_DISTRIBUTABLE_CASH_SHARE_HIGH_GUIDANCE">"c4199"</definedName>
    <definedName name="IQ_DISTRIBUTABLE_CASH_SHARE_LOW_EST">"c4289"</definedName>
    <definedName name="IQ_DISTRIBUTABLE_CASH_SHARE_LOW_EST_CIQ" hidden="1">"c4814"</definedName>
    <definedName name="IQ_DISTRIBUTABLE_CASH_SHARE_LOW_GUIDANCE">"c4239"</definedName>
    <definedName name="IQ_DISTRIBUTABLE_CASH_SHARE_MEDIAN_EST">"c4290"</definedName>
    <definedName name="IQ_DISTRIBUTABLE_CASH_SHARE_MEDIAN_EST_CIQ" hidden="1">"c4815"</definedName>
    <definedName name="IQ_DISTRIBUTABLE_CASH_SHARE_NUM_EST">"c4291"</definedName>
    <definedName name="IQ_DISTRIBUTABLE_CASH_SHARE_NUM_EST_CIQ" hidden="1">"c4816"</definedName>
    <definedName name="IQ_DISTRIBUTABLE_CASH_SHARE_STDDEV_EST">"c4292"</definedName>
    <definedName name="IQ_DISTRIBUTABLE_CASH_SHARE_STDDEV_EST_CIQ" hidden="1">"c4817"</definedName>
    <definedName name="IQ_DISTRIBUTABLE_CASH_STDDEV_EST">"c4294"</definedName>
    <definedName name="IQ_DISTRIBUTABLE_CASH_STDDEV_EST_CIQ" hidden="1">"c4819"</definedName>
    <definedName name="IQ_DIV_AMOUNT" hidden="1">"c3041"</definedName>
    <definedName name="IQ_DIV_PAYMENT_DATE" localSheetId="9" hidden="1">"c2106"</definedName>
    <definedName name="IQ_DIV_PAYMENT_DATE" hidden="1">"c2205"</definedName>
    <definedName name="IQ_DIV_PAYMENT_TYPE">"c12752"</definedName>
    <definedName name="IQ_DIV_RECORD_DATE" localSheetId="9" hidden="1">"c2105"</definedName>
    <definedName name="IQ_DIV_RECORD_DATE" hidden="1">"c2204"</definedName>
    <definedName name="IQ_DIV_SHARE" hidden="1">"c330"</definedName>
    <definedName name="IQ_DIVEST_CF" hidden="1">"c331"</definedName>
    <definedName name="IQ_DIVID_SHARE" localSheetId="9" hidden="1">"c330"</definedName>
    <definedName name="IQ_DIVID_SHARE" hidden="1">"c1366"</definedName>
    <definedName name="IQ_DIVID_SHARE_1" hidden="1">"c1366"</definedName>
    <definedName name="IQ_DIVIDEND_EST">"c4296"</definedName>
    <definedName name="IQ_DIVIDEND_HIGH_EST">"c4297"</definedName>
    <definedName name="IQ_DIVIDEND_LOW_EST">"c4298"</definedName>
    <definedName name="IQ_DIVIDEND_MEDIAN_EST">"c4299"</definedName>
    <definedName name="IQ_DIVIDEND_NUM_EST">"c4300"</definedName>
    <definedName name="IQ_DIVIDEND_STDDEV_EST">"c4301"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>"c9960"</definedName>
    <definedName name="IQ_DIVIDENDS_PAID_DECLARED_PERIOD_GROUP">"c9946"</definedName>
    <definedName name="IQ_DNB_OTHER_EXP_INC_TAX_US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>"c6032"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>"c6065"</definedName>
    <definedName name="IQ_DPS_10YR_ANN_GROWTH" hidden="1">"c337"</definedName>
    <definedName name="IQ_DPS_1YR_ANN_GROWTH" hidden="1">"c338"</definedName>
    <definedName name="IQ_DPS_2YR_ANN_CAGR">"c6066"</definedName>
    <definedName name="IQ_DPS_2YR_ANN_GROWTH" hidden="1">"c339"</definedName>
    <definedName name="IQ_DPS_3YR_ANN_CAGR">"c6067"</definedName>
    <definedName name="IQ_DPS_3YR_ANN_GROWTH" hidden="1">"c340"</definedName>
    <definedName name="IQ_DPS_5YR_ANN_CAGR">"c6068"</definedName>
    <definedName name="IQ_DPS_5YR_ANN_GROWTH" hidden="1">"c341"</definedName>
    <definedName name="IQ_DPS_7YR_ANN_CAGR">"c6069"</definedName>
    <definedName name="IQ_DPS_7YR_ANN_GROWTH" hidden="1">"c342"</definedName>
    <definedName name="IQ_DPS_ACT_OR_EST" hidden="1">"c2218"</definedName>
    <definedName name="IQ_DPS_ACT_OR_EST_REUT" hidden="1">"c5464"</definedName>
    <definedName name="IQ_DPS_ACT_OR_EST_THOM">"c5302"</definedName>
    <definedName name="IQ_DPS_DET_EST">"c12052"</definedName>
    <definedName name="IQ_DPS_DET_EST_CURRENCY">"c12459"</definedName>
    <definedName name="IQ_DPS_DET_EST_CURRENCY_THOM">"c12480"</definedName>
    <definedName name="IQ_DPS_DET_EST_DATE">"c12205"</definedName>
    <definedName name="IQ_DPS_DET_EST_DATE_THOM">"c12231"</definedName>
    <definedName name="IQ_DPS_DET_EST_INCL">"c12342"</definedName>
    <definedName name="IQ_DPS_DET_EST_INCL_THOM">"c12363"</definedName>
    <definedName name="IQ_DPS_DET_EST_ORIGIN">"c12578"</definedName>
    <definedName name="IQ_DPS_DET_EST_ORIGIN_THOM">"c12601"</definedName>
    <definedName name="IQ_DPS_DET_EST_THOM">"c12081"</definedName>
    <definedName name="IQ_DPS_EST" hidden="1">"c1674"</definedName>
    <definedName name="IQ_DPS_EST_BOTTOM_UP">"c5493"</definedName>
    <definedName name="IQ_DPS_EST_BOTTOM_UP_REUT" hidden="1">"c5501"</definedName>
    <definedName name="IQ_DPS_EST_REUT" hidden="1">"c3851"</definedName>
    <definedName name="IQ_DPS_EST_THOM">"c4013"</definedName>
    <definedName name="IQ_DPS_GUIDANCE">"c4302"</definedName>
    <definedName name="IQ_DPS_HIGH_EST" hidden="1">"c1676"</definedName>
    <definedName name="IQ_DPS_HIGH_EST_REUT" hidden="1">"c3853"</definedName>
    <definedName name="IQ_DPS_HIGH_EST_THOM">"c4015"</definedName>
    <definedName name="IQ_DPS_HIGH_GUIDANCE">"c4168"</definedName>
    <definedName name="IQ_DPS_LOW_EST" hidden="1">"c1677"</definedName>
    <definedName name="IQ_DPS_LOW_EST_REUT" hidden="1">"c3854"</definedName>
    <definedName name="IQ_DPS_LOW_EST_THOM">"c4016"</definedName>
    <definedName name="IQ_DPS_LOW_GUIDANCE">"c4208"</definedName>
    <definedName name="IQ_DPS_MEDIAN_EST" hidden="1">"c1675"</definedName>
    <definedName name="IQ_DPS_MEDIAN_EST_REUT" hidden="1">"c3852"</definedName>
    <definedName name="IQ_DPS_MEDIAN_EST_THOM">"c4014"</definedName>
    <definedName name="IQ_DPS_NUM_EST" hidden="1">"c1678"</definedName>
    <definedName name="IQ_DPS_NUM_EST_REUT" hidden="1">"c3855"</definedName>
    <definedName name="IQ_DPS_NUM_EST_THOM">"c4017"</definedName>
    <definedName name="IQ_DPS_STDDEV_EST" hidden="1">"c1679"</definedName>
    <definedName name="IQ_DPS_STDDEV_EST_REUT" hidden="1">"c3856"</definedName>
    <definedName name="IQ_DPS_STDDEV_EST_THOM">"c4018"</definedName>
    <definedName name="IQ_DURABLE_INVENTORIES">"c6853"</definedName>
    <definedName name="IQ_DURABLE_INVENTORIES_APR">"c7513"</definedName>
    <definedName name="IQ_DURABLE_INVENTORIES_APR_FC">"c8393"</definedName>
    <definedName name="IQ_DURABLE_INVENTORIES_FC">"c7733"</definedName>
    <definedName name="IQ_DURABLE_INVENTORIES_POP">"c7073"</definedName>
    <definedName name="IQ_DURABLE_INVENTORIES_POP_FC">"c7953"</definedName>
    <definedName name="IQ_DURABLE_INVENTORIES_YOY">"c7293"</definedName>
    <definedName name="IQ_DURABLE_INVENTORIES_YOY_FC">"c8173"</definedName>
    <definedName name="IQ_DURABLE_ORDERS">"c6854"</definedName>
    <definedName name="IQ_DURABLE_ORDERS_APR">"c7514"</definedName>
    <definedName name="IQ_DURABLE_ORDERS_APR_FC">"c8394"</definedName>
    <definedName name="IQ_DURABLE_ORDERS_FC">"c7734"</definedName>
    <definedName name="IQ_DURABLE_ORDERS_POP">"c7074"</definedName>
    <definedName name="IQ_DURABLE_ORDERS_POP_FC">"c7954"</definedName>
    <definedName name="IQ_DURABLE_ORDERS_YOY">"c7294"</definedName>
    <definedName name="IQ_DURABLE_ORDERS_YOY_FC">"c8174"</definedName>
    <definedName name="IQ_DURABLE_SHIPMENTS">"c6855"</definedName>
    <definedName name="IQ_DURABLE_SHIPMENTS_APR">"c7515"</definedName>
    <definedName name="IQ_DURABLE_SHIPMENTS_APR_FC">"c8395"</definedName>
    <definedName name="IQ_DURABLE_SHIPMENTS_FC">"c7735"</definedName>
    <definedName name="IQ_DURABLE_SHIPMENTS_POP">"c7075"</definedName>
    <definedName name="IQ_DURABLE_SHIPMENTS_POP_FC">"c7955"</definedName>
    <definedName name="IQ_DURABLE_SHIPMENTS_YOY">"c7295"</definedName>
    <definedName name="IQ_DURABLE_SHIPMENTS_YOY_FC">"c8175"</definedName>
    <definedName name="IQ_DURATION" hidden="1">"c2181"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>"c6070"</definedName>
    <definedName name="IQ_EARNING_CO_10YR_ANN_GROWTH" hidden="1">"c345"</definedName>
    <definedName name="IQ_EARNING_CO_1YR_ANN_GROWTH" hidden="1">"c346"</definedName>
    <definedName name="IQ_EARNING_CO_2YR_ANN_CAGR">"c6071"</definedName>
    <definedName name="IQ_EARNING_CO_2YR_ANN_GROWTH" hidden="1">"c347"</definedName>
    <definedName name="IQ_EARNING_CO_3YR_ANN_CAGR">"c6072"</definedName>
    <definedName name="IQ_EARNING_CO_3YR_ANN_GROWTH" hidden="1">"c348"</definedName>
    <definedName name="IQ_EARNING_CO_5YR_ANN_CAGR">"c6073"</definedName>
    <definedName name="IQ_EARNING_CO_5YR_ANN_GROWTH" hidden="1">"c349"</definedName>
    <definedName name="IQ_EARNING_CO_7YR_ANN_CAGR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>"c4656"</definedName>
    <definedName name="IQ_EARNINGS_ANNOUNCE_DATE_REUT" hidden="1">"c5314"</definedName>
    <definedName name="IQ_EARNINGS_ANNOUNCE_DATE_THOM">"c5093"</definedName>
    <definedName name="IQ_EARNINGS_COVERAGE_NET_CHARGE_OFFS_FDIC" hidden="1">"c6735"</definedName>
    <definedName name="IQ_EARNINGS_PERIOD_COVERED">"c9958"</definedName>
    <definedName name="IQ_EARNINGS_PERIOD_GROUP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>"c6075"</definedName>
    <definedName name="IQ_EBIT_10YR_ANN_GROWTH" hidden="1">"c353"</definedName>
    <definedName name="IQ_EBIT_1YR_ANN_GROWTH" hidden="1">"c354"</definedName>
    <definedName name="IQ_EBIT_2YR_ANN_CAGR">"c6076"</definedName>
    <definedName name="IQ_EBIT_2YR_ANN_GROWTH" hidden="1">"c355"</definedName>
    <definedName name="IQ_EBIT_3YR_ANN_CAGR">"c6077"</definedName>
    <definedName name="IQ_EBIT_3YR_ANN_GROWTH" hidden="1">"c356"</definedName>
    <definedName name="IQ_EBIT_5YR_ANN_CAGR">"c6078"</definedName>
    <definedName name="IQ_EBIT_5YR_ANN_GROWTH" hidden="1">"c357"</definedName>
    <definedName name="IQ_EBIT_7YR_ANN_CAGR">"c6079"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ACT_OR_EST_THOM">"c5303"</definedName>
    <definedName name="IQ_EBIT_DET_EST">"c12053"</definedName>
    <definedName name="IQ_EBIT_DET_EST_CURRENCY">"c12460"</definedName>
    <definedName name="IQ_EBIT_DET_EST_CURRENCY_THOM">"c12481"</definedName>
    <definedName name="IQ_EBIT_DET_EST_DATE">"c12206"</definedName>
    <definedName name="IQ_EBIT_DET_EST_DATE_THOM">"c12232"</definedName>
    <definedName name="IQ_EBIT_DET_EST_INCL">"c12343"</definedName>
    <definedName name="IQ_EBIT_DET_EST_INCL_THOM">"c12364"</definedName>
    <definedName name="IQ_EBIT_DET_EST_ORIGIN">"c12579"</definedName>
    <definedName name="IQ_EBIT_DET_EST_ORIGIN_THOM">"c12602"</definedName>
    <definedName name="IQ_EBIT_DET_EST_THOM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ST_THOM">"c5105"</definedName>
    <definedName name="IQ_EBIT_EXCL_SBC" hidden="1">"c3082"</definedName>
    <definedName name="IQ_EBIT_GROWTH_1" hidden="1">"IQ_EBIT_GROWTH_1"</definedName>
    <definedName name="IQ_EBIT_GROWTH_2" hidden="1">"IQ_EBIT_GROWTH_2"</definedName>
    <definedName name="IQ_EBIT_GUIDANCE">"c4303"</definedName>
    <definedName name="IQ_EBIT_GW_ACT_OR_EST">"c4306"</definedName>
    <definedName name="IQ_EBIT_GW_EST">"c4305"</definedName>
    <definedName name="IQ_EBIT_GW_GUIDANCE">"c4307"</definedName>
    <definedName name="IQ_EBIT_GW_HIGH_EST">"c4308"</definedName>
    <definedName name="IQ_EBIT_GW_HIGH_GUIDANCE">"c4171"</definedName>
    <definedName name="IQ_EBIT_GW_LOW_EST">"c4309"</definedName>
    <definedName name="IQ_EBIT_GW_LOW_GUIDANCE">"c4211"</definedName>
    <definedName name="IQ_EBIT_GW_MEDIAN_EST">"c4310"</definedName>
    <definedName name="IQ_EBIT_GW_NUM_EST">"c4311"</definedName>
    <definedName name="IQ_EBIT_GW_STDDEV_EST">"c4312"</definedName>
    <definedName name="IQ_EBIT_HIGH_EST" hidden="1">"c1683"</definedName>
    <definedName name="IQ_EBIT_HIGH_EST_REUT" hidden="1">"c5335"</definedName>
    <definedName name="IQ_EBIT_HIGH_EST_THOM">"c5107"</definedName>
    <definedName name="IQ_EBIT_HIGH_GUIDANCE">"c4172"</definedName>
    <definedName name="IQ_EBIT_INT" hidden="1">"c360"</definedName>
    <definedName name="IQ_EBIT_LOW_EST" hidden="1">"c1684"</definedName>
    <definedName name="IQ_EBIT_LOW_EST_REUT" hidden="1">"c5336"</definedName>
    <definedName name="IQ_EBIT_LOW_EST_THOM">"c5108"</definedName>
    <definedName name="IQ_EBIT_LOW_GUIDANCE">"c4212"</definedName>
    <definedName name="IQ_EBIT_MARGIN" hidden="1">"c359"</definedName>
    <definedName name="IQ_EBIT_MEDIAN_EST" hidden="1">"c1682"</definedName>
    <definedName name="IQ_EBIT_MEDIAN_EST_REUT" hidden="1">"c5334"</definedName>
    <definedName name="IQ_EBIT_MEDIAN_EST_THOM">"c5106"</definedName>
    <definedName name="IQ_EBIT_NET_INT" hidden="1">"c360"</definedName>
    <definedName name="IQ_EBIT_NUM_EST" hidden="1">"c1685"</definedName>
    <definedName name="IQ_EBIT_NUM_EST_REUT" hidden="1">"c5337"</definedName>
    <definedName name="IQ_EBIT_NUM_EST_THOM">"c5109"</definedName>
    <definedName name="IQ_EBIT_OVER_IE" localSheetId="9" hidden="1">"c360"</definedName>
    <definedName name="IQ_EBIT_OVER_IE" hidden="1">"c1369"</definedName>
    <definedName name="IQ_EBIT_OVER_IE_1" hidden="1">"c1369"</definedName>
    <definedName name="IQ_EBIT_SBC_ACT_OR_EST">"c4316"</definedName>
    <definedName name="IQ_EBIT_SBC_ACT_OR_EST_CIQ">"c4841"</definedName>
    <definedName name="IQ_EBIT_SBC_EST">"c4315"</definedName>
    <definedName name="IQ_EBIT_SBC_GUIDANCE">"c4317"</definedName>
    <definedName name="IQ_EBIT_SBC_GW_ACT_OR_EST">"c4320"</definedName>
    <definedName name="IQ_EBIT_SBC_GW_ACT_OR_EST_CIQ">"c4845"</definedName>
    <definedName name="IQ_EBIT_SBC_GW_EST">"c4319"</definedName>
    <definedName name="IQ_EBIT_SBC_GW_GUIDANCE">"c4321"</definedName>
    <definedName name="IQ_EBIT_SBC_GW_HIGH_EST">"c4322"</definedName>
    <definedName name="IQ_EBIT_SBC_GW_HIGH_GUIDANCE">"c4193"</definedName>
    <definedName name="IQ_EBIT_SBC_GW_LOW_EST">"c4323"</definedName>
    <definedName name="IQ_EBIT_SBC_GW_LOW_GUIDANCE">"c4233"</definedName>
    <definedName name="IQ_EBIT_SBC_GW_MEDIAN_EST">"c4324"</definedName>
    <definedName name="IQ_EBIT_SBC_GW_NUM_EST">"c4325"</definedName>
    <definedName name="IQ_EBIT_SBC_GW_STDDEV_EST">"c4326"</definedName>
    <definedName name="IQ_EBIT_SBC_HIGH_EST">"c4328"</definedName>
    <definedName name="IQ_EBIT_SBC_HIGH_GUIDANCE">"c4192"</definedName>
    <definedName name="IQ_EBIT_SBC_LOW_EST">"c4329"</definedName>
    <definedName name="IQ_EBIT_SBC_LOW_GUIDANCE">"c4232"</definedName>
    <definedName name="IQ_EBIT_SBC_MEDIAN_EST">"c4330"</definedName>
    <definedName name="IQ_EBIT_SBC_NUM_EST">"c4331"</definedName>
    <definedName name="IQ_EBIT_SBC_STDDEV_EST">"c4332"</definedName>
    <definedName name="IQ_EBIT_STDDEV_EST" hidden="1">"c1686"</definedName>
    <definedName name="IQ_EBIT_STDDEV_EST_REUT" hidden="1">"c5338"</definedName>
    <definedName name="IQ_EBIT_STDDEV_EST_THOM">"c5110"</definedName>
    <definedName name="IQ_EBITA" hidden="1">"c1910"</definedName>
    <definedName name="IQ_EBITA_10YR_ANN_CAGR">"c6184"</definedName>
    <definedName name="IQ_EBITA_10YR_ANN_GROWTH" hidden="1">"c1954"</definedName>
    <definedName name="IQ_EBITA_1YR_ANN_GROWTH" hidden="1">"c1949"</definedName>
    <definedName name="IQ_EBITA_2YR_ANN_CAGR">"c6180"</definedName>
    <definedName name="IQ_EBITA_2YR_ANN_GROWTH" hidden="1">"c1950"</definedName>
    <definedName name="IQ_EBITA_3YR_ANN_CAGR">"c6181"</definedName>
    <definedName name="IQ_EBITA_3YR_ANN_GROWTH" hidden="1">"c1951"</definedName>
    <definedName name="IQ_EBITA_5YR_ANN_CAGR">"c6182"</definedName>
    <definedName name="IQ_EBITA_5YR_ANN_GROWTH" hidden="1">"c1952"</definedName>
    <definedName name="IQ_EBITA_7YR_ANN_CAGR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>"c6080"</definedName>
    <definedName name="IQ_EBITDA_10YR_ANN_GROWTH" hidden="1">"c362"</definedName>
    <definedName name="IQ_EBITDA_1YR_ANN_GROWTH" hidden="1">"c363"</definedName>
    <definedName name="IQ_EBITDA_2YR_ANN_CAGR">"c6081"</definedName>
    <definedName name="IQ_EBITDA_2YR_ANN_GROWTH" hidden="1">"c364"</definedName>
    <definedName name="IQ_EBITDA_3YR_ANN_CAGR">"c6082"</definedName>
    <definedName name="IQ_EBITDA_3YR_ANN_GROWTH" hidden="1">"c365"</definedName>
    <definedName name="IQ_EBITDA_5YR_ANN_CAGR">"c6083"</definedName>
    <definedName name="IQ_EBITDA_5YR_ANN_GROWTH" hidden="1">"c366"</definedName>
    <definedName name="IQ_EBITDA_7YR_ANN_CAGR">"c6084"</definedName>
    <definedName name="IQ_EBITDA_7YR_ANN_GROWTH" hidden="1">"c367"</definedName>
    <definedName name="IQ_EBITDA_ACT_OR_EST" hidden="1">"c2215"</definedName>
    <definedName name="IQ_EBITDA_ACT_OR_EST_CIQ">"c5060"</definedName>
    <definedName name="IQ_EBITDA_ACT_OR_EST_REUT" hidden="1">"c5462"</definedName>
    <definedName name="IQ_EBITDA_ACT_OR_EST_THOM">"c5300"</definedName>
    <definedName name="IQ_EBITDA_CAPEX_INT" hidden="1">"c368"</definedName>
    <definedName name="IQ_EBITDA_CAPEX_NET_INT" hidden="1">"c368"</definedName>
    <definedName name="IQ_EBITDA_CAPEX_OVER_TOTAL_IE" localSheetId="9" hidden="1">"c368"</definedName>
    <definedName name="IQ_EBITDA_CAPEX_OVER_TOTAL_IE" hidden="1">"c1370"</definedName>
    <definedName name="IQ_EBITDA_CAPEX_OVER_TOTAL_IE_1" hidden="1">"c1370"</definedName>
    <definedName name="IQ_EBITDA_DET_EST">"c12054"</definedName>
    <definedName name="IQ_EBITDA_DET_EST_CURRENCY">"c12461"</definedName>
    <definedName name="IQ_EBITDA_DET_EST_CURRENCY_THOM">"c12482"</definedName>
    <definedName name="IQ_EBITDA_DET_EST_DATE">"c12207"</definedName>
    <definedName name="IQ_EBITDA_DET_EST_DATE_THOM">"c12233"</definedName>
    <definedName name="IQ_EBITDA_DET_EST_INCL">"c12344"</definedName>
    <definedName name="IQ_EBITDA_DET_EST_INCL_THOM">"c12365"</definedName>
    <definedName name="IQ_EBITDA_DET_EST_ORIGIN">"c12580"</definedName>
    <definedName name="IQ_EBITDA_DET_EST_ORIGIN_THOM">"c12603"</definedName>
    <definedName name="IQ_EBITDA_DET_EST_REUT_CURRENCY_CURRENCY_REUT" hidden="1">"c12529"</definedName>
    <definedName name="IQ_EBITDA_DET_EST_THOM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>"c3622"</definedName>
    <definedName name="IQ_EBITDA_EST_REUT" hidden="1">"c3640"</definedName>
    <definedName name="IQ_EBITDA_EST_THOM">"c3658"</definedName>
    <definedName name="IQ_EBITDA_EXCL_SBC" hidden="1">"c3081"</definedName>
    <definedName name="IQ_EBITDA_GROWTH_1" hidden="1">"IQ_EBITDA_GROWTH_1"</definedName>
    <definedName name="IQ_EBITDA_GROWTH_2" hidden="1">"IQ_EBITDA_GROWTH_2"</definedName>
    <definedName name="IQ_EBITDA_GUIDANCE">"c4334"</definedName>
    <definedName name="IQ_EBITDA_HIGH_EST" hidden="1">"c370"</definedName>
    <definedName name="IQ_EBITDA_HIGH_EST_CIQ">"c3624"</definedName>
    <definedName name="IQ_EBITDA_HIGH_EST_REUT" hidden="1">"c3642"</definedName>
    <definedName name="IQ_EBITDA_HIGH_EST_THOM">"c3660"</definedName>
    <definedName name="IQ_EBITDA_HIGH_GUIDANCE">"c4170"</definedName>
    <definedName name="IQ_EBITDA_INT" hidden="1">"c373"</definedName>
    <definedName name="IQ_EBITDA_LOW_EST" hidden="1">"c371"</definedName>
    <definedName name="IQ_EBITDA_LOW_EST_CIQ">"c3625"</definedName>
    <definedName name="IQ_EBITDA_LOW_EST_REUT" hidden="1">"c3643"</definedName>
    <definedName name="IQ_EBITDA_LOW_EST_THOM">"c3661"</definedName>
    <definedName name="IQ_EBITDA_LOW_GUIDANCE">"c4210"</definedName>
    <definedName name="IQ_EBITDA_MARGIN" hidden="1">"c372"</definedName>
    <definedName name="IQ_EBITDA_MEDIAN_EST" hidden="1">"c1663"</definedName>
    <definedName name="IQ_EBITDA_MEDIAN_EST_CIQ">"c3623"</definedName>
    <definedName name="IQ_EBITDA_MEDIAN_EST_REUT" hidden="1">"c3641"</definedName>
    <definedName name="IQ_EBITDA_MEDIAN_EST_THOM">"c3659"</definedName>
    <definedName name="IQ_EBITDA_NET_INT" hidden="1">"c373"</definedName>
    <definedName name="IQ_EBITDA_NO_EST" hidden="1">"c267"</definedName>
    <definedName name="IQ_EBITDA_NUM_EST" hidden="1">"c374"</definedName>
    <definedName name="IQ_EBITDA_NUM_EST_CIQ">"c3626"</definedName>
    <definedName name="IQ_EBITDA_NUM_EST_REUT" hidden="1">"c3644"</definedName>
    <definedName name="IQ_EBITDA_NUM_EST_THOM">"c3662"</definedName>
    <definedName name="IQ_EBITDA_OVER_TOTAL_IE" localSheetId="9" hidden="1">"c373"</definedName>
    <definedName name="IQ_EBITDA_OVER_TOTAL_IE" hidden="1">"c1371"</definedName>
    <definedName name="IQ_EBITDA_OVER_TOTAL_IE_1" hidden="1">"c1371"</definedName>
    <definedName name="IQ_EBITDA_SBC_ACT_OR_EST">"c4337"</definedName>
    <definedName name="IQ_EBITDA_SBC_ACT_OR_EST_CIQ">"c4862"</definedName>
    <definedName name="IQ_EBITDA_SBC_EST">"c4336"</definedName>
    <definedName name="IQ_EBITDA_SBC_GUIDANCE">"c4338"</definedName>
    <definedName name="IQ_EBITDA_SBC_HIGH_EST">"c4339"</definedName>
    <definedName name="IQ_EBITDA_SBC_HIGH_GUIDANCE">"c4194"</definedName>
    <definedName name="IQ_EBITDA_SBC_LOW_EST">"c4340"</definedName>
    <definedName name="IQ_EBITDA_SBC_LOW_GUIDANCE">"c4234"</definedName>
    <definedName name="IQ_EBITDA_SBC_MEDIAN_EST">"c4341"</definedName>
    <definedName name="IQ_EBITDA_SBC_NUM_EST">"c4342"</definedName>
    <definedName name="IQ_EBITDA_SBC_STDDEV_EST">"c4343"</definedName>
    <definedName name="IQ_EBITDA_STDDEV_EST" hidden="1">"c375"</definedName>
    <definedName name="IQ_EBITDA_STDDEV_EST_CIQ">"c3627"</definedName>
    <definedName name="IQ_EBITDA_STDDEV_EST_REUT" hidden="1">"c3645"</definedName>
    <definedName name="IQ_EBITDA_STDDEV_EST_THOM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>"c4345"</definedName>
    <definedName name="IQ_EBT_GAAP_HIGH_GUIDANCE">"c4174"</definedName>
    <definedName name="IQ_EBT_GAAP_LOW_GUIDANCE">"c4214"</definedName>
    <definedName name="IQ_EBT_GUIDANCE">"c4346"</definedName>
    <definedName name="IQ_EBT_GW_GUIDANCE">"c4347"</definedName>
    <definedName name="IQ_EBT_GW_HIGH_GUIDANCE">"c4175"</definedName>
    <definedName name="IQ_EBT_GW_LOW_GUIDANCE">"c4215"</definedName>
    <definedName name="IQ_EBT_HIGH_GUIDANCE">"c4173"</definedName>
    <definedName name="IQ_EBT_INCL_MARGIN" hidden="1">"c387"</definedName>
    <definedName name="IQ_EBT_INS" hidden="1">"c388"</definedName>
    <definedName name="IQ_EBT_LOW_GUIDANCE">"c4213"</definedName>
    <definedName name="IQ_EBT_RE">"c6215"</definedName>
    <definedName name="IQ_EBT_REIT" hidden="1">"c389"</definedName>
    <definedName name="IQ_EBT_SBC_ACT_OR_EST">"c4350"</definedName>
    <definedName name="IQ_EBT_SBC_ACT_OR_EST_CIQ">"c4875"</definedName>
    <definedName name="IQ_EBT_SBC_EST">"c4349"</definedName>
    <definedName name="IQ_EBT_SBC_GUIDANCE">"c4351"</definedName>
    <definedName name="IQ_EBT_SBC_GW_ACT_OR_EST">"c4354"</definedName>
    <definedName name="IQ_EBT_SBC_GW_ACT_OR_EST_CIQ">"c4879"</definedName>
    <definedName name="IQ_EBT_SBC_GW_EST">"c4353"</definedName>
    <definedName name="IQ_EBT_SBC_GW_GUIDANCE">"c4355"</definedName>
    <definedName name="IQ_EBT_SBC_GW_HIGH_EST">"c4356"</definedName>
    <definedName name="IQ_EBT_SBC_GW_HIGH_GUIDANCE">"c4191"</definedName>
    <definedName name="IQ_EBT_SBC_GW_LOW_EST">"c4357"</definedName>
    <definedName name="IQ_EBT_SBC_GW_LOW_GUIDANCE">"c4231"</definedName>
    <definedName name="IQ_EBT_SBC_GW_MEDIAN_EST">"c4358"</definedName>
    <definedName name="IQ_EBT_SBC_GW_NUM_EST">"c4359"</definedName>
    <definedName name="IQ_EBT_SBC_GW_STDDEV_EST">"c4360"</definedName>
    <definedName name="IQ_EBT_SBC_HIGH_EST">"c4362"</definedName>
    <definedName name="IQ_EBT_SBC_HIGH_GUIDANCE">"c4190"</definedName>
    <definedName name="IQ_EBT_SBC_LOW_EST">"c4363"</definedName>
    <definedName name="IQ_EBT_SBC_LOW_GUIDANCE">"c4230"</definedName>
    <definedName name="IQ_EBT_SBC_MEDIAN_EST">"c4364"</definedName>
    <definedName name="IQ_EBT_SBC_NUM_EST">"c4365"</definedName>
    <definedName name="IQ_EBT_SBC_STDDEV_EST">"c4366"</definedName>
    <definedName name="IQ_EBT_SUBTOTAL_AP">"c8982"</definedName>
    <definedName name="IQ_EBT_UTI" hidden="1">"c390"</definedName>
    <definedName name="IQ_ECO_METRIC_6810" hidden="1">"c6810"</definedName>
    <definedName name="IQ_ECO_METRIC_6811" hidden="1">"c6811"</definedName>
    <definedName name="IQ_ECO_METRIC_6812" hidden="1">"c6812"</definedName>
    <definedName name="IQ_ECO_METRIC_6813" hidden="1">"c6813"</definedName>
    <definedName name="IQ_ECO_METRIC_6814" hidden="1">"c6814"</definedName>
    <definedName name="IQ_ECO_METRIC_6815" hidden="1">"c6815"</definedName>
    <definedName name="IQ_ECO_METRIC_6816" hidden="1">"c6816"</definedName>
    <definedName name="IQ_ECO_METRIC_6817" hidden="1">"c6817"</definedName>
    <definedName name="IQ_ECO_METRIC_6818" hidden="1">"c6818"</definedName>
    <definedName name="IQ_ECO_METRIC_6819" hidden="1">"c6819"</definedName>
    <definedName name="IQ_ECO_METRIC_6820" hidden="1">"c6820"</definedName>
    <definedName name="IQ_ECO_METRIC_6821" hidden="1">"c6821"</definedName>
    <definedName name="IQ_ECO_METRIC_6822" hidden="1">"c6822"</definedName>
    <definedName name="IQ_ECO_METRIC_6823" hidden="1">"c6823"</definedName>
    <definedName name="IQ_ECO_METRIC_6824" hidden="1">"c6824"</definedName>
    <definedName name="IQ_ECO_METRIC_6825" hidden="1">"c6825"</definedName>
    <definedName name="IQ_ECO_METRIC_6825_UNUSED">"c6825"</definedName>
    <definedName name="IQ_ECO_METRIC_6825_UNUSED_UNUSED_UNUSED" hidden="1">"c6825"</definedName>
    <definedName name="IQ_ECO_METRIC_6826" hidden="1">"c6826"</definedName>
    <definedName name="IQ_ECO_METRIC_6827" hidden="1">"c6827"</definedName>
    <definedName name="IQ_ECO_METRIC_6828" hidden="1">"c6828"</definedName>
    <definedName name="IQ_ECO_METRIC_6829" hidden="1">"c6829"</definedName>
    <definedName name="IQ_ECO_METRIC_6830" hidden="1">"c6830"</definedName>
    <definedName name="IQ_ECO_METRIC_6831" hidden="1">"c6831"</definedName>
    <definedName name="IQ_ECO_METRIC_6832" hidden="1">"c6832"</definedName>
    <definedName name="IQ_ECO_METRIC_6833" hidden="1">"c6833"</definedName>
    <definedName name="IQ_ECO_METRIC_6834" hidden="1">"c6834"</definedName>
    <definedName name="IQ_ECO_METRIC_6835" hidden="1">"c6835"</definedName>
    <definedName name="IQ_ECO_METRIC_6836" hidden="1">"c6836"</definedName>
    <definedName name="IQ_ECO_METRIC_6837" hidden="1">"c6837"</definedName>
    <definedName name="IQ_ECO_METRIC_6838" hidden="1">"c6838"</definedName>
    <definedName name="IQ_ECO_METRIC_6839" hidden="1">"c6839"</definedName>
    <definedName name="IQ_ECO_METRIC_6839_UNUSED">"c6839"</definedName>
    <definedName name="IQ_ECO_METRIC_6839_UNUSED_UNUSED_UNUSED" hidden="1">"c6839"</definedName>
    <definedName name="IQ_ECO_METRIC_6840" hidden="1">"c6840"</definedName>
    <definedName name="IQ_ECO_METRIC_6841" hidden="1">"c6841"</definedName>
    <definedName name="IQ_ECO_METRIC_6842" hidden="1">"c6842"</definedName>
    <definedName name="IQ_ECO_METRIC_6843" hidden="1">"c6843"</definedName>
    <definedName name="IQ_ECO_METRIC_6844" hidden="1">"c6844"</definedName>
    <definedName name="IQ_ECO_METRIC_6845" hidden="1">"c6845"</definedName>
    <definedName name="IQ_ECO_METRIC_6846" hidden="1">"c6846"</definedName>
    <definedName name="IQ_ECO_METRIC_6847" hidden="1">"c6847"</definedName>
    <definedName name="IQ_ECO_METRIC_6848" hidden="1">"c6848"</definedName>
    <definedName name="IQ_ECO_METRIC_6849" hidden="1">"c6849"</definedName>
    <definedName name="IQ_ECO_METRIC_6850" hidden="1">"c6850"</definedName>
    <definedName name="IQ_ECO_METRIC_6851" hidden="1">"c6851"</definedName>
    <definedName name="IQ_ECO_METRIC_6852" hidden="1">"c6852"</definedName>
    <definedName name="IQ_ECO_METRIC_6853" hidden="1">"c6853"</definedName>
    <definedName name="IQ_ECO_METRIC_6854" hidden="1">"c6854"</definedName>
    <definedName name="IQ_ECO_METRIC_6855" hidden="1">"c6855"</definedName>
    <definedName name="IQ_ECO_METRIC_6856" hidden="1">"c6856"</definedName>
    <definedName name="IQ_ECO_METRIC_6857" hidden="1">"c6857"</definedName>
    <definedName name="IQ_ECO_METRIC_6858" hidden="1">"c6858"</definedName>
    <definedName name="IQ_ECO_METRIC_6859" hidden="1">"c6859"</definedName>
    <definedName name="IQ_ECO_METRIC_6860" hidden="1">"c6860"</definedName>
    <definedName name="IQ_ECO_METRIC_6861" hidden="1">"c6861"</definedName>
    <definedName name="IQ_ECO_METRIC_6862" hidden="1">"c6862"</definedName>
    <definedName name="IQ_ECO_METRIC_6863" hidden="1">"c6863"</definedName>
    <definedName name="IQ_ECO_METRIC_6864" hidden="1">"c6864"</definedName>
    <definedName name="IQ_ECO_METRIC_6865" hidden="1">"c6865"</definedName>
    <definedName name="IQ_ECO_METRIC_6866" hidden="1">"c6866"</definedName>
    <definedName name="IQ_ECO_METRIC_6867" hidden="1">"c6867"</definedName>
    <definedName name="IQ_ECO_METRIC_6868" hidden="1">"c6868"</definedName>
    <definedName name="IQ_ECO_METRIC_6869" hidden="1">"c6869"</definedName>
    <definedName name="IQ_ECO_METRIC_6870" hidden="1">"c6870"</definedName>
    <definedName name="IQ_ECO_METRIC_6871" hidden="1">"c6871"</definedName>
    <definedName name="IQ_ECO_METRIC_6872" hidden="1">"c6872"</definedName>
    <definedName name="IQ_ECO_METRIC_6873" hidden="1">"c6873"</definedName>
    <definedName name="IQ_ECO_METRIC_6874" hidden="1">"c6874"</definedName>
    <definedName name="IQ_ECO_METRIC_6875" hidden="1">"c6875"</definedName>
    <definedName name="IQ_ECO_METRIC_6876" hidden="1">"c6876"</definedName>
    <definedName name="IQ_ECO_METRIC_6877" hidden="1">"c6877"</definedName>
    <definedName name="IQ_ECO_METRIC_6878" hidden="1">"c6878"</definedName>
    <definedName name="IQ_ECO_METRIC_6879" hidden="1">"c6879"</definedName>
    <definedName name="IQ_ECO_METRIC_6880" hidden="1">"c6880"</definedName>
    <definedName name="IQ_ECO_METRIC_6881" hidden="1">"c6881"</definedName>
    <definedName name="IQ_ECO_METRIC_6882" hidden="1">"c6882"</definedName>
    <definedName name="IQ_ECO_METRIC_6883" hidden="1">"c6883"</definedName>
    <definedName name="IQ_ECO_METRIC_6884" hidden="1">"c6884"</definedName>
    <definedName name="IQ_ECO_METRIC_6885" hidden="1">"c6885"</definedName>
    <definedName name="IQ_ECO_METRIC_6886" hidden="1">"c6886"</definedName>
    <definedName name="IQ_ECO_METRIC_6887" hidden="1">"c6887"</definedName>
    <definedName name="IQ_ECO_METRIC_6888" hidden="1">"c6888"</definedName>
    <definedName name="IQ_ECO_METRIC_6889" hidden="1">"c6889"</definedName>
    <definedName name="IQ_ECO_METRIC_6890" hidden="1">"c6890"</definedName>
    <definedName name="IQ_ECO_METRIC_6891" hidden="1">"c6891"</definedName>
    <definedName name="IQ_ECO_METRIC_6892" hidden="1">"c6892"</definedName>
    <definedName name="IQ_ECO_METRIC_6893" hidden="1">"c6893"</definedName>
    <definedName name="IQ_ECO_METRIC_6894" hidden="1">"c6894"</definedName>
    <definedName name="IQ_ECO_METRIC_6895" hidden="1">"c6895"</definedName>
    <definedName name="IQ_ECO_METRIC_6896" hidden="1">"c6896"</definedName>
    <definedName name="IQ_ECO_METRIC_6896_UNUSED">"c6896"</definedName>
    <definedName name="IQ_ECO_METRIC_6896_UNUSED_UNUSED_UNUSED" hidden="1">"c6896"</definedName>
    <definedName name="IQ_ECO_METRIC_6897" hidden="1">"c6897"</definedName>
    <definedName name="IQ_ECO_METRIC_6897_UNUSED">"c6897"</definedName>
    <definedName name="IQ_ECO_METRIC_6897_UNUSED_UNUSED_UNUSED" hidden="1">"c6897"</definedName>
    <definedName name="IQ_ECO_METRIC_6899" hidden="1">"c6899"</definedName>
    <definedName name="IQ_ECO_METRIC_6900" hidden="1">"c6900"</definedName>
    <definedName name="IQ_ECO_METRIC_6901" hidden="1">"c6901"</definedName>
    <definedName name="IQ_ECO_METRIC_6902" hidden="1">"c6902"</definedName>
    <definedName name="IQ_ECO_METRIC_6903" hidden="1">"c6903"</definedName>
    <definedName name="IQ_ECO_METRIC_6904" hidden="1">"c6904"</definedName>
    <definedName name="IQ_ECO_METRIC_6905" hidden="1">"c6905"</definedName>
    <definedName name="IQ_ECO_METRIC_6906" hidden="1">"c6906"</definedName>
    <definedName name="IQ_ECO_METRIC_6907" hidden="1">"c6907"</definedName>
    <definedName name="IQ_ECO_METRIC_6908" hidden="1">"c6908"</definedName>
    <definedName name="IQ_ECO_METRIC_6909" hidden="1">"c6909"</definedName>
    <definedName name="IQ_ECO_METRIC_6910" hidden="1">"c6910"</definedName>
    <definedName name="IQ_ECO_METRIC_6911" hidden="1">"c6911"</definedName>
    <definedName name="IQ_ECO_METRIC_6912" hidden="1">"c6912"</definedName>
    <definedName name="IQ_ECO_METRIC_6913" hidden="1">"c6913"</definedName>
    <definedName name="IQ_ECO_METRIC_6914" hidden="1">"c6914"</definedName>
    <definedName name="IQ_ECO_METRIC_6915" hidden="1">"c6915"</definedName>
    <definedName name="IQ_ECO_METRIC_6916" hidden="1">"c6916"</definedName>
    <definedName name="IQ_ECO_METRIC_6917" hidden="1">"c6917"</definedName>
    <definedName name="IQ_ECO_METRIC_6918" hidden="1">"c6918"</definedName>
    <definedName name="IQ_ECO_METRIC_6919" hidden="1">"c6919"</definedName>
    <definedName name="IQ_ECO_METRIC_6920" hidden="1">"c6920"</definedName>
    <definedName name="IQ_ECO_METRIC_6921" hidden="1">"c6921"</definedName>
    <definedName name="IQ_ECO_METRIC_6922" hidden="1">"c6922"</definedName>
    <definedName name="IQ_ECO_METRIC_6923" hidden="1">"c6923"</definedName>
    <definedName name="IQ_ECO_METRIC_6924" hidden="1">"c6924"</definedName>
    <definedName name="IQ_ECO_METRIC_6925" hidden="1">"c6925"</definedName>
    <definedName name="IQ_ECO_METRIC_6926" hidden="1">"c6926"</definedName>
    <definedName name="IQ_ECO_METRIC_6927">"c6927"</definedName>
    <definedName name="IQ_ECO_METRIC_6928" hidden="1">"c6928"</definedName>
    <definedName name="IQ_ECO_METRIC_6929" hidden="1">"c6929"</definedName>
    <definedName name="IQ_ECO_METRIC_6930" hidden="1">"c6930"</definedName>
    <definedName name="IQ_ECO_METRIC_6931" hidden="1">"c6931"</definedName>
    <definedName name="IQ_ECO_METRIC_6932" hidden="1">"c6932"</definedName>
    <definedName name="IQ_ECO_METRIC_6933" hidden="1">"c6933"</definedName>
    <definedName name="IQ_ECO_METRIC_6934" hidden="1">"c6934"</definedName>
    <definedName name="IQ_ECO_METRIC_6935" hidden="1">"c6935"</definedName>
    <definedName name="IQ_ECO_METRIC_6936" hidden="1">"c6936"</definedName>
    <definedName name="IQ_ECO_METRIC_6937" hidden="1">"c6937"</definedName>
    <definedName name="IQ_ECO_METRIC_6938" hidden="1">"c6938"</definedName>
    <definedName name="IQ_ECO_METRIC_6939" hidden="1">"c6939"</definedName>
    <definedName name="IQ_ECO_METRIC_6940" hidden="1">"c6940"</definedName>
    <definedName name="IQ_ECO_METRIC_6941" hidden="1">"c6941"</definedName>
    <definedName name="IQ_ECO_METRIC_6942" hidden="1">"c6942"</definedName>
    <definedName name="IQ_ECO_METRIC_6943" hidden="1">"c6943"</definedName>
    <definedName name="IQ_ECO_METRIC_6944" hidden="1">"c6944"</definedName>
    <definedName name="IQ_ECO_METRIC_6945" hidden="1">"c6945"</definedName>
    <definedName name="IQ_ECO_METRIC_6946" hidden="1">"c6946"</definedName>
    <definedName name="IQ_ECO_METRIC_6947" hidden="1">"c6947"</definedName>
    <definedName name="IQ_ECO_METRIC_6948" hidden="1">"c6948"</definedName>
    <definedName name="IQ_ECO_METRIC_6949" hidden="1">"c6949"</definedName>
    <definedName name="IQ_ECO_METRIC_6950" hidden="1">"c6950"</definedName>
    <definedName name="IQ_ECO_METRIC_6951" hidden="1">"c6951"</definedName>
    <definedName name="IQ_ECO_METRIC_6952" hidden="1">"c6952"</definedName>
    <definedName name="IQ_ECO_METRIC_6953" hidden="1">"c6953"</definedName>
    <definedName name="IQ_ECO_METRIC_6954" hidden="1">"c6954"</definedName>
    <definedName name="IQ_ECO_METRIC_6955" hidden="1">"c6955"</definedName>
    <definedName name="IQ_ECO_METRIC_6956" hidden="1">"c6956"</definedName>
    <definedName name="IQ_ECO_METRIC_6957" hidden="1">"c6957"</definedName>
    <definedName name="IQ_ECO_METRIC_6958" hidden="1">"c6958"</definedName>
    <definedName name="IQ_ECO_METRIC_6959" hidden="1">"c6959"</definedName>
    <definedName name="IQ_ECO_METRIC_6960" hidden="1">"c6960"</definedName>
    <definedName name="IQ_ECO_METRIC_6962" hidden="1">"c6962"</definedName>
    <definedName name="IQ_ECO_METRIC_6963" hidden="1">"c6963"</definedName>
    <definedName name="IQ_ECO_METRIC_6964" hidden="1">"c6964"</definedName>
    <definedName name="IQ_ECO_METRIC_6965" hidden="1">"c6965"</definedName>
    <definedName name="IQ_ECO_METRIC_6966" hidden="1">"c6966"</definedName>
    <definedName name="IQ_ECO_METRIC_6967" hidden="1">"c6967"</definedName>
    <definedName name="IQ_ECO_METRIC_6968" hidden="1">"c6968"</definedName>
    <definedName name="IQ_ECO_METRIC_6969" hidden="1">"c6969"</definedName>
    <definedName name="IQ_ECO_METRIC_6970" hidden="1">"c6970"</definedName>
    <definedName name="IQ_ECO_METRIC_6971" hidden="1">"c6971"</definedName>
    <definedName name="IQ_ECO_METRIC_6972" hidden="1">"c6972"</definedName>
    <definedName name="IQ_ECO_METRIC_6973" hidden="1">"c6973"</definedName>
    <definedName name="IQ_ECO_METRIC_6974" hidden="1">"c6974"</definedName>
    <definedName name="IQ_ECO_METRIC_6975" hidden="1">"c6975"</definedName>
    <definedName name="IQ_ECO_METRIC_6976" hidden="1">"c6976"</definedName>
    <definedName name="IQ_ECO_METRIC_6977" hidden="1">"c6977"</definedName>
    <definedName name="IQ_ECO_METRIC_6978" hidden="1">"c6978"</definedName>
    <definedName name="IQ_ECO_METRIC_6979" hidden="1">"c6979"</definedName>
    <definedName name="IQ_ECO_METRIC_6980" hidden="1">"c6980"</definedName>
    <definedName name="IQ_ECO_METRIC_6981" hidden="1">"c6981"</definedName>
    <definedName name="IQ_ECO_METRIC_6982" hidden="1">"c6982"</definedName>
    <definedName name="IQ_ECO_METRIC_6983" hidden="1">"c6983"</definedName>
    <definedName name="IQ_ECO_METRIC_6984" hidden="1">"c6984"</definedName>
    <definedName name="IQ_ECO_METRIC_6985" hidden="1">"c6985"</definedName>
    <definedName name="IQ_ECO_METRIC_6986" hidden="1">"c6986"</definedName>
    <definedName name="IQ_ECO_METRIC_6987" hidden="1">"c6987"</definedName>
    <definedName name="IQ_ECO_METRIC_6988" hidden="1">"c6988"</definedName>
    <definedName name="IQ_ECO_METRIC_6988_UNUSED">"c6988"</definedName>
    <definedName name="IQ_ECO_METRIC_6988_UNUSED_UNUSED_UNUSED" hidden="1">"c6988"</definedName>
    <definedName name="IQ_ECO_METRIC_6989" hidden="1">"c6989"</definedName>
    <definedName name="IQ_ECO_METRIC_6990" hidden="1">"c6990"</definedName>
    <definedName name="IQ_ECO_METRIC_6991" hidden="1">"c6991"</definedName>
    <definedName name="IQ_ECO_METRIC_6992" hidden="1">"c6992"</definedName>
    <definedName name="IQ_ECO_METRIC_6993" hidden="1">"c6993"</definedName>
    <definedName name="IQ_ECO_METRIC_6994" hidden="1">"c6994"</definedName>
    <definedName name="IQ_ECO_METRIC_6995" hidden="1">"c6995"</definedName>
    <definedName name="IQ_ECO_METRIC_6996" hidden="1">"c6996"</definedName>
    <definedName name="IQ_ECO_METRIC_6997" hidden="1">"c6997"</definedName>
    <definedName name="IQ_ECO_METRIC_6998" hidden="1">"c6998"</definedName>
    <definedName name="IQ_ECO_METRIC_7000" hidden="1">"c7000"</definedName>
    <definedName name="IQ_ECO_METRIC_7001" hidden="1">"c7001"</definedName>
    <definedName name="IQ_ECO_METRIC_7002" hidden="1">"c7002"</definedName>
    <definedName name="IQ_ECO_METRIC_7003" hidden="1">"c7003"</definedName>
    <definedName name="IQ_ECO_METRIC_7004" hidden="1">"c7004"</definedName>
    <definedName name="IQ_ECO_METRIC_7005" hidden="1">"c7005"</definedName>
    <definedName name="IQ_ECO_METRIC_7006" hidden="1">"c7006"</definedName>
    <definedName name="IQ_ECO_METRIC_7007" hidden="1">"c7007"</definedName>
    <definedName name="IQ_ECO_METRIC_7008" hidden="1">"c7008"</definedName>
    <definedName name="IQ_ECO_METRIC_7009" hidden="1">"c7009"</definedName>
    <definedName name="IQ_ECO_METRIC_7010" hidden="1">"c7010"</definedName>
    <definedName name="IQ_ECO_METRIC_7011" hidden="1">"c7011"</definedName>
    <definedName name="IQ_ECO_METRIC_7012" hidden="1">"c7012"</definedName>
    <definedName name="IQ_ECO_METRIC_7013" hidden="1">"c7013"</definedName>
    <definedName name="IQ_ECO_METRIC_7015" hidden="1">"c7015"</definedName>
    <definedName name="IQ_ECO_METRIC_7016" hidden="1">"c7016"</definedName>
    <definedName name="IQ_ECO_METRIC_7017" hidden="1">"c7017"</definedName>
    <definedName name="IQ_ECO_METRIC_7018" hidden="1">"c7018"</definedName>
    <definedName name="IQ_ECO_METRIC_7019" hidden="1">"c7019"</definedName>
    <definedName name="IQ_ECO_METRIC_7020" hidden="1">"c7020"</definedName>
    <definedName name="IQ_ECO_METRIC_7021" hidden="1">"c7021"</definedName>
    <definedName name="IQ_ECO_METRIC_7023" hidden="1">"c7023"</definedName>
    <definedName name="IQ_ECO_METRIC_7024" hidden="1">"c7024"</definedName>
    <definedName name="IQ_ECO_METRIC_7025" hidden="1">"c7025"</definedName>
    <definedName name="IQ_ECO_METRIC_7026" hidden="1">"c7026"</definedName>
    <definedName name="IQ_ECO_METRIC_7027" hidden="1">"c7027"</definedName>
    <definedName name="IQ_ECO_METRIC_7028" hidden="1">"c7028"</definedName>
    <definedName name="IQ_ECO_METRIC_7029" hidden="1">"c7029"</definedName>
    <definedName name="IQ_ECO_METRIC_7030" hidden="1">"c7030"</definedName>
    <definedName name="IQ_ECO_METRIC_7031" hidden="1">"c7031"</definedName>
    <definedName name="IQ_ECO_METRIC_7032" hidden="1">"c7032"</definedName>
    <definedName name="IQ_ECO_METRIC_7033" hidden="1">"c7033"</definedName>
    <definedName name="IQ_ECO_METRIC_7034" hidden="1">"c7034"</definedName>
    <definedName name="IQ_ECO_METRIC_7035" hidden="1">"c7035"</definedName>
    <definedName name="IQ_ECO_METRIC_7036" hidden="1">"c7036"</definedName>
    <definedName name="IQ_ECO_METRIC_7037" hidden="1">"c7037"</definedName>
    <definedName name="IQ_ECO_METRIC_7038" hidden="1">"c7038"</definedName>
    <definedName name="IQ_ECO_METRIC_7039" hidden="1">"c7039"</definedName>
    <definedName name="IQ_ECO_METRIC_7040" hidden="1">"c7040"</definedName>
    <definedName name="IQ_ECO_METRIC_7041" hidden="1">"c7041"</definedName>
    <definedName name="IQ_ECO_METRIC_7042" hidden="1">"c7042"</definedName>
    <definedName name="IQ_ECO_METRIC_7043" hidden="1">"c7043"</definedName>
    <definedName name="IQ_ECO_METRIC_7044" hidden="1">"c7044"</definedName>
    <definedName name="IQ_ECO_METRIC_7045" hidden="1">"c7045"</definedName>
    <definedName name="IQ_ECO_METRIC_7045_UNUSED">"c7045"</definedName>
    <definedName name="IQ_ECO_METRIC_7045_UNUSED_UNUSED_UNUSED" hidden="1">"c7045"</definedName>
    <definedName name="IQ_ECO_METRIC_7046" hidden="1">"c7046"</definedName>
    <definedName name="IQ_ECO_METRIC_7047" hidden="1">"c7047"</definedName>
    <definedName name="IQ_ECO_METRIC_7048" hidden="1">"c7048"</definedName>
    <definedName name="IQ_ECO_METRIC_7049" hidden="1">"c7049"</definedName>
    <definedName name="IQ_ECO_METRIC_7050" hidden="1">"c7050"</definedName>
    <definedName name="IQ_ECO_METRIC_7051" hidden="1">"c7051"</definedName>
    <definedName name="IQ_ECO_METRIC_7052" hidden="1">"c7052"</definedName>
    <definedName name="IQ_ECO_METRIC_7053" hidden="1">"c7053"</definedName>
    <definedName name="IQ_ECO_METRIC_7054" hidden="1">"c7054"</definedName>
    <definedName name="IQ_ECO_METRIC_7055" hidden="1">"c7055"</definedName>
    <definedName name="IQ_ECO_METRIC_7056" hidden="1">"c7056"</definedName>
    <definedName name="IQ_ECO_METRIC_7057" hidden="1">"c7057"</definedName>
    <definedName name="IQ_ECO_METRIC_7058" hidden="1">"c7058"</definedName>
    <definedName name="IQ_ECO_METRIC_7059" hidden="1">"c7059"</definedName>
    <definedName name="IQ_ECO_METRIC_7059_UNUSED">"c7059"</definedName>
    <definedName name="IQ_ECO_METRIC_7059_UNUSED_UNUSED_UNUSED" hidden="1">"c7059"</definedName>
    <definedName name="IQ_ECO_METRIC_7060" hidden="1">"c7060"</definedName>
    <definedName name="IQ_ECO_METRIC_7061" hidden="1">"c7061"</definedName>
    <definedName name="IQ_ECO_METRIC_7062" hidden="1">"c7062"</definedName>
    <definedName name="IQ_ECO_METRIC_7063" hidden="1">"c7063"</definedName>
    <definedName name="IQ_ECO_METRIC_7064" hidden="1">"c7064"</definedName>
    <definedName name="IQ_ECO_METRIC_7065" hidden="1">"c7065"</definedName>
    <definedName name="IQ_ECO_METRIC_7066" hidden="1">"c7066"</definedName>
    <definedName name="IQ_ECO_METRIC_7067" hidden="1">"c7067"</definedName>
    <definedName name="IQ_ECO_METRIC_7068" hidden="1">"c7068"</definedName>
    <definedName name="IQ_ECO_METRIC_7069" hidden="1">"c7069"</definedName>
    <definedName name="IQ_ECO_METRIC_7070" hidden="1">"c7070"</definedName>
    <definedName name="IQ_ECO_METRIC_7071" hidden="1">"c7071"</definedName>
    <definedName name="IQ_ECO_METRIC_7072" hidden="1">"c7072"</definedName>
    <definedName name="IQ_ECO_METRIC_7073" hidden="1">"c7073"</definedName>
    <definedName name="IQ_ECO_METRIC_7074" hidden="1">"c7074"</definedName>
    <definedName name="IQ_ECO_METRIC_7075" hidden="1">"c7075"</definedName>
    <definedName name="IQ_ECO_METRIC_7076" hidden="1">"c7076"</definedName>
    <definedName name="IQ_ECO_METRIC_7077" hidden="1">"c7077"</definedName>
    <definedName name="IQ_ECO_METRIC_7078" hidden="1">"c7078"</definedName>
    <definedName name="IQ_ECO_METRIC_7079" hidden="1">"c7079"</definedName>
    <definedName name="IQ_ECO_METRIC_7080" hidden="1">"c7080"</definedName>
    <definedName name="IQ_ECO_METRIC_7081" hidden="1">"c7081"</definedName>
    <definedName name="IQ_ECO_METRIC_7082" hidden="1">"c7082"</definedName>
    <definedName name="IQ_ECO_METRIC_7083" hidden="1">"c7083"</definedName>
    <definedName name="IQ_ECO_METRIC_7084" hidden="1">"c7084"</definedName>
    <definedName name="IQ_ECO_METRIC_7085" hidden="1">"c7085"</definedName>
    <definedName name="IQ_ECO_METRIC_7086" hidden="1">"c7086"</definedName>
    <definedName name="IQ_ECO_METRIC_7087" hidden="1">"c7087"</definedName>
    <definedName name="IQ_ECO_METRIC_7088" hidden="1">"c7088"</definedName>
    <definedName name="IQ_ECO_METRIC_7089" hidden="1">"c7089"</definedName>
    <definedName name="IQ_ECO_METRIC_7090" hidden="1">"c7090"</definedName>
    <definedName name="IQ_ECO_METRIC_7091" hidden="1">"c7091"</definedName>
    <definedName name="IQ_ECO_METRIC_7092" hidden="1">"c7092"</definedName>
    <definedName name="IQ_ECO_METRIC_7093" hidden="1">"c7093"</definedName>
    <definedName name="IQ_ECO_METRIC_7094" hidden="1">"c7094"</definedName>
    <definedName name="IQ_ECO_METRIC_7095" hidden="1">"c7095"</definedName>
    <definedName name="IQ_ECO_METRIC_7096" hidden="1">"c7096"</definedName>
    <definedName name="IQ_ECO_METRIC_7097" hidden="1">"c7097"</definedName>
    <definedName name="IQ_ECO_METRIC_7098" hidden="1">"c7098"</definedName>
    <definedName name="IQ_ECO_METRIC_7099" hidden="1">"c7099"</definedName>
    <definedName name="IQ_ECO_METRIC_7100" hidden="1">"c7100"</definedName>
    <definedName name="IQ_ECO_METRIC_7101" hidden="1">"c7101"</definedName>
    <definedName name="IQ_ECO_METRIC_7102" hidden="1">"c7102"</definedName>
    <definedName name="IQ_ECO_METRIC_7103" hidden="1">"c7103"</definedName>
    <definedName name="IQ_ECO_METRIC_7104" hidden="1">"c7104"</definedName>
    <definedName name="IQ_ECO_METRIC_7105" hidden="1">"c7105"</definedName>
    <definedName name="IQ_ECO_METRIC_7106" hidden="1">"c7106"</definedName>
    <definedName name="IQ_ECO_METRIC_7107" hidden="1">"c7107"</definedName>
    <definedName name="IQ_ECO_METRIC_7108" hidden="1">"c7108"</definedName>
    <definedName name="IQ_ECO_METRIC_7109" hidden="1">"c7109"</definedName>
    <definedName name="IQ_ECO_METRIC_7110" hidden="1">"c7110"</definedName>
    <definedName name="IQ_ECO_METRIC_7111" hidden="1">"c7111"</definedName>
    <definedName name="IQ_ECO_METRIC_7112" hidden="1">"c7112"</definedName>
    <definedName name="IQ_ECO_METRIC_7113" hidden="1">"c7113"</definedName>
    <definedName name="IQ_ECO_METRIC_7114" hidden="1">"c7114"</definedName>
    <definedName name="IQ_ECO_METRIC_7115" hidden="1">"c7115"</definedName>
    <definedName name="IQ_ECO_METRIC_7116" hidden="1">"c7116"</definedName>
    <definedName name="IQ_ECO_METRIC_7116_UNUSED">"c7116"</definedName>
    <definedName name="IQ_ECO_METRIC_7116_UNUSED_UNUSED_UNUSED" hidden="1">"c7116"</definedName>
    <definedName name="IQ_ECO_METRIC_7117" hidden="1">"c7117"</definedName>
    <definedName name="IQ_ECO_METRIC_7117_UNUSED">"c7117"</definedName>
    <definedName name="IQ_ECO_METRIC_7117_UNUSED_UNUSED_UNUSED" hidden="1">"c7117"</definedName>
    <definedName name="IQ_ECO_METRIC_7119" hidden="1">"c7119"</definedName>
    <definedName name="IQ_ECO_METRIC_7120" hidden="1">"c7120"</definedName>
    <definedName name="IQ_ECO_METRIC_7121" hidden="1">"c7121"</definedName>
    <definedName name="IQ_ECO_METRIC_7122" hidden="1">"c7122"</definedName>
    <definedName name="IQ_ECO_METRIC_7123" hidden="1">"c7123"</definedName>
    <definedName name="IQ_ECO_METRIC_7124" hidden="1">"c7124"</definedName>
    <definedName name="IQ_ECO_METRIC_7125" hidden="1">"c7125"</definedName>
    <definedName name="IQ_ECO_METRIC_7126" hidden="1">"c7126"</definedName>
    <definedName name="IQ_ECO_METRIC_7127" hidden="1">"c7127"</definedName>
    <definedName name="IQ_ECO_METRIC_7128" hidden="1">"c7128"</definedName>
    <definedName name="IQ_ECO_METRIC_7129" hidden="1">"c7129"</definedName>
    <definedName name="IQ_ECO_METRIC_7130" hidden="1">"c7130"</definedName>
    <definedName name="IQ_ECO_METRIC_7131" hidden="1">"c7131"</definedName>
    <definedName name="IQ_ECO_METRIC_7132" hidden="1">"c7132"</definedName>
    <definedName name="IQ_ECO_METRIC_7133" hidden="1">"c7133"</definedName>
    <definedName name="IQ_ECO_METRIC_7134" hidden="1">"c7134"</definedName>
    <definedName name="IQ_ECO_METRIC_7135" hidden="1">"c7135"</definedName>
    <definedName name="IQ_ECO_METRIC_7136" hidden="1">"c7136"</definedName>
    <definedName name="IQ_ECO_METRIC_7137" hidden="1">"c7137"</definedName>
    <definedName name="IQ_ECO_METRIC_7138" hidden="1">"c7138"</definedName>
    <definedName name="IQ_ECO_METRIC_7139" hidden="1">"c7139"</definedName>
    <definedName name="IQ_ECO_METRIC_7140" hidden="1">"c7140"</definedName>
    <definedName name="IQ_ECO_METRIC_7141" hidden="1">"c7141"</definedName>
    <definedName name="IQ_ECO_METRIC_7142" hidden="1">"c7142"</definedName>
    <definedName name="IQ_ECO_METRIC_7143" hidden="1">"c7143"</definedName>
    <definedName name="IQ_ECO_METRIC_7144" hidden="1">"c7144"</definedName>
    <definedName name="IQ_ECO_METRIC_7145" hidden="1">"c7145"</definedName>
    <definedName name="IQ_ECO_METRIC_7146" hidden="1">"c7146"</definedName>
    <definedName name="IQ_ECO_METRIC_7147">"c7147"</definedName>
    <definedName name="IQ_ECO_METRIC_7148" hidden="1">"c7148"</definedName>
    <definedName name="IQ_ECO_METRIC_7149" hidden="1">"c7149"</definedName>
    <definedName name="IQ_ECO_METRIC_7150" hidden="1">"c7150"</definedName>
    <definedName name="IQ_ECO_METRIC_7151" hidden="1">"c7151"</definedName>
    <definedName name="IQ_ECO_METRIC_7152" hidden="1">"c7152"</definedName>
    <definedName name="IQ_ECO_METRIC_7153" hidden="1">"c7153"</definedName>
    <definedName name="IQ_ECO_METRIC_7154" hidden="1">"c7154"</definedName>
    <definedName name="IQ_ECO_METRIC_7155" hidden="1">"c7155"</definedName>
    <definedName name="IQ_ECO_METRIC_7156" hidden="1">"c7156"</definedName>
    <definedName name="IQ_ECO_METRIC_7157" hidden="1">"c7157"</definedName>
    <definedName name="IQ_ECO_METRIC_7158" hidden="1">"c7158"</definedName>
    <definedName name="IQ_ECO_METRIC_7159" hidden="1">"c7159"</definedName>
    <definedName name="IQ_ECO_METRIC_7160" hidden="1">"c7160"</definedName>
    <definedName name="IQ_ECO_METRIC_7161" hidden="1">"c7161"</definedName>
    <definedName name="IQ_ECO_METRIC_7162" hidden="1">"c7162"</definedName>
    <definedName name="IQ_ECO_METRIC_7163" hidden="1">"c7163"</definedName>
    <definedName name="IQ_ECO_METRIC_7164" hidden="1">"c7164"</definedName>
    <definedName name="IQ_ECO_METRIC_7165" hidden="1">"c7165"</definedName>
    <definedName name="IQ_ECO_METRIC_7166" hidden="1">"c7166"</definedName>
    <definedName name="IQ_ECO_METRIC_7167" hidden="1">"c7167"</definedName>
    <definedName name="IQ_ECO_METRIC_7168" hidden="1">"c7168"</definedName>
    <definedName name="IQ_ECO_METRIC_7169" hidden="1">"c7169"</definedName>
    <definedName name="IQ_ECO_METRIC_7170" hidden="1">"c7170"</definedName>
    <definedName name="IQ_ECO_METRIC_7171" hidden="1">"c7171"</definedName>
    <definedName name="IQ_ECO_METRIC_7172" hidden="1">"c7172"</definedName>
    <definedName name="IQ_ECO_METRIC_7173" hidden="1">"c7173"</definedName>
    <definedName name="IQ_ECO_METRIC_7174" hidden="1">"c7174"</definedName>
    <definedName name="IQ_ECO_METRIC_7175" hidden="1">"c7175"</definedName>
    <definedName name="IQ_ECO_METRIC_7176" hidden="1">"c7176"</definedName>
    <definedName name="IQ_ECO_METRIC_7177" hidden="1">"c7177"</definedName>
    <definedName name="IQ_ECO_METRIC_7178" hidden="1">"c7178"</definedName>
    <definedName name="IQ_ECO_METRIC_7179" hidden="1">"c7179"</definedName>
    <definedName name="IQ_ECO_METRIC_7180" hidden="1">"c7180"</definedName>
    <definedName name="IQ_ECO_METRIC_7182" hidden="1">"c7182"</definedName>
    <definedName name="IQ_ECO_METRIC_7183" hidden="1">"c7183"</definedName>
    <definedName name="IQ_ECO_METRIC_7184" hidden="1">"c7184"</definedName>
    <definedName name="IQ_ECO_METRIC_7185" hidden="1">"c7185"</definedName>
    <definedName name="IQ_ECO_METRIC_7186" hidden="1">"c7186"</definedName>
    <definedName name="IQ_ECO_METRIC_7187" hidden="1">"c7187"</definedName>
    <definedName name="IQ_ECO_METRIC_7188" hidden="1">"c7188"</definedName>
    <definedName name="IQ_ECO_METRIC_7189" hidden="1">"c7189"</definedName>
    <definedName name="IQ_ECO_METRIC_7190" hidden="1">"c7190"</definedName>
    <definedName name="IQ_ECO_METRIC_7191" hidden="1">"c7191"</definedName>
    <definedName name="IQ_ECO_METRIC_7192" hidden="1">"c7192"</definedName>
    <definedName name="IQ_ECO_METRIC_7193" hidden="1">"c7193"</definedName>
    <definedName name="IQ_ECO_METRIC_7194" hidden="1">"c7194"</definedName>
    <definedName name="IQ_ECO_METRIC_7195" hidden="1">"c7195"</definedName>
    <definedName name="IQ_ECO_METRIC_7196" hidden="1">"c7196"</definedName>
    <definedName name="IQ_ECO_METRIC_7197" hidden="1">"c7197"</definedName>
    <definedName name="IQ_ECO_METRIC_7198" hidden="1">"c7198"</definedName>
    <definedName name="IQ_ECO_METRIC_7199" hidden="1">"c7199"</definedName>
    <definedName name="IQ_ECO_METRIC_7200" hidden="1">"c7200"</definedName>
    <definedName name="IQ_ECO_METRIC_7201" hidden="1">"c7201"</definedName>
    <definedName name="IQ_ECO_METRIC_7202" hidden="1">"c7202"</definedName>
    <definedName name="IQ_ECO_METRIC_7203" hidden="1">"c7203"</definedName>
    <definedName name="IQ_ECO_METRIC_7204" hidden="1">"c7204"</definedName>
    <definedName name="IQ_ECO_METRIC_7205" hidden="1">"c7205"</definedName>
    <definedName name="IQ_ECO_METRIC_7206" hidden="1">"c7206"</definedName>
    <definedName name="IQ_ECO_METRIC_7207" hidden="1">"c7207"</definedName>
    <definedName name="IQ_ECO_METRIC_7208" hidden="1">"c7208"</definedName>
    <definedName name="IQ_ECO_METRIC_7208_UNUSED">"c7208"</definedName>
    <definedName name="IQ_ECO_METRIC_7208_UNUSED_UNUSED_UNUSED" hidden="1">"c7208"</definedName>
    <definedName name="IQ_ECO_METRIC_7209" hidden="1">"c7209"</definedName>
    <definedName name="IQ_ECO_METRIC_7210" hidden="1">"c7210"</definedName>
    <definedName name="IQ_ECO_METRIC_7211" hidden="1">"c7211"</definedName>
    <definedName name="IQ_ECO_METRIC_7212" hidden="1">"c7212"</definedName>
    <definedName name="IQ_ECO_METRIC_7213" hidden="1">"c7213"</definedName>
    <definedName name="IQ_ECO_METRIC_7214" hidden="1">"c7214"</definedName>
    <definedName name="IQ_ECO_METRIC_7215" hidden="1">"c7215"</definedName>
    <definedName name="IQ_ECO_METRIC_7216" hidden="1">"c7216"</definedName>
    <definedName name="IQ_ECO_METRIC_7217" hidden="1">"c7217"</definedName>
    <definedName name="IQ_ECO_METRIC_7218" hidden="1">"c7218"</definedName>
    <definedName name="IQ_ECO_METRIC_7220" hidden="1">"c7220"</definedName>
    <definedName name="IQ_ECO_METRIC_7221" hidden="1">"c7221"</definedName>
    <definedName name="IQ_ECO_METRIC_7222" hidden="1">"c7222"</definedName>
    <definedName name="IQ_ECO_METRIC_7223" hidden="1">"c7223"</definedName>
    <definedName name="IQ_ECO_METRIC_7224" hidden="1">"c7224"</definedName>
    <definedName name="IQ_ECO_METRIC_7225" hidden="1">"c7225"</definedName>
    <definedName name="IQ_ECO_METRIC_7226" hidden="1">"c7226"</definedName>
    <definedName name="IQ_ECO_METRIC_7227" hidden="1">"c7227"</definedName>
    <definedName name="IQ_ECO_METRIC_7228" hidden="1">"c7228"</definedName>
    <definedName name="IQ_ECO_METRIC_7229" hidden="1">"c7229"</definedName>
    <definedName name="IQ_ECO_METRIC_7230" hidden="1">"c7230"</definedName>
    <definedName name="IQ_ECO_METRIC_7231" hidden="1">"c7231"</definedName>
    <definedName name="IQ_ECO_METRIC_7232" hidden="1">"c7232"</definedName>
    <definedName name="IQ_ECO_METRIC_7233" hidden="1">"c7233"</definedName>
    <definedName name="IQ_ECO_METRIC_7235" hidden="1">"c7235"</definedName>
    <definedName name="IQ_ECO_METRIC_7236" hidden="1">"c7236"</definedName>
    <definedName name="IQ_ECO_METRIC_7237" hidden="1">"c7237"</definedName>
    <definedName name="IQ_ECO_METRIC_7238" hidden="1">"c7238"</definedName>
    <definedName name="IQ_ECO_METRIC_7239" hidden="1">"c7239"</definedName>
    <definedName name="IQ_ECO_METRIC_7240" hidden="1">"c7240"</definedName>
    <definedName name="IQ_ECO_METRIC_7241" hidden="1">"c7241"</definedName>
    <definedName name="IQ_ECO_METRIC_7243" hidden="1">"c7243"</definedName>
    <definedName name="IQ_ECO_METRIC_7244" hidden="1">"c7244"</definedName>
    <definedName name="IQ_ECO_METRIC_7245" hidden="1">"c7245"</definedName>
    <definedName name="IQ_ECO_METRIC_7246" hidden="1">"c7246"</definedName>
    <definedName name="IQ_ECO_METRIC_7247" hidden="1">"c7247"</definedName>
    <definedName name="IQ_ECO_METRIC_7248" hidden="1">"c7248"</definedName>
    <definedName name="IQ_ECO_METRIC_7249" hidden="1">"c7249"</definedName>
    <definedName name="IQ_ECO_METRIC_7250" hidden="1">"c7250"</definedName>
    <definedName name="IQ_ECO_METRIC_7251" hidden="1">"c7251"</definedName>
    <definedName name="IQ_ECO_METRIC_7252" hidden="1">"c7252"</definedName>
    <definedName name="IQ_ECO_METRIC_7253" hidden="1">"c7253"</definedName>
    <definedName name="IQ_ECO_METRIC_7254" hidden="1">"c7254"</definedName>
    <definedName name="IQ_ECO_METRIC_7255" hidden="1">"c7255"</definedName>
    <definedName name="IQ_ECO_METRIC_7256" hidden="1">"c7256"</definedName>
    <definedName name="IQ_ECO_METRIC_7257" hidden="1">"c7257"</definedName>
    <definedName name="IQ_ECO_METRIC_7258" hidden="1">"c7258"</definedName>
    <definedName name="IQ_ECO_METRIC_7259" hidden="1">"c7259"</definedName>
    <definedName name="IQ_ECO_METRIC_7260" hidden="1">"c7260"</definedName>
    <definedName name="IQ_ECO_METRIC_7261" hidden="1">"c7261"</definedName>
    <definedName name="IQ_ECO_METRIC_7262" hidden="1">"c7262"</definedName>
    <definedName name="IQ_ECO_METRIC_7263" hidden="1">"c7263"</definedName>
    <definedName name="IQ_ECO_METRIC_7264" hidden="1">"c7264"</definedName>
    <definedName name="IQ_ECO_METRIC_7265" hidden="1">"c7265"</definedName>
    <definedName name="IQ_ECO_METRIC_7265_UNUSED">"c7265"</definedName>
    <definedName name="IQ_ECO_METRIC_7265_UNUSED_UNUSED_UNUSED" hidden="1">"c7265"</definedName>
    <definedName name="IQ_ECO_METRIC_7266" hidden="1">"c7266"</definedName>
    <definedName name="IQ_ECO_METRIC_7267" hidden="1">"c7267"</definedName>
    <definedName name="IQ_ECO_METRIC_7268" hidden="1">"c7268"</definedName>
    <definedName name="IQ_ECO_METRIC_7269" hidden="1">"c7269"</definedName>
    <definedName name="IQ_ECO_METRIC_7270" hidden="1">"c7270"</definedName>
    <definedName name="IQ_ECO_METRIC_7272" hidden="1">"c7272"</definedName>
    <definedName name="IQ_ECO_METRIC_7273" hidden="1">"c7273"</definedName>
    <definedName name="IQ_ECO_METRIC_7274" hidden="1">"c7274"</definedName>
    <definedName name="IQ_ECO_METRIC_7275" hidden="1">"c7275"</definedName>
    <definedName name="IQ_ECO_METRIC_7276" hidden="1">"c7276"</definedName>
    <definedName name="IQ_ECO_METRIC_7277" hidden="1">"c7277"</definedName>
    <definedName name="IQ_ECO_METRIC_7278" hidden="1">"c7278"</definedName>
    <definedName name="IQ_ECO_METRIC_7279" hidden="1">"c7279"</definedName>
    <definedName name="IQ_ECO_METRIC_7279_UNUSED">"c7279"</definedName>
    <definedName name="IQ_ECO_METRIC_7279_UNUSED_UNUSED_UNUSED" hidden="1">"c7279"</definedName>
    <definedName name="IQ_ECO_METRIC_7280" hidden="1">"c7280"</definedName>
    <definedName name="IQ_ECO_METRIC_7281" hidden="1">"c7281"</definedName>
    <definedName name="IQ_ECO_METRIC_7282" hidden="1">"c7282"</definedName>
    <definedName name="IQ_ECO_METRIC_7283" hidden="1">"c7283"</definedName>
    <definedName name="IQ_ECO_METRIC_7284" hidden="1">"c7284"</definedName>
    <definedName name="IQ_ECO_METRIC_7285" hidden="1">"c7285"</definedName>
    <definedName name="IQ_ECO_METRIC_7286" hidden="1">"c7286"</definedName>
    <definedName name="IQ_ECO_METRIC_7287" hidden="1">"c7287"</definedName>
    <definedName name="IQ_ECO_METRIC_7288" hidden="1">"c7288"</definedName>
    <definedName name="IQ_ECO_METRIC_7289" hidden="1">"c7289"</definedName>
    <definedName name="IQ_ECO_METRIC_7290" hidden="1">"c7290"</definedName>
    <definedName name="IQ_ECO_METRIC_7291" hidden="1">"c7291"</definedName>
    <definedName name="IQ_ECO_METRIC_7292" hidden="1">"c7292"</definedName>
    <definedName name="IQ_ECO_METRIC_7293" hidden="1">"c7293"</definedName>
    <definedName name="IQ_ECO_METRIC_7294" hidden="1">"c7294"</definedName>
    <definedName name="IQ_ECO_METRIC_7295" hidden="1">"c7295"</definedName>
    <definedName name="IQ_ECO_METRIC_7296" hidden="1">"c7296"</definedName>
    <definedName name="IQ_ECO_METRIC_7297" hidden="1">"c7297"</definedName>
    <definedName name="IQ_ECO_METRIC_7298" hidden="1">"c7298"</definedName>
    <definedName name="IQ_ECO_METRIC_7299" hidden="1">"c7299"</definedName>
    <definedName name="IQ_ECO_METRIC_7300" hidden="1">"c7300"</definedName>
    <definedName name="IQ_ECO_METRIC_7301" hidden="1">"c7301"</definedName>
    <definedName name="IQ_ECO_METRIC_7302" hidden="1">"c7302"</definedName>
    <definedName name="IQ_ECO_METRIC_7303" hidden="1">"c7303"</definedName>
    <definedName name="IQ_ECO_METRIC_7304" hidden="1">"c7304"</definedName>
    <definedName name="IQ_ECO_METRIC_7305" hidden="1">"c7305"</definedName>
    <definedName name="IQ_ECO_METRIC_7306" hidden="1">"c7306"</definedName>
    <definedName name="IQ_ECO_METRIC_7307" hidden="1">"c7307"</definedName>
    <definedName name="IQ_ECO_METRIC_7308" hidden="1">"c7308"</definedName>
    <definedName name="IQ_ECO_METRIC_7309" hidden="1">"c7309"</definedName>
    <definedName name="IQ_ECO_METRIC_7310" hidden="1">"c7310"</definedName>
    <definedName name="IQ_ECO_METRIC_7311" hidden="1">"c7311"</definedName>
    <definedName name="IQ_ECO_METRIC_7312" hidden="1">"c7312"</definedName>
    <definedName name="IQ_ECO_METRIC_7313" hidden="1">"c7313"</definedName>
    <definedName name="IQ_ECO_METRIC_7314" hidden="1">"c7314"</definedName>
    <definedName name="IQ_ECO_METRIC_7315" hidden="1">"c7315"</definedName>
    <definedName name="IQ_ECO_METRIC_7316" hidden="1">"c7316"</definedName>
    <definedName name="IQ_ECO_METRIC_7317" hidden="1">"c7317"</definedName>
    <definedName name="IQ_ECO_METRIC_7318" hidden="1">"c7318"</definedName>
    <definedName name="IQ_ECO_METRIC_7319" hidden="1">"c7319"</definedName>
    <definedName name="IQ_ECO_METRIC_7320" hidden="1">"c7320"</definedName>
    <definedName name="IQ_ECO_METRIC_7321" hidden="1">"c7321"</definedName>
    <definedName name="IQ_ECO_METRIC_7322" hidden="1">"c7322"</definedName>
    <definedName name="IQ_ECO_METRIC_7323" hidden="1">"c7323"</definedName>
    <definedName name="IQ_ECO_METRIC_7324" hidden="1">"c7324"</definedName>
    <definedName name="IQ_ECO_METRIC_7325" hidden="1">"c7325"</definedName>
    <definedName name="IQ_ECO_METRIC_7326" hidden="1">"c7326"</definedName>
    <definedName name="IQ_ECO_METRIC_7327" hidden="1">"c7327"</definedName>
    <definedName name="IQ_ECO_METRIC_7328" hidden="1">"c7328"</definedName>
    <definedName name="IQ_ECO_METRIC_7329" hidden="1">"c7329"</definedName>
    <definedName name="IQ_ECO_METRIC_7330" hidden="1">"c7330"</definedName>
    <definedName name="IQ_ECO_METRIC_7331" hidden="1">"c7331"</definedName>
    <definedName name="IQ_ECO_METRIC_7332" hidden="1">"c7332"</definedName>
    <definedName name="IQ_ECO_METRIC_7333" hidden="1">"c7333"</definedName>
    <definedName name="IQ_ECO_METRIC_7334" hidden="1">"c7334"</definedName>
    <definedName name="IQ_ECO_METRIC_7335" hidden="1">"c7335"</definedName>
    <definedName name="IQ_ECO_METRIC_7336" hidden="1">"c7336"</definedName>
    <definedName name="IQ_ECO_METRIC_7336_UNUSED">"c7336"</definedName>
    <definedName name="IQ_ECO_METRIC_7336_UNUSED_UNUSED_UNUSED" hidden="1">"c7336"</definedName>
    <definedName name="IQ_ECO_METRIC_7337" hidden="1">"c7337"</definedName>
    <definedName name="IQ_ECO_METRIC_7337_UNUSED">"c7337"</definedName>
    <definedName name="IQ_ECO_METRIC_7337_UNUSED_UNUSED_UNUSED" hidden="1">"c7337"</definedName>
    <definedName name="IQ_ECO_METRIC_7339" hidden="1">"c7339"</definedName>
    <definedName name="IQ_ECO_METRIC_7341" hidden="1">"c7341"</definedName>
    <definedName name="IQ_ECO_METRIC_7342" hidden="1">"c7342"</definedName>
    <definedName name="IQ_ECO_METRIC_7343" hidden="1">"c7343"</definedName>
    <definedName name="IQ_ECO_METRIC_7344" hidden="1">"c7344"</definedName>
    <definedName name="IQ_ECO_METRIC_7345" hidden="1">"c7345"</definedName>
    <definedName name="IQ_ECO_METRIC_7346" hidden="1">"c7346"</definedName>
    <definedName name="IQ_ECO_METRIC_7347" hidden="1">"c7347"</definedName>
    <definedName name="IQ_ECO_METRIC_7348" hidden="1">"c7348"</definedName>
    <definedName name="IQ_ECO_METRIC_7349" hidden="1">"c7349"</definedName>
    <definedName name="IQ_ECO_METRIC_7350" hidden="1">"c7350"</definedName>
    <definedName name="IQ_ECO_METRIC_7351" hidden="1">"c7351"</definedName>
    <definedName name="IQ_ECO_METRIC_7352" hidden="1">"c7352"</definedName>
    <definedName name="IQ_ECO_METRIC_7353" hidden="1">"c7353"</definedName>
    <definedName name="IQ_ECO_METRIC_7354" hidden="1">"c7354"</definedName>
    <definedName name="IQ_ECO_METRIC_7355" hidden="1">"c7355"</definedName>
    <definedName name="IQ_ECO_METRIC_7356" hidden="1">"c7356"</definedName>
    <definedName name="IQ_ECO_METRIC_7357" hidden="1">"c7357"</definedName>
    <definedName name="IQ_ECO_METRIC_7358" hidden="1">"c7358"</definedName>
    <definedName name="IQ_ECO_METRIC_7359" hidden="1">"c7359"</definedName>
    <definedName name="IQ_ECO_METRIC_7360" hidden="1">"c7360"</definedName>
    <definedName name="IQ_ECO_METRIC_7361" hidden="1">"c7361"</definedName>
    <definedName name="IQ_ECO_METRIC_7362" hidden="1">"c7362"</definedName>
    <definedName name="IQ_ECO_METRIC_7363" hidden="1">"c7363"</definedName>
    <definedName name="IQ_ECO_METRIC_7364" hidden="1">"c7364"</definedName>
    <definedName name="IQ_ECO_METRIC_7365" hidden="1">"c7365"</definedName>
    <definedName name="IQ_ECO_METRIC_7366" hidden="1">"c7366"</definedName>
    <definedName name="IQ_ECO_METRIC_7367">"c7367"</definedName>
    <definedName name="IQ_ECO_METRIC_7368" hidden="1">"c7368"</definedName>
    <definedName name="IQ_ECO_METRIC_7369" hidden="1">"c7369"</definedName>
    <definedName name="IQ_ECO_METRIC_7370" hidden="1">"c7370"</definedName>
    <definedName name="IQ_ECO_METRIC_7371" hidden="1">"c7371"</definedName>
    <definedName name="IQ_ECO_METRIC_7372" hidden="1">"c7372"</definedName>
    <definedName name="IQ_ECO_METRIC_7373" hidden="1">"c7373"</definedName>
    <definedName name="IQ_ECO_METRIC_7374" hidden="1">"c7374"</definedName>
    <definedName name="IQ_ECO_METRIC_7375" hidden="1">"c7375"</definedName>
    <definedName name="IQ_ECO_METRIC_7376" hidden="1">"c7376"</definedName>
    <definedName name="IQ_ECO_METRIC_7377" hidden="1">"c7377"</definedName>
    <definedName name="IQ_ECO_METRIC_7378" hidden="1">"c7378"</definedName>
    <definedName name="IQ_ECO_METRIC_7379" hidden="1">"c7379"</definedName>
    <definedName name="IQ_ECO_METRIC_7380" hidden="1">"c7380"</definedName>
    <definedName name="IQ_ECO_METRIC_7381" hidden="1">"c7381"</definedName>
    <definedName name="IQ_ECO_METRIC_7382" hidden="1">"c7382"</definedName>
    <definedName name="IQ_ECO_METRIC_7383" hidden="1">"c7383"</definedName>
    <definedName name="IQ_ECO_METRIC_7384" hidden="1">"c7384"</definedName>
    <definedName name="IQ_ECO_METRIC_7385" hidden="1">"c7385"</definedName>
    <definedName name="IQ_ECO_METRIC_7386" hidden="1">"c7386"</definedName>
    <definedName name="IQ_ECO_METRIC_7387" hidden="1">"c7387"</definedName>
    <definedName name="IQ_ECO_METRIC_7388" hidden="1">"c7388"</definedName>
    <definedName name="IQ_ECO_METRIC_7389" hidden="1">"c7389"</definedName>
    <definedName name="IQ_ECO_METRIC_7390" hidden="1">"c7390"</definedName>
    <definedName name="IQ_ECO_METRIC_7391" hidden="1">"c7391"</definedName>
    <definedName name="IQ_ECO_METRIC_7392" hidden="1">"c7392"</definedName>
    <definedName name="IQ_ECO_METRIC_7393" hidden="1">"c7393"</definedName>
    <definedName name="IQ_ECO_METRIC_7394" hidden="1">"c7394"</definedName>
    <definedName name="IQ_ECO_METRIC_7395" hidden="1">"c7395"</definedName>
    <definedName name="IQ_ECO_METRIC_7396" hidden="1">"c7396"</definedName>
    <definedName name="IQ_ECO_METRIC_7397" hidden="1">"c7397"</definedName>
    <definedName name="IQ_ECO_METRIC_7398" hidden="1">"c7398"</definedName>
    <definedName name="IQ_ECO_METRIC_7399" hidden="1">"c7399"</definedName>
    <definedName name="IQ_ECO_METRIC_7400" hidden="1">"c7400"</definedName>
    <definedName name="IQ_ECO_METRIC_7402" hidden="1">"c7402"</definedName>
    <definedName name="IQ_ECO_METRIC_7403" hidden="1">"c7403"</definedName>
    <definedName name="IQ_ECO_METRIC_7404" hidden="1">"c7404"</definedName>
    <definedName name="IQ_ECO_METRIC_7405" hidden="1">"c7405"</definedName>
    <definedName name="IQ_ECO_METRIC_7406" hidden="1">"c7406"</definedName>
    <definedName name="IQ_ECO_METRIC_7407" hidden="1">"c7407"</definedName>
    <definedName name="IQ_ECO_METRIC_7408" hidden="1">"c7408"</definedName>
    <definedName name="IQ_ECO_METRIC_7409" hidden="1">"c7409"</definedName>
    <definedName name="IQ_ECO_METRIC_7410" hidden="1">"c7410"</definedName>
    <definedName name="IQ_ECO_METRIC_7411" hidden="1">"c7411"</definedName>
    <definedName name="IQ_ECO_METRIC_7412" hidden="1">"c7412"</definedName>
    <definedName name="IQ_ECO_METRIC_7413" hidden="1">"c7413"</definedName>
    <definedName name="IQ_ECO_METRIC_7414" hidden="1">"c7414"</definedName>
    <definedName name="IQ_ECO_METRIC_7415" hidden="1">"c7415"</definedName>
    <definedName name="IQ_ECO_METRIC_7416" hidden="1">"c7416"</definedName>
    <definedName name="IQ_ECO_METRIC_7417" hidden="1">"c7417"</definedName>
    <definedName name="IQ_ECO_METRIC_7418" hidden="1">"c7418"</definedName>
    <definedName name="IQ_ECO_METRIC_7419" hidden="1">"c7419"</definedName>
    <definedName name="IQ_ECO_METRIC_7420" hidden="1">"c7420"</definedName>
    <definedName name="IQ_ECO_METRIC_7421" hidden="1">"c7421"</definedName>
    <definedName name="IQ_ECO_METRIC_7422" hidden="1">"c7422"</definedName>
    <definedName name="IQ_ECO_METRIC_7423" hidden="1">"c7423"</definedName>
    <definedName name="IQ_ECO_METRIC_7424" hidden="1">"c7424"</definedName>
    <definedName name="IQ_ECO_METRIC_7425" hidden="1">"c7425"</definedName>
    <definedName name="IQ_ECO_METRIC_7426" hidden="1">"c7426"</definedName>
    <definedName name="IQ_ECO_METRIC_7427" hidden="1">"c7427"</definedName>
    <definedName name="IQ_ECO_METRIC_7428" hidden="1">"c7428"</definedName>
    <definedName name="IQ_ECO_METRIC_7428_UNUSED">"c7428"</definedName>
    <definedName name="IQ_ECO_METRIC_7428_UNUSED_UNUSED_UNUSED" hidden="1">"c7428"</definedName>
    <definedName name="IQ_ECO_METRIC_7429" hidden="1">"c7429"</definedName>
    <definedName name="IQ_ECO_METRIC_7430" hidden="1">"c7430"</definedName>
    <definedName name="IQ_ECO_METRIC_7431" hidden="1">"c7431"</definedName>
    <definedName name="IQ_ECO_METRIC_7432" hidden="1">"c7432"</definedName>
    <definedName name="IQ_ECO_METRIC_7433" hidden="1">"c7433"</definedName>
    <definedName name="IQ_ECO_METRIC_7434" hidden="1">"c7434"</definedName>
    <definedName name="IQ_ECO_METRIC_7435" hidden="1">"c7435"</definedName>
    <definedName name="IQ_ECO_METRIC_7436" hidden="1">"c7436"</definedName>
    <definedName name="IQ_ECO_METRIC_7437" hidden="1">"c7437"</definedName>
    <definedName name="IQ_ECO_METRIC_7438" hidden="1">"c7438"</definedName>
    <definedName name="IQ_ECO_METRIC_7440" hidden="1">"c7440"</definedName>
    <definedName name="IQ_ECO_METRIC_7441" hidden="1">"c7441"</definedName>
    <definedName name="IQ_ECO_METRIC_7442" hidden="1">"c7442"</definedName>
    <definedName name="IQ_ECO_METRIC_7443" hidden="1">"c7443"</definedName>
    <definedName name="IQ_ECO_METRIC_7444" hidden="1">"c7444"</definedName>
    <definedName name="IQ_ECO_METRIC_7445" hidden="1">"c7445"</definedName>
    <definedName name="IQ_ECO_METRIC_7446" hidden="1">"c7446"</definedName>
    <definedName name="IQ_ECO_METRIC_7447" hidden="1">"c7447"</definedName>
    <definedName name="IQ_ECO_METRIC_7448" hidden="1">"c7448"</definedName>
    <definedName name="IQ_ECO_METRIC_7449" hidden="1">"c7449"</definedName>
    <definedName name="IQ_ECO_METRIC_7450" hidden="1">"c7450"</definedName>
    <definedName name="IQ_ECO_METRIC_7451" hidden="1">"c7451"</definedName>
    <definedName name="IQ_ECO_METRIC_7452" hidden="1">"c7452"</definedName>
    <definedName name="IQ_ECO_METRIC_7453" hidden="1">"c7453"</definedName>
    <definedName name="IQ_ECO_METRIC_7455" hidden="1">"c7455"</definedName>
    <definedName name="IQ_ECO_METRIC_7456" hidden="1">"c7456"</definedName>
    <definedName name="IQ_ECO_METRIC_7457" hidden="1">"c7457"</definedName>
    <definedName name="IQ_ECO_METRIC_7458" hidden="1">"c7458"</definedName>
    <definedName name="IQ_ECO_METRIC_7459" hidden="1">"c7459"</definedName>
    <definedName name="IQ_ECO_METRIC_7460" hidden="1">"c7460"</definedName>
    <definedName name="IQ_ECO_METRIC_7461" hidden="1">"c7461"</definedName>
    <definedName name="IQ_ECO_METRIC_7463" hidden="1">"c7463"</definedName>
    <definedName name="IQ_ECO_METRIC_7464" hidden="1">"c7464"</definedName>
    <definedName name="IQ_ECO_METRIC_7465" hidden="1">"c7465"</definedName>
    <definedName name="IQ_ECO_METRIC_7466" hidden="1">"c7466"</definedName>
    <definedName name="IQ_ECO_METRIC_7467" hidden="1">"c7467"</definedName>
    <definedName name="IQ_ECO_METRIC_7468" hidden="1">"c7468"</definedName>
    <definedName name="IQ_ECO_METRIC_7469" hidden="1">"c7469"</definedName>
    <definedName name="IQ_ECO_METRIC_7470" hidden="1">"c7470"</definedName>
    <definedName name="IQ_ECO_METRIC_7472" hidden="1">"c7472"</definedName>
    <definedName name="IQ_ECO_METRIC_7473" hidden="1">"c7473"</definedName>
    <definedName name="IQ_ECO_METRIC_7474" hidden="1">"c7474"</definedName>
    <definedName name="IQ_ECO_METRIC_7475" hidden="1">"c7475"</definedName>
    <definedName name="IQ_ECO_METRIC_7476" hidden="1">"c7476"</definedName>
    <definedName name="IQ_ECO_METRIC_7477" hidden="1">"c7477"</definedName>
    <definedName name="IQ_ECO_METRIC_7478" hidden="1">"c7478"</definedName>
    <definedName name="IQ_ECO_METRIC_7479" hidden="1">"c7479"</definedName>
    <definedName name="IQ_ECO_METRIC_7480" hidden="1">"c7480"</definedName>
    <definedName name="IQ_ECO_METRIC_7481" hidden="1">"c7481"</definedName>
    <definedName name="IQ_ECO_METRIC_7482" hidden="1">"c7482"</definedName>
    <definedName name="IQ_ECO_METRIC_7483" hidden="1">"c7483"</definedName>
    <definedName name="IQ_ECO_METRIC_7486" hidden="1">"c7486"</definedName>
    <definedName name="IQ_ECO_METRIC_7487" hidden="1">"c7487"</definedName>
    <definedName name="IQ_ECO_METRIC_7488" hidden="1">"c7488"</definedName>
    <definedName name="IQ_ECO_METRIC_7489" hidden="1">"c7489"</definedName>
    <definedName name="IQ_ECO_METRIC_7490" hidden="1">"c7490"</definedName>
    <definedName name="IQ_ECO_METRIC_7491" hidden="1">"c7491"</definedName>
    <definedName name="IQ_ECO_METRIC_7492" hidden="1">"c7492"</definedName>
    <definedName name="IQ_ECO_METRIC_7493" hidden="1">"c7493"</definedName>
    <definedName name="IQ_ECO_METRIC_7494" hidden="1">"c7494"</definedName>
    <definedName name="IQ_ECO_METRIC_7495" hidden="1">"c7495"</definedName>
    <definedName name="IQ_ECO_METRIC_7496" hidden="1">"c7496"</definedName>
    <definedName name="IQ_ECO_METRIC_7497" hidden="1">"c7497"</definedName>
    <definedName name="IQ_ECO_METRIC_7498" hidden="1">"c7498"</definedName>
    <definedName name="IQ_ECO_METRIC_7500" hidden="1">"c7500"</definedName>
    <definedName name="IQ_ECO_METRIC_7501" hidden="1">"c7501"</definedName>
    <definedName name="IQ_ECO_METRIC_7502" hidden="1">"c7502"</definedName>
    <definedName name="IQ_ECO_METRIC_7503" hidden="1">"c7503"</definedName>
    <definedName name="IQ_ECO_METRIC_7504" hidden="1">"c7504"</definedName>
    <definedName name="IQ_ECO_METRIC_7505" hidden="1">"c7505"</definedName>
    <definedName name="IQ_ECO_METRIC_7507" hidden="1">"c7507"</definedName>
    <definedName name="IQ_ECO_METRIC_7508" hidden="1">"c7508"</definedName>
    <definedName name="IQ_ECO_METRIC_7509" hidden="1">"c7509"</definedName>
    <definedName name="IQ_ECO_METRIC_7510" hidden="1">"c7510"</definedName>
    <definedName name="IQ_ECO_METRIC_7511" hidden="1">"c7511"</definedName>
    <definedName name="IQ_ECO_METRIC_7512" hidden="1">"c7512"</definedName>
    <definedName name="IQ_ECO_METRIC_7513" hidden="1">"c7513"</definedName>
    <definedName name="IQ_ECO_METRIC_7514" hidden="1">"c7514"</definedName>
    <definedName name="IQ_ECO_METRIC_7515" hidden="1">"c7515"</definedName>
    <definedName name="IQ_ECO_METRIC_7516" hidden="1">"c7516"</definedName>
    <definedName name="IQ_ECO_METRIC_7517" hidden="1">"c7517"</definedName>
    <definedName name="IQ_ECO_METRIC_7518" hidden="1">"c7518"</definedName>
    <definedName name="IQ_ECO_METRIC_7519" hidden="1">"c7519"</definedName>
    <definedName name="IQ_ECO_METRIC_7520" hidden="1">"c7520"</definedName>
    <definedName name="IQ_ECO_METRIC_7521" hidden="1">"c7521"</definedName>
    <definedName name="IQ_ECO_METRIC_7522" hidden="1">"c7522"</definedName>
    <definedName name="IQ_ECO_METRIC_7523" hidden="1">"c7523"</definedName>
    <definedName name="IQ_ECO_METRIC_7524" hidden="1">"c7524"</definedName>
    <definedName name="IQ_ECO_METRIC_7525" hidden="1">"c7525"</definedName>
    <definedName name="IQ_ECO_METRIC_7526" hidden="1">"c7526"</definedName>
    <definedName name="IQ_ECO_METRIC_7527" hidden="1">"c7527"</definedName>
    <definedName name="IQ_ECO_METRIC_7528" hidden="1">"c7528"</definedName>
    <definedName name="IQ_ECO_METRIC_7529" hidden="1">"c7529"</definedName>
    <definedName name="IQ_ECO_METRIC_7530" hidden="1">"c7530"</definedName>
    <definedName name="IQ_ECO_METRIC_7531" hidden="1">"c7531"</definedName>
    <definedName name="IQ_ECO_METRIC_7532" hidden="1">"c7532"</definedName>
    <definedName name="IQ_ECO_METRIC_7533" hidden="1">"c7533"</definedName>
    <definedName name="IQ_ECO_METRIC_7534" hidden="1">"c7534"</definedName>
    <definedName name="IQ_ECO_METRIC_7535" hidden="1">"c7535"</definedName>
    <definedName name="IQ_ECO_METRIC_7536" hidden="1">"c7536"</definedName>
    <definedName name="IQ_ECO_METRIC_7537" hidden="1">"c7537"</definedName>
    <definedName name="IQ_ECO_METRIC_7538" hidden="1">"c7538"</definedName>
    <definedName name="IQ_ECO_METRIC_7539" hidden="1">"c7539"</definedName>
    <definedName name="IQ_ECO_METRIC_7540" hidden="1">"c7540"</definedName>
    <definedName name="IQ_ECO_METRIC_7541" hidden="1">"c7541"</definedName>
    <definedName name="IQ_ECO_METRIC_7542" hidden="1">"c7542"</definedName>
    <definedName name="IQ_ECO_METRIC_7543" hidden="1">"c7543"</definedName>
    <definedName name="IQ_ECO_METRIC_7544" hidden="1">"c7544"</definedName>
    <definedName name="IQ_ECO_METRIC_7545" hidden="1">"c7545"</definedName>
    <definedName name="IQ_ECO_METRIC_7546" hidden="1">"c7546"</definedName>
    <definedName name="IQ_ECO_METRIC_7547" hidden="1">"c7547"</definedName>
    <definedName name="IQ_ECO_METRIC_7548" hidden="1">"c7548"</definedName>
    <definedName name="IQ_ECO_METRIC_7549" hidden="1">"c7549"</definedName>
    <definedName name="IQ_ECO_METRIC_7550" hidden="1">"c7550"</definedName>
    <definedName name="IQ_ECO_METRIC_7551" hidden="1">"c7551"</definedName>
    <definedName name="IQ_ECO_METRIC_7552" hidden="1">"c7552"</definedName>
    <definedName name="IQ_ECO_METRIC_7553" hidden="1">"c7553"</definedName>
    <definedName name="IQ_ECO_METRIC_7554" hidden="1">"c7554"</definedName>
    <definedName name="IQ_ECO_METRIC_7555" hidden="1">"c7555"</definedName>
    <definedName name="IQ_ECO_METRIC_7556" hidden="1">"c7556"</definedName>
    <definedName name="IQ_ECO_METRIC_7556_UNUSED">"c7556"</definedName>
    <definedName name="IQ_ECO_METRIC_7556_UNUSED_UNUSED_UNUSED" hidden="1">"c7556"</definedName>
    <definedName name="IQ_ECO_METRIC_7557" hidden="1">"c7557"</definedName>
    <definedName name="IQ_ECO_METRIC_7557_UNUSED">"c7557"</definedName>
    <definedName name="IQ_ECO_METRIC_7557_UNUSED_UNUSED_UNUSED" hidden="1">"c7557"</definedName>
    <definedName name="IQ_ECO_METRIC_7560" hidden="1">"c7560"</definedName>
    <definedName name="IQ_ECO_METRIC_7561" hidden="1">"c7561"</definedName>
    <definedName name="IQ_ECO_METRIC_7562" hidden="1">"c7562"</definedName>
    <definedName name="IQ_ECO_METRIC_7563" hidden="1">"c7563"</definedName>
    <definedName name="IQ_ECO_METRIC_7564" hidden="1">"c7564"</definedName>
    <definedName name="IQ_ECO_METRIC_7565" hidden="1">"c7565"</definedName>
    <definedName name="IQ_ECO_METRIC_7566" hidden="1">"c7566"</definedName>
    <definedName name="IQ_ECO_METRIC_7567" hidden="1">"c7567"</definedName>
    <definedName name="IQ_ECO_METRIC_7568" hidden="1">"c7568"</definedName>
    <definedName name="IQ_ECO_METRIC_7570" hidden="1">"c7570"</definedName>
    <definedName name="IQ_ECO_METRIC_7571" hidden="1">"c7571"</definedName>
    <definedName name="IQ_ECO_METRIC_7572" hidden="1">"c7572"</definedName>
    <definedName name="IQ_ECO_METRIC_7573" hidden="1">"c7573"</definedName>
    <definedName name="IQ_ECO_METRIC_7574" hidden="1">"c7574"</definedName>
    <definedName name="IQ_ECO_METRIC_7575" hidden="1">"c7575"</definedName>
    <definedName name="IQ_ECO_METRIC_7576" hidden="1">"c7576"</definedName>
    <definedName name="IQ_ECO_METRIC_7577" hidden="1">"c7577"</definedName>
    <definedName name="IQ_ECO_METRIC_7578" hidden="1">"c7578"</definedName>
    <definedName name="IQ_ECO_METRIC_7579" hidden="1">"c7579"</definedName>
    <definedName name="IQ_ECO_METRIC_7580" hidden="1">"c7580"</definedName>
    <definedName name="IQ_ECO_METRIC_7581" hidden="1">"c7581"</definedName>
    <definedName name="IQ_ECO_METRIC_7582" hidden="1">"c7582"</definedName>
    <definedName name="IQ_ECO_METRIC_7583" hidden="1">"c7583"</definedName>
    <definedName name="IQ_ECO_METRIC_7584" hidden="1">"c7584"</definedName>
    <definedName name="IQ_ECO_METRIC_7585" hidden="1">"c7585"</definedName>
    <definedName name="IQ_ECO_METRIC_7586" hidden="1">"c7586"</definedName>
    <definedName name="IQ_ECO_METRIC_7587">"c7587"</definedName>
    <definedName name="IQ_ECO_METRIC_7588" hidden="1">"c7588"</definedName>
    <definedName name="IQ_ECO_METRIC_7589" hidden="1">"c7589"</definedName>
    <definedName name="IQ_ECO_METRIC_7590" hidden="1">"c7590"</definedName>
    <definedName name="IQ_ECO_METRIC_7591" hidden="1">"c7591"</definedName>
    <definedName name="IQ_ECO_METRIC_7592" hidden="1">"c7592"</definedName>
    <definedName name="IQ_ECO_METRIC_7593" hidden="1">"c7593"</definedName>
    <definedName name="IQ_ECO_METRIC_7594" hidden="1">"c7594"</definedName>
    <definedName name="IQ_ECO_METRIC_7596" hidden="1">"c7596"</definedName>
    <definedName name="IQ_ECO_METRIC_7597" hidden="1">"c7597"</definedName>
    <definedName name="IQ_ECO_METRIC_7598" hidden="1">"c7598"</definedName>
    <definedName name="IQ_ECO_METRIC_7599" hidden="1">"c7599"</definedName>
    <definedName name="IQ_ECO_METRIC_7600" hidden="1">"c7600"</definedName>
    <definedName name="IQ_ECO_METRIC_7601" hidden="1">"c7601"</definedName>
    <definedName name="IQ_ECO_METRIC_7602" hidden="1">"c7602"</definedName>
    <definedName name="IQ_ECO_METRIC_7603" hidden="1">"c7603"</definedName>
    <definedName name="IQ_ECO_METRIC_7604" hidden="1">"c7604"</definedName>
    <definedName name="IQ_ECO_METRIC_7605" hidden="1">"c7605"</definedName>
    <definedName name="IQ_ECO_METRIC_7606" hidden="1">"c7606"</definedName>
    <definedName name="IQ_ECO_METRIC_7607" hidden="1">"c7607"</definedName>
    <definedName name="IQ_ECO_METRIC_7608" hidden="1">"c7608"</definedName>
    <definedName name="IQ_ECO_METRIC_7609" hidden="1">"c7609"</definedName>
    <definedName name="IQ_ECO_METRIC_7610" hidden="1">"c7610"</definedName>
    <definedName name="IQ_ECO_METRIC_7611" hidden="1">"c7611"</definedName>
    <definedName name="IQ_ECO_METRIC_7612" hidden="1">"c7612"</definedName>
    <definedName name="IQ_ECO_METRIC_7613" hidden="1">"c7613"</definedName>
    <definedName name="IQ_ECO_METRIC_7614" hidden="1">"c7614"</definedName>
    <definedName name="IQ_ECO_METRIC_7615" hidden="1">"c7615"</definedName>
    <definedName name="IQ_ECO_METRIC_7616" hidden="1">"c7616"</definedName>
    <definedName name="IQ_ECO_METRIC_7617" hidden="1">"c7617"</definedName>
    <definedName name="IQ_ECO_METRIC_7618" hidden="1">"c7618"</definedName>
    <definedName name="IQ_ECO_METRIC_7619" hidden="1">"c7619"</definedName>
    <definedName name="IQ_ECO_METRIC_7620" hidden="1">"c7620"</definedName>
    <definedName name="IQ_ECO_METRIC_7622" hidden="1">"c7622"</definedName>
    <definedName name="IQ_ECO_METRIC_7623" hidden="1">"c7623"</definedName>
    <definedName name="IQ_ECO_METRIC_7624" hidden="1">"c7624"</definedName>
    <definedName name="IQ_ECO_METRIC_7625" hidden="1">"c7625"</definedName>
    <definedName name="IQ_ECO_METRIC_7626" hidden="1">"c7626"</definedName>
    <definedName name="IQ_ECO_METRIC_7627" hidden="1">"c7627"</definedName>
    <definedName name="IQ_ECO_METRIC_7628" hidden="1">"c7628"</definedName>
    <definedName name="IQ_ECO_METRIC_7629" hidden="1">"c7629"</definedName>
    <definedName name="IQ_ECO_METRIC_7630" hidden="1">"c7630"</definedName>
    <definedName name="IQ_ECO_METRIC_7631" hidden="1">"c7631"</definedName>
    <definedName name="IQ_ECO_METRIC_7632" hidden="1">"c7632"</definedName>
    <definedName name="IQ_ECO_METRIC_7633" hidden="1">"c7633"</definedName>
    <definedName name="IQ_ECO_METRIC_7634" hidden="1">"c7634"</definedName>
    <definedName name="IQ_ECO_METRIC_7635" hidden="1">"c7635"</definedName>
    <definedName name="IQ_ECO_METRIC_7636" hidden="1">"c7636"</definedName>
    <definedName name="IQ_ECO_METRIC_7637" hidden="1">"c7637"</definedName>
    <definedName name="IQ_ECO_METRIC_7638" hidden="1">"c7638"</definedName>
    <definedName name="IQ_ECO_METRIC_7639" hidden="1">"c7639"</definedName>
    <definedName name="IQ_ECO_METRIC_7640" hidden="1">"c7640"</definedName>
    <definedName name="IQ_ECO_METRIC_7641" hidden="1">"c7641"</definedName>
    <definedName name="IQ_ECO_METRIC_7642" hidden="1">"c7642"</definedName>
    <definedName name="IQ_ECO_METRIC_7643" hidden="1">"c7643"</definedName>
    <definedName name="IQ_ECO_METRIC_7644" hidden="1">"c7644"</definedName>
    <definedName name="IQ_ECO_METRIC_7645" hidden="1">"c7645"</definedName>
    <definedName name="IQ_ECO_METRIC_7646" hidden="1">"c7646"</definedName>
    <definedName name="IQ_ECO_METRIC_7647" hidden="1">"c7647"</definedName>
    <definedName name="IQ_ECO_METRIC_7648" hidden="1">"c7648"</definedName>
    <definedName name="IQ_ECO_METRIC_7648_UNUSED">"c7648"</definedName>
    <definedName name="IQ_ECO_METRIC_7648_UNUSED_UNUSED_UNUSED" hidden="1">"c7648"</definedName>
    <definedName name="IQ_ECO_METRIC_7649" hidden="1">"c7649"</definedName>
    <definedName name="IQ_ECO_METRIC_7650" hidden="1">"c7650"</definedName>
    <definedName name="IQ_ECO_METRIC_7651" hidden="1">"c7651"</definedName>
    <definedName name="IQ_ECO_METRIC_7652" hidden="1">"c7652"</definedName>
    <definedName name="IQ_ECO_METRIC_7653" hidden="1">"c7653"</definedName>
    <definedName name="IQ_ECO_METRIC_7654" hidden="1">"c7654"</definedName>
    <definedName name="IQ_ECO_METRIC_7655" hidden="1">"c7655"</definedName>
    <definedName name="IQ_ECO_METRIC_7656" hidden="1">"c7656"</definedName>
    <definedName name="IQ_ECO_METRIC_7657" hidden="1">"c7657"</definedName>
    <definedName name="IQ_ECO_METRIC_7658" hidden="1">"c7658"</definedName>
    <definedName name="IQ_ECO_METRIC_7660" hidden="1">"c7660"</definedName>
    <definedName name="IQ_ECO_METRIC_7661" hidden="1">"c7661"</definedName>
    <definedName name="IQ_ECO_METRIC_7663" hidden="1">"c7663"</definedName>
    <definedName name="IQ_ECO_METRIC_7664" hidden="1">"c7664"</definedName>
    <definedName name="IQ_ECO_METRIC_7665" hidden="1">"c7665"</definedName>
    <definedName name="IQ_ECO_METRIC_7666" hidden="1">"c7666"</definedName>
    <definedName name="IQ_ECO_METRIC_7667" hidden="1">"c7667"</definedName>
    <definedName name="IQ_ECO_METRIC_7668" hidden="1">"c7668"</definedName>
    <definedName name="IQ_ECO_METRIC_7669" hidden="1">"c7669"</definedName>
    <definedName name="IQ_ECO_METRIC_7670" hidden="1">"c7670"</definedName>
    <definedName name="IQ_ECO_METRIC_7675" hidden="1">"c7675"</definedName>
    <definedName name="IQ_ECO_METRIC_7676" hidden="1">"c7676"</definedName>
    <definedName name="IQ_ECO_METRIC_7677" hidden="1">"c7677"</definedName>
    <definedName name="IQ_ECO_METRIC_7678" hidden="1">"c7678"</definedName>
    <definedName name="IQ_ECO_METRIC_7679" hidden="1">"c7679"</definedName>
    <definedName name="IQ_ECO_METRIC_7680" hidden="1">"c7680"</definedName>
    <definedName name="IQ_ECO_METRIC_7681" hidden="1">"c7681"</definedName>
    <definedName name="IQ_ECO_METRIC_7685" hidden="1">"c7685"</definedName>
    <definedName name="IQ_ECO_METRIC_7687" hidden="1">"c7687"</definedName>
    <definedName name="IQ_ECO_METRIC_7688" hidden="1">"c7688"</definedName>
    <definedName name="IQ_ECO_METRIC_7689" hidden="1">"c7689"</definedName>
    <definedName name="IQ_ECO_METRIC_7690" hidden="1">"c7690"</definedName>
    <definedName name="IQ_ECO_METRIC_7691" hidden="1">"c7691"</definedName>
    <definedName name="IQ_ECO_METRIC_7692" hidden="1">"c7692"</definedName>
    <definedName name="IQ_ECO_METRIC_7693" hidden="1">"c7693"</definedName>
    <definedName name="IQ_ECO_METRIC_7694" hidden="1">"c7694"</definedName>
    <definedName name="IQ_ECO_METRIC_7695" hidden="1">"c7695"</definedName>
    <definedName name="IQ_ECO_METRIC_7696" hidden="1">"c7696"</definedName>
    <definedName name="IQ_ECO_METRIC_7697" hidden="1">"c7697"</definedName>
    <definedName name="IQ_ECO_METRIC_7698" hidden="1">"c7698"</definedName>
    <definedName name="IQ_ECO_METRIC_7699" hidden="1">"c7699"</definedName>
    <definedName name="IQ_ECO_METRIC_7700" hidden="1">"c7700"</definedName>
    <definedName name="IQ_ECO_METRIC_7701" hidden="1">"c7701"</definedName>
    <definedName name="IQ_ECO_METRIC_7702" hidden="1">"c7702"</definedName>
    <definedName name="IQ_ECO_METRIC_7703" hidden="1">"c7703"</definedName>
    <definedName name="IQ_ECO_METRIC_7704">"c7704"</definedName>
    <definedName name="IQ_ECO_METRIC_7705" hidden="1">"c7705"</definedName>
    <definedName name="IQ_ECO_METRIC_7705_UNUSED">"c7705"</definedName>
    <definedName name="IQ_ECO_METRIC_7705_UNUSED_UNUSED_UNUSED" hidden="1">"c7705"</definedName>
    <definedName name="IQ_ECO_METRIC_7706">"c7706"</definedName>
    <definedName name="IQ_ECO_METRIC_7707" hidden="1">"c7707"</definedName>
    <definedName name="IQ_ECO_METRIC_7708" hidden="1">"c7708"</definedName>
    <definedName name="IQ_ECO_METRIC_7709" hidden="1">"c7709"</definedName>
    <definedName name="IQ_ECO_METRIC_7710" hidden="1">"c7710"</definedName>
    <definedName name="IQ_ECO_METRIC_7711" hidden="1">"c7711"</definedName>
    <definedName name="IQ_ECO_METRIC_7712" hidden="1">"c7712"</definedName>
    <definedName name="IQ_ECO_METRIC_7713" hidden="1">"c7713"</definedName>
    <definedName name="IQ_ECO_METRIC_7714" hidden="1">"c7714"</definedName>
    <definedName name="IQ_ECO_METRIC_7715" hidden="1">"c7715"</definedName>
    <definedName name="IQ_ECO_METRIC_7716" hidden="1">"c7716"</definedName>
    <definedName name="IQ_ECO_METRIC_7717" hidden="1">"c7717"</definedName>
    <definedName name="IQ_ECO_METRIC_7718">"c7718"</definedName>
    <definedName name="IQ_ECO_METRIC_7719" hidden="1">"c7719"</definedName>
    <definedName name="IQ_ECO_METRIC_7719_UNUSED">"c7719"</definedName>
    <definedName name="IQ_ECO_METRIC_7719_UNUSED_UNUSED_UNUSED" hidden="1">"c7719"</definedName>
    <definedName name="IQ_ECO_METRIC_7720" hidden="1">"c7720"</definedName>
    <definedName name="IQ_ECO_METRIC_7721" hidden="1">"c7721"</definedName>
    <definedName name="IQ_ECO_METRIC_7722" hidden="1">"c7722"</definedName>
    <definedName name="IQ_ECO_METRIC_7723" hidden="1">"c7723"</definedName>
    <definedName name="IQ_ECO_METRIC_7724" hidden="1">"c7724"</definedName>
    <definedName name="IQ_ECO_METRIC_7725" hidden="1">"c7725"</definedName>
    <definedName name="IQ_ECO_METRIC_7726" hidden="1">"c7726"</definedName>
    <definedName name="IQ_ECO_METRIC_7727" hidden="1">"c7727"</definedName>
    <definedName name="IQ_ECO_METRIC_7728" hidden="1">"c7728"</definedName>
    <definedName name="IQ_ECO_METRIC_7729" hidden="1">"c7729"</definedName>
    <definedName name="IQ_ECO_METRIC_7730" hidden="1">"c7730"</definedName>
    <definedName name="IQ_ECO_METRIC_7731" hidden="1">"c7731"</definedName>
    <definedName name="IQ_ECO_METRIC_7732" hidden="1">"c7732"</definedName>
    <definedName name="IQ_ECO_METRIC_7733" hidden="1">"c7733"</definedName>
    <definedName name="IQ_ECO_METRIC_7734" hidden="1">"c7734"</definedName>
    <definedName name="IQ_ECO_METRIC_7735" hidden="1">"c7735"</definedName>
    <definedName name="IQ_ECO_METRIC_7736" hidden="1">"c7736"</definedName>
    <definedName name="IQ_ECO_METRIC_7737" hidden="1">"c7737"</definedName>
    <definedName name="IQ_ECO_METRIC_7738" hidden="1">"c7738"</definedName>
    <definedName name="IQ_ECO_METRIC_7739" hidden="1">"c7739"</definedName>
    <definedName name="IQ_ECO_METRIC_7740" hidden="1">"c7740"</definedName>
    <definedName name="IQ_ECO_METRIC_7741" hidden="1">"c7741"</definedName>
    <definedName name="IQ_ECO_METRIC_7742" hidden="1">"c7742"</definedName>
    <definedName name="IQ_ECO_METRIC_7743" hidden="1">"c7743"</definedName>
    <definedName name="IQ_ECO_METRIC_7744" hidden="1">"c7744"</definedName>
    <definedName name="IQ_ECO_METRIC_7745" hidden="1">"c7745"</definedName>
    <definedName name="IQ_ECO_METRIC_7746" hidden="1">"c7746"</definedName>
    <definedName name="IQ_ECO_METRIC_7747" hidden="1">"c7747"</definedName>
    <definedName name="IQ_ECO_METRIC_7748" hidden="1">"c7748"</definedName>
    <definedName name="IQ_ECO_METRIC_7749" hidden="1">"c7749"</definedName>
    <definedName name="IQ_ECO_METRIC_7750" hidden="1">"c7750"</definedName>
    <definedName name="IQ_ECO_METRIC_7751" hidden="1">"c7751"</definedName>
    <definedName name="IQ_ECO_METRIC_7752" hidden="1">"c7752"</definedName>
    <definedName name="IQ_ECO_METRIC_7753" hidden="1">"c7753"</definedName>
    <definedName name="IQ_ECO_METRIC_7754" hidden="1">"c7754"</definedName>
    <definedName name="IQ_ECO_METRIC_7755" hidden="1">"c7755"</definedName>
    <definedName name="IQ_ECO_METRIC_7756" hidden="1">"c7756"</definedName>
    <definedName name="IQ_ECO_METRIC_7757" hidden="1">"c7757"</definedName>
    <definedName name="IQ_ECO_METRIC_7758" hidden="1">"c7758"</definedName>
    <definedName name="IQ_ECO_METRIC_7759" hidden="1">"c7759"</definedName>
    <definedName name="IQ_ECO_METRIC_7760" hidden="1">"c7760"</definedName>
    <definedName name="IQ_ECO_METRIC_7761" hidden="1">"c7761"</definedName>
    <definedName name="IQ_ECO_METRIC_7762" hidden="1">"c7762"</definedName>
    <definedName name="IQ_ECO_METRIC_7763" hidden="1">"c7763"</definedName>
    <definedName name="IQ_ECO_METRIC_7764" hidden="1">"c7764"</definedName>
    <definedName name="IQ_ECO_METRIC_7765" hidden="1">"c7765"</definedName>
    <definedName name="IQ_ECO_METRIC_7766" hidden="1">"c7766"</definedName>
    <definedName name="IQ_ECO_METRIC_7767" hidden="1">"c7767"</definedName>
    <definedName name="IQ_ECO_METRIC_7768" hidden="1">"c7768"</definedName>
    <definedName name="IQ_ECO_METRIC_7769" hidden="1">"c7769"</definedName>
    <definedName name="IQ_ECO_METRIC_7770" hidden="1">"c7770"</definedName>
    <definedName name="IQ_ECO_METRIC_7771" hidden="1">"c7771"</definedName>
    <definedName name="IQ_ECO_METRIC_7772" hidden="1">"c7772"</definedName>
    <definedName name="IQ_ECO_METRIC_7773" hidden="1">"c7773"</definedName>
    <definedName name="IQ_ECO_METRIC_7774" hidden="1">"c7774"</definedName>
    <definedName name="IQ_ECO_METRIC_7775" hidden="1">"c7775"</definedName>
    <definedName name="IQ_ECO_METRIC_7776" hidden="1">"c7776"</definedName>
    <definedName name="IQ_ECO_METRIC_7776_UNUSED">"c7776"</definedName>
    <definedName name="IQ_ECO_METRIC_7776_UNUSED_UNUSED_UNUSED" hidden="1">"c7776"</definedName>
    <definedName name="IQ_ECO_METRIC_7777" hidden="1">"c7777"</definedName>
    <definedName name="IQ_ECO_METRIC_7777_UNUSED">"c7777"</definedName>
    <definedName name="IQ_ECO_METRIC_7777_UNUSED_UNUSED_UNUSED" hidden="1">"c7777"</definedName>
    <definedName name="IQ_ECO_METRIC_7779" hidden="1">"c7779"</definedName>
    <definedName name="IQ_ECO_METRIC_7780" hidden="1">"c7780"</definedName>
    <definedName name="IQ_ECO_METRIC_7781" hidden="1">"c7781"</definedName>
    <definedName name="IQ_ECO_METRIC_7782" hidden="1">"c7782"</definedName>
    <definedName name="IQ_ECO_METRIC_7783" hidden="1">"c7783"</definedName>
    <definedName name="IQ_ECO_METRIC_7784" hidden="1">"c7784"</definedName>
    <definedName name="IQ_ECO_METRIC_7785" hidden="1">"c7785"</definedName>
    <definedName name="IQ_ECO_METRIC_7786" hidden="1">"c7786"</definedName>
    <definedName name="IQ_ECO_METRIC_7787" hidden="1">"c7787"</definedName>
    <definedName name="IQ_ECO_METRIC_7788" hidden="1">"c7788"</definedName>
    <definedName name="IQ_ECO_METRIC_7789" hidden="1">"c7789"</definedName>
    <definedName name="IQ_ECO_METRIC_7790" hidden="1">"c7790"</definedName>
    <definedName name="IQ_ECO_METRIC_7791" hidden="1">"c7791"</definedName>
    <definedName name="IQ_ECO_METRIC_7792" hidden="1">"c7792"</definedName>
    <definedName name="IQ_ECO_METRIC_7793" hidden="1">"c7793"</definedName>
    <definedName name="IQ_ECO_METRIC_7794" hidden="1">"c7794"</definedName>
    <definedName name="IQ_ECO_METRIC_7795" hidden="1">"c7795"</definedName>
    <definedName name="IQ_ECO_METRIC_7796" hidden="1">"c7796"</definedName>
    <definedName name="IQ_ECO_METRIC_7797" hidden="1">"c7797"</definedName>
    <definedName name="IQ_ECO_METRIC_7798" hidden="1">"c7798"</definedName>
    <definedName name="IQ_ECO_METRIC_7799" hidden="1">"c7799"</definedName>
    <definedName name="IQ_ECO_METRIC_7800" hidden="1">"c7800"</definedName>
    <definedName name="IQ_ECO_METRIC_7801" hidden="1">"c7801"</definedName>
    <definedName name="IQ_ECO_METRIC_7802" hidden="1">"c7802"</definedName>
    <definedName name="IQ_ECO_METRIC_7803" hidden="1">"c7803"</definedName>
    <definedName name="IQ_ECO_METRIC_7804" hidden="1">"c7804"</definedName>
    <definedName name="IQ_ECO_METRIC_7805" hidden="1">"c7805"</definedName>
    <definedName name="IQ_ECO_METRIC_7806" hidden="1">"c7806"</definedName>
    <definedName name="IQ_ECO_METRIC_7807">"c7807"</definedName>
    <definedName name="IQ_ECO_METRIC_7808" hidden="1">"c7808"</definedName>
    <definedName name="IQ_ECO_METRIC_7809" hidden="1">"c7809"</definedName>
    <definedName name="IQ_ECO_METRIC_7810" hidden="1">"c7810"</definedName>
    <definedName name="IQ_ECO_METRIC_7811">"c7811"</definedName>
    <definedName name="IQ_ECO_METRIC_7812" hidden="1">"c7812"</definedName>
    <definedName name="IQ_ECO_METRIC_7813" hidden="1">"c7813"</definedName>
    <definedName name="IQ_ECO_METRIC_7814" hidden="1">"c7814"</definedName>
    <definedName name="IQ_ECO_METRIC_7815" hidden="1">"c7815"</definedName>
    <definedName name="IQ_ECO_METRIC_7816" hidden="1">"c7816"</definedName>
    <definedName name="IQ_ECO_METRIC_7817" hidden="1">"c7817"</definedName>
    <definedName name="IQ_ECO_METRIC_7818" hidden="1">"c7818"</definedName>
    <definedName name="IQ_ECO_METRIC_7819" hidden="1">"c7819"</definedName>
    <definedName name="IQ_ECO_METRIC_7820" hidden="1">"c7820"</definedName>
    <definedName name="IQ_ECO_METRIC_7821" hidden="1">"c7821"</definedName>
    <definedName name="IQ_ECO_METRIC_7822" hidden="1">"c7822"</definedName>
    <definedName name="IQ_ECO_METRIC_7823" hidden="1">"c7823"</definedName>
    <definedName name="IQ_ECO_METRIC_7824" hidden="1">"c7824"</definedName>
    <definedName name="IQ_ECO_METRIC_7825" hidden="1">"c7825"</definedName>
    <definedName name="IQ_ECO_METRIC_7826" hidden="1">"c7826"</definedName>
    <definedName name="IQ_ECO_METRIC_7827" hidden="1">"c7827"</definedName>
    <definedName name="IQ_ECO_METRIC_7828" hidden="1">"c7828"</definedName>
    <definedName name="IQ_ECO_METRIC_7829" hidden="1">"c7829"</definedName>
    <definedName name="IQ_ECO_METRIC_7830" hidden="1">"c7830"</definedName>
    <definedName name="IQ_ECO_METRIC_7831" hidden="1">"c7831"</definedName>
    <definedName name="IQ_ECO_METRIC_7832" hidden="1">"c7832"</definedName>
    <definedName name="IQ_ECO_METRIC_7833" hidden="1">"c7833"</definedName>
    <definedName name="IQ_ECO_METRIC_7834" hidden="1">"c7834"</definedName>
    <definedName name="IQ_ECO_METRIC_7835" hidden="1">"c7835"</definedName>
    <definedName name="IQ_ECO_METRIC_7836" hidden="1">"c7836"</definedName>
    <definedName name="IQ_ECO_METRIC_7837" hidden="1">"c7837"</definedName>
    <definedName name="IQ_ECO_METRIC_7838" hidden="1">"c7838"</definedName>
    <definedName name="IQ_ECO_METRIC_7839" hidden="1">"c7839"</definedName>
    <definedName name="IQ_ECO_METRIC_7840" hidden="1">"c7840"</definedName>
    <definedName name="IQ_ECO_METRIC_7842" hidden="1">"c7842"</definedName>
    <definedName name="IQ_ECO_METRIC_7843" hidden="1">"c7843"</definedName>
    <definedName name="IQ_ECO_METRIC_7844" hidden="1">"c7844"</definedName>
    <definedName name="IQ_ECO_METRIC_7845" hidden="1">"c7845"</definedName>
    <definedName name="IQ_ECO_METRIC_7846" hidden="1">"c7846"</definedName>
    <definedName name="IQ_ECO_METRIC_7847" hidden="1">"c7847"</definedName>
    <definedName name="IQ_ECO_METRIC_7848" hidden="1">"c7848"</definedName>
    <definedName name="IQ_ECO_METRIC_7849" hidden="1">"c7849"</definedName>
    <definedName name="IQ_ECO_METRIC_7850" hidden="1">"c7850"</definedName>
    <definedName name="IQ_ECO_METRIC_7851" hidden="1">"c7851"</definedName>
    <definedName name="IQ_ECO_METRIC_7852" hidden="1">"c7852"</definedName>
    <definedName name="IQ_ECO_METRIC_7853" hidden="1">"c7853"</definedName>
    <definedName name="IQ_ECO_METRIC_7854" hidden="1">"c7854"</definedName>
    <definedName name="IQ_ECO_METRIC_7855" hidden="1">"c7855"</definedName>
    <definedName name="IQ_ECO_METRIC_7856" hidden="1">"c7856"</definedName>
    <definedName name="IQ_ECO_METRIC_7857" hidden="1">"c7857"</definedName>
    <definedName name="IQ_ECO_METRIC_7858" hidden="1">"c7858"</definedName>
    <definedName name="IQ_ECO_METRIC_7859" hidden="1">"c7859"</definedName>
    <definedName name="IQ_ECO_METRIC_7860" hidden="1">"c7860"</definedName>
    <definedName name="IQ_ECO_METRIC_7861" hidden="1">"c7861"</definedName>
    <definedName name="IQ_ECO_METRIC_7862" hidden="1">"c7862"</definedName>
    <definedName name="IQ_ECO_METRIC_7863" hidden="1">"c7863"</definedName>
    <definedName name="IQ_ECO_METRIC_7864" hidden="1">"c7864"</definedName>
    <definedName name="IQ_ECO_METRIC_7865" hidden="1">"c7865"</definedName>
    <definedName name="IQ_ECO_METRIC_7866" hidden="1">"c7866"</definedName>
    <definedName name="IQ_ECO_METRIC_7867" hidden="1">"c7867"</definedName>
    <definedName name="IQ_ECO_METRIC_7868" hidden="1">"c7868"</definedName>
    <definedName name="IQ_ECO_METRIC_7868_UNUSED">"c7868"</definedName>
    <definedName name="IQ_ECO_METRIC_7868_UNUSED_UNUSED_UNUSED" hidden="1">"c7868"</definedName>
    <definedName name="IQ_ECO_METRIC_7869" hidden="1">"c7869"</definedName>
    <definedName name="IQ_ECO_METRIC_7870" hidden="1">"c7870"</definedName>
    <definedName name="IQ_ECO_METRIC_7871" hidden="1">"c7871"</definedName>
    <definedName name="IQ_ECO_METRIC_7872" hidden="1">"c7872"</definedName>
    <definedName name="IQ_ECO_METRIC_7873">"c7873"</definedName>
    <definedName name="IQ_ECO_METRIC_7874" hidden="1">"c7874"</definedName>
    <definedName name="IQ_ECO_METRIC_7875" hidden="1">"c7875"</definedName>
    <definedName name="IQ_ECO_METRIC_7876" hidden="1">"c7876"</definedName>
    <definedName name="IQ_ECO_METRIC_7877" hidden="1">"c7877"</definedName>
    <definedName name="IQ_ECO_METRIC_7878" hidden="1">"c7878"</definedName>
    <definedName name="IQ_ECO_METRIC_7880" hidden="1">"c7880"</definedName>
    <definedName name="IQ_ECO_METRIC_7881" hidden="1">"c7881"</definedName>
    <definedName name="IQ_ECO_METRIC_7882" hidden="1">"c7882"</definedName>
    <definedName name="IQ_ECO_METRIC_7883" hidden="1">"c7883"</definedName>
    <definedName name="IQ_ECO_METRIC_7884" hidden="1">"c7884"</definedName>
    <definedName name="IQ_ECO_METRIC_7885" hidden="1">"c7885"</definedName>
    <definedName name="IQ_ECO_METRIC_7886" hidden="1">"c7886"</definedName>
    <definedName name="IQ_ECO_METRIC_7887" hidden="1">"c7887"</definedName>
    <definedName name="IQ_ECO_METRIC_7888" hidden="1">"c7888"</definedName>
    <definedName name="IQ_ECO_METRIC_7889" hidden="1">"c7889"</definedName>
    <definedName name="IQ_ECO_METRIC_7890" hidden="1">"c7890"</definedName>
    <definedName name="IQ_ECO_METRIC_7891" hidden="1">"c7891"</definedName>
    <definedName name="IQ_ECO_METRIC_7892" hidden="1">"c7892"</definedName>
    <definedName name="IQ_ECO_METRIC_7893" hidden="1">"c7893"</definedName>
    <definedName name="IQ_ECO_METRIC_7895" hidden="1">"c7895"</definedName>
    <definedName name="IQ_ECO_METRIC_7896" hidden="1">"c7896"</definedName>
    <definedName name="IQ_ECO_METRIC_7897" hidden="1">"c7897"</definedName>
    <definedName name="IQ_ECO_METRIC_7898" hidden="1">"c7898"</definedName>
    <definedName name="IQ_ECO_METRIC_7899" hidden="1">"c7899"</definedName>
    <definedName name="IQ_ECO_METRIC_7900" hidden="1">"c7900"</definedName>
    <definedName name="IQ_ECO_METRIC_7901" hidden="1">"c7901"</definedName>
    <definedName name="IQ_ECO_METRIC_7903" hidden="1">"c7903"</definedName>
    <definedName name="IQ_ECO_METRIC_7904" hidden="1">"c7904"</definedName>
    <definedName name="IQ_ECO_METRIC_7905" hidden="1">"c7905"</definedName>
    <definedName name="IQ_ECO_METRIC_7906" hidden="1">"c7906"</definedName>
    <definedName name="IQ_ECO_METRIC_7907" hidden="1">"c7907"</definedName>
    <definedName name="IQ_ECO_METRIC_7908" hidden="1">"c7908"</definedName>
    <definedName name="IQ_ECO_METRIC_7909" hidden="1">"c7909"</definedName>
    <definedName name="IQ_ECO_METRIC_7910" hidden="1">"c7910"</definedName>
    <definedName name="IQ_ECO_METRIC_7911" hidden="1">"c7911"</definedName>
    <definedName name="IQ_ECO_METRIC_7912" hidden="1">"c7912"</definedName>
    <definedName name="IQ_ECO_METRIC_7913" hidden="1">"c7913"</definedName>
    <definedName name="IQ_ECO_METRIC_7914" hidden="1">"c7914"</definedName>
    <definedName name="IQ_ECO_METRIC_7915" hidden="1">"c7915"</definedName>
    <definedName name="IQ_ECO_METRIC_7916" hidden="1">"c7916"</definedName>
    <definedName name="IQ_ECO_METRIC_7917" hidden="1">"c7917"</definedName>
    <definedName name="IQ_ECO_METRIC_7918" hidden="1">"c7918"</definedName>
    <definedName name="IQ_ECO_METRIC_7919" hidden="1">"c7919"</definedName>
    <definedName name="IQ_ECO_METRIC_7920" hidden="1">"c7920"</definedName>
    <definedName name="IQ_ECO_METRIC_7921" hidden="1">"c7921"</definedName>
    <definedName name="IQ_ECO_METRIC_7922" hidden="1">"c7922"</definedName>
    <definedName name="IQ_ECO_METRIC_7923" hidden="1">"c7923"</definedName>
    <definedName name="IQ_ECO_METRIC_7924">"c7924"</definedName>
    <definedName name="IQ_ECO_METRIC_7925" hidden="1">"c7925"</definedName>
    <definedName name="IQ_ECO_METRIC_7925_UNUSED">"c7925"</definedName>
    <definedName name="IQ_ECO_METRIC_7925_UNUSED_UNUSED_UNUSED" hidden="1">"c7925"</definedName>
    <definedName name="IQ_ECO_METRIC_7926">"c7926"</definedName>
    <definedName name="IQ_ECO_METRIC_7927" hidden="1">"c7927"</definedName>
    <definedName name="IQ_ECO_METRIC_7928" hidden="1">"c7928"</definedName>
    <definedName name="IQ_ECO_METRIC_7929" hidden="1">"c7929"</definedName>
    <definedName name="IQ_ECO_METRIC_7930" hidden="1">"c7930"</definedName>
    <definedName name="IQ_ECO_METRIC_7931" hidden="1">"c7931"</definedName>
    <definedName name="IQ_ECO_METRIC_7932" hidden="1">"c7932"</definedName>
    <definedName name="IQ_ECO_METRIC_7933" hidden="1">"c7933"</definedName>
    <definedName name="IQ_ECO_METRIC_7934" hidden="1">"c7934"</definedName>
    <definedName name="IQ_ECO_METRIC_7935" hidden="1">"c7935"</definedName>
    <definedName name="IQ_ECO_METRIC_7936" hidden="1">"c7936"</definedName>
    <definedName name="IQ_ECO_METRIC_7937" hidden="1">"c7937"</definedName>
    <definedName name="IQ_ECO_METRIC_7938">"c7938"</definedName>
    <definedName name="IQ_ECO_METRIC_7939" hidden="1">"c7939"</definedName>
    <definedName name="IQ_ECO_METRIC_7939_UNUSED">"c7939"</definedName>
    <definedName name="IQ_ECO_METRIC_7939_UNUSED_UNUSED_UNUSED" hidden="1">"c7939"</definedName>
    <definedName name="IQ_ECO_METRIC_7940" hidden="1">"c7940"</definedName>
    <definedName name="IQ_ECO_METRIC_7941" hidden="1">"c7941"</definedName>
    <definedName name="IQ_ECO_METRIC_7942" hidden="1">"c7942"</definedName>
    <definedName name="IQ_ECO_METRIC_7943" hidden="1">"c7943"</definedName>
    <definedName name="IQ_ECO_METRIC_7944" hidden="1">"c7944"</definedName>
    <definedName name="IQ_ECO_METRIC_7945" hidden="1">"c7945"</definedName>
    <definedName name="IQ_ECO_METRIC_7946" hidden="1">"c7946"</definedName>
    <definedName name="IQ_ECO_METRIC_7947" hidden="1">"c7947"</definedName>
    <definedName name="IQ_ECO_METRIC_7948" hidden="1">"c7948"</definedName>
    <definedName name="IQ_ECO_METRIC_7949" hidden="1">"c7949"</definedName>
    <definedName name="IQ_ECO_METRIC_7950" hidden="1">"c7950"</definedName>
    <definedName name="IQ_ECO_METRIC_7951" hidden="1">"c7951"</definedName>
    <definedName name="IQ_ECO_METRIC_7952" hidden="1">"c7952"</definedName>
    <definedName name="IQ_ECO_METRIC_7953" hidden="1">"c7953"</definedName>
    <definedName name="IQ_ECO_METRIC_7954" hidden="1">"c7954"</definedName>
    <definedName name="IQ_ECO_METRIC_7955" hidden="1">"c7955"</definedName>
    <definedName name="IQ_ECO_METRIC_7956" hidden="1">"c7956"</definedName>
    <definedName name="IQ_ECO_METRIC_7957" hidden="1">"c7957"</definedName>
    <definedName name="IQ_ECO_METRIC_7958" hidden="1">"c7958"</definedName>
    <definedName name="IQ_ECO_METRIC_7959" hidden="1">"c7959"</definedName>
    <definedName name="IQ_ECO_METRIC_7960" hidden="1">"c7960"</definedName>
    <definedName name="IQ_ECO_METRIC_7961" hidden="1">"c7961"</definedName>
    <definedName name="IQ_ECO_METRIC_7962" hidden="1">"c7962"</definedName>
    <definedName name="IQ_ECO_METRIC_7963" hidden="1">"c7963"</definedName>
    <definedName name="IQ_ECO_METRIC_7964" hidden="1">"c7964"</definedName>
    <definedName name="IQ_ECO_METRIC_7965" hidden="1">"c7965"</definedName>
    <definedName name="IQ_ECO_METRIC_7966" hidden="1">"c7966"</definedName>
    <definedName name="IQ_ECO_METRIC_7967" hidden="1">"c7967"</definedName>
    <definedName name="IQ_ECO_METRIC_7968" hidden="1">"c7968"</definedName>
    <definedName name="IQ_ECO_METRIC_7969" hidden="1">"c7969"</definedName>
    <definedName name="IQ_ECO_METRIC_7970" hidden="1">"c7970"</definedName>
    <definedName name="IQ_ECO_METRIC_7971" hidden="1">"c7971"</definedName>
    <definedName name="IQ_ECO_METRIC_7972" hidden="1">"c7972"</definedName>
    <definedName name="IQ_ECO_METRIC_7973" hidden="1">"c7973"</definedName>
    <definedName name="IQ_ECO_METRIC_7974" hidden="1">"c7974"</definedName>
    <definedName name="IQ_ECO_METRIC_7975" hidden="1">"c7975"</definedName>
    <definedName name="IQ_ECO_METRIC_7976" hidden="1">"c7976"</definedName>
    <definedName name="IQ_ECO_METRIC_7977" hidden="1">"c7977"</definedName>
    <definedName name="IQ_ECO_METRIC_7978" hidden="1">"c7978"</definedName>
    <definedName name="IQ_ECO_METRIC_7979" hidden="1">"c7979"</definedName>
    <definedName name="IQ_ECO_METRIC_7980" hidden="1">"c7980"</definedName>
    <definedName name="IQ_ECO_METRIC_7981" hidden="1">"c7981"</definedName>
    <definedName name="IQ_ECO_METRIC_7982" hidden="1">"c7982"</definedName>
    <definedName name="IQ_ECO_METRIC_7983" hidden="1">"c7983"</definedName>
    <definedName name="IQ_ECO_METRIC_7984" hidden="1">"c7984"</definedName>
    <definedName name="IQ_ECO_METRIC_7985" hidden="1">"c7985"</definedName>
    <definedName name="IQ_ECO_METRIC_7986" hidden="1">"c7986"</definedName>
    <definedName name="IQ_ECO_METRIC_7987" hidden="1">"c7987"</definedName>
    <definedName name="IQ_ECO_METRIC_7988" hidden="1">"c7988"</definedName>
    <definedName name="IQ_ECO_METRIC_7989" hidden="1">"c7989"</definedName>
    <definedName name="IQ_ECO_METRIC_7990" hidden="1">"c7990"</definedName>
    <definedName name="IQ_ECO_METRIC_7991" hidden="1">"c7991"</definedName>
    <definedName name="IQ_ECO_METRIC_7992" hidden="1">"c7992"</definedName>
    <definedName name="IQ_ECO_METRIC_7993" hidden="1">"c7993"</definedName>
    <definedName name="IQ_ECO_METRIC_7994" hidden="1">"c7994"</definedName>
    <definedName name="IQ_ECO_METRIC_7995" hidden="1">"c7995"</definedName>
    <definedName name="IQ_ECO_METRIC_7996" hidden="1">"c7996"</definedName>
    <definedName name="IQ_ECO_METRIC_7996_UNUSED">"c7996"</definedName>
    <definedName name="IQ_ECO_METRIC_7996_UNUSED_UNUSED_UNUSED" hidden="1">"c7996"</definedName>
    <definedName name="IQ_ECO_METRIC_7997" hidden="1">"c7997"</definedName>
    <definedName name="IQ_ECO_METRIC_7997_UNUSED">"c7997"</definedName>
    <definedName name="IQ_ECO_METRIC_7997_UNUSED_UNUSED_UNUSED" hidden="1">"c7997"</definedName>
    <definedName name="IQ_ECO_METRIC_7999" hidden="1">"c7999"</definedName>
    <definedName name="IQ_ECO_METRIC_8000" hidden="1">"c8000"</definedName>
    <definedName name="IQ_ECO_METRIC_8001" hidden="1">"c8001"</definedName>
    <definedName name="IQ_ECO_METRIC_8002" hidden="1">"c8002"</definedName>
    <definedName name="IQ_ECO_METRIC_8003" hidden="1">"c8003"</definedName>
    <definedName name="IQ_ECO_METRIC_8004" hidden="1">"c8004"</definedName>
    <definedName name="IQ_ECO_METRIC_8005" hidden="1">"c8005"</definedName>
    <definedName name="IQ_ECO_METRIC_8006" hidden="1">"c8006"</definedName>
    <definedName name="IQ_ECO_METRIC_8007" hidden="1">"c8007"</definedName>
    <definedName name="IQ_ECO_METRIC_8008" hidden="1">"c8008"</definedName>
    <definedName name="IQ_ECO_METRIC_8009" hidden="1">"c8009"</definedName>
    <definedName name="IQ_ECO_METRIC_8010" hidden="1">"c8010"</definedName>
    <definedName name="IQ_ECO_METRIC_8011" hidden="1">"c8011"</definedName>
    <definedName name="IQ_ECO_METRIC_8012" hidden="1">"c8012"</definedName>
    <definedName name="IQ_ECO_METRIC_8013" hidden="1">"c8013"</definedName>
    <definedName name="IQ_ECO_METRIC_8014" hidden="1">"c8014"</definedName>
    <definedName name="IQ_ECO_METRIC_8015" hidden="1">"c8015"</definedName>
    <definedName name="IQ_ECO_METRIC_8016" hidden="1">"c8016"</definedName>
    <definedName name="IQ_ECO_METRIC_8017" hidden="1">"c8017"</definedName>
    <definedName name="IQ_ECO_METRIC_8018" hidden="1">"c8018"</definedName>
    <definedName name="IQ_ECO_METRIC_8019" hidden="1">"c8019"</definedName>
    <definedName name="IQ_ECO_METRIC_8020" hidden="1">"c8020"</definedName>
    <definedName name="IQ_ECO_METRIC_8021" hidden="1">"c8021"</definedName>
    <definedName name="IQ_ECO_METRIC_8022" hidden="1">"c8022"</definedName>
    <definedName name="IQ_ECO_METRIC_8023" hidden="1">"c8023"</definedName>
    <definedName name="IQ_ECO_METRIC_8024" hidden="1">"c8024"</definedName>
    <definedName name="IQ_ECO_METRIC_8025" hidden="1">"c8025"</definedName>
    <definedName name="IQ_ECO_METRIC_8026" hidden="1">"c8026"</definedName>
    <definedName name="IQ_ECO_METRIC_8027">"c8027"</definedName>
    <definedName name="IQ_ECO_METRIC_8028" hidden="1">"c8028"</definedName>
    <definedName name="IQ_ECO_METRIC_8029" hidden="1">"c8029"</definedName>
    <definedName name="IQ_ECO_METRIC_8030" hidden="1">"c8030"</definedName>
    <definedName name="IQ_ECO_METRIC_8031">"c8031"</definedName>
    <definedName name="IQ_ECO_METRIC_8032" hidden="1">"c8032"</definedName>
    <definedName name="IQ_ECO_METRIC_8033" hidden="1">"c8033"</definedName>
    <definedName name="IQ_ECO_METRIC_8034" hidden="1">"c8034"</definedName>
    <definedName name="IQ_ECO_METRIC_8035" hidden="1">"c8035"</definedName>
    <definedName name="IQ_ECO_METRIC_8036" hidden="1">"c8036"</definedName>
    <definedName name="IQ_ECO_METRIC_8037" hidden="1">"c8037"</definedName>
    <definedName name="IQ_ECO_METRIC_8038" hidden="1">"c8038"</definedName>
    <definedName name="IQ_ECO_METRIC_8039" hidden="1">"c8039"</definedName>
    <definedName name="IQ_ECO_METRIC_8040" hidden="1">"c8040"</definedName>
    <definedName name="IQ_ECO_METRIC_8041" hidden="1">"c8041"</definedName>
    <definedName name="IQ_ECO_METRIC_8042" hidden="1">"c8042"</definedName>
    <definedName name="IQ_ECO_METRIC_8043" hidden="1">"c8043"</definedName>
    <definedName name="IQ_ECO_METRIC_8044" hidden="1">"c8044"</definedName>
    <definedName name="IQ_ECO_METRIC_8045" hidden="1">"c8045"</definedName>
    <definedName name="IQ_ECO_METRIC_8046" hidden="1">"c8046"</definedName>
    <definedName name="IQ_ECO_METRIC_8047" hidden="1">"c8047"</definedName>
    <definedName name="IQ_ECO_METRIC_8048" hidden="1">"c8048"</definedName>
    <definedName name="IQ_ECO_METRIC_8049" hidden="1">"c8049"</definedName>
    <definedName name="IQ_ECO_METRIC_8050" hidden="1">"c8050"</definedName>
    <definedName name="IQ_ECO_METRIC_8051" hidden="1">"c8051"</definedName>
    <definedName name="IQ_ECO_METRIC_8052" hidden="1">"c8052"</definedName>
    <definedName name="IQ_ECO_METRIC_8053" hidden="1">"c8053"</definedName>
    <definedName name="IQ_ECO_METRIC_8054" hidden="1">"c8054"</definedName>
    <definedName name="IQ_ECO_METRIC_8055" hidden="1">"c8055"</definedName>
    <definedName name="IQ_ECO_METRIC_8056" hidden="1">"c8056"</definedName>
    <definedName name="IQ_ECO_METRIC_8057" hidden="1">"c8057"</definedName>
    <definedName name="IQ_ECO_METRIC_8058" hidden="1">"c8058"</definedName>
    <definedName name="IQ_ECO_METRIC_8059" hidden="1">"c8059"</definedName>
    <definedName name="IQ_ECO_METRIC_8060" hidden="1">"c8060"</definedName>
    <definedName name="IQ_ECO_METRIC_8062" hidden="1">"c8062"</definedName>
    <definedName name="IQ_ECO_METRIC_8063" hidden="1">"c8063"</definedName>
    <definedName name="IQ_ECO_METRIC_8064" hidden="1">"c8064"</definedName>
    <definedName name="IQ_ECO_METRIC_8065" hidden="1">"c8065"</definedName>
    <definedName name="IQ_ECO_METRIC_8066" hidden="1">"c8066"</definedName>
    <definedName name="IQ_ECO_METRIC_8067" hidden="1">"c8067"</definedName>
    <definedName name="IQ_ECO_METRIC_8068" hidden="1">"c8068"</definedName>
    <definedName name="IQ_ECO_METRIC_8069" hidden="1">"c8069"</definedName>
    <definedName name="IQ_ECO_METRIC_8070" hidden="1">"c8070"</definedName>
    <definedName name="IQ_ECO_METRIC_8071" hidden="1">"c8071"</definedName>
    <definedName name="IQ_ECO_METRIC_8072" hidden="1">"c8072"</definedName>
    <definedName name="IQ_ECO_METRIC_8073" hidden="1">"c8073"</definedName>
    <definedName name="IQ_ECO_METRIC_8074" hidden="1">"c8074"</definedName>
    <definedName name="IQ_ECO_METRIC_8075" hidden="1">"c8075"</definedName>
    <definedName name="IQ_ECO_METRIC_8076" hidden="1">"c8076"</definedName>
    <definedName name="IQ_ECO_METRIC_8077" hidden="1">"c8077"</definedName>
    <definedName name="IQ_ECO_METRIC_8078" hidden="1">"c8078"</definedName>
    <definedName name="IQ_ECO_METRIC_8079" hidden="1">"c8079"</definedName>
    <definedName name="IQ_ECO_METRIC_8080" hidden="1">"c8080"</definedName>
    <definedName name="IQ_ECO_METRIC_8081" hidden="1">"c8081"</definedName>
    <definedName name="IQ_ECO_METRIC_8082" hidden="1">"c8082"</definedName>
    <definedName name="IQ_ECO_METRIC_8083" hidden="1">"c8083"</definedName>
    <definedName name="IQ_ECO_METRIC_8084" hidden="1">"c8084"</definedName>
    <definedName name="IQ_ECO_METRIC_8085" hidden="1">"c8085"</definedName>
    <definedName name="IQ_ECO_METRIC_8086" hidden="1">"c8086"</definedName>
    <definedName name="IQ_ECO_METRIC_8087" hidden="1">"c8087"</definedName>
    <definedName name="IQ_ECO_METRIC_8088" hidden="1">"c8088"</definedName>
    <definedName name="IQ_ECO_METRIC_8088_UNUSED">"c8088"</definedName>
    <definedName name="IQ_ECO_METRIC_8088_UNUSED_UNUSED_UNUSED" hidden="1">"c8088"</definedName>
    <definedName name="IQ_ECO_METRIC_8089" hidden="1">"c8089"</definedName>
    <definedName name="IQ_ECO_METRIC_8090" hidden="1">"c8090"</definedName>
    <definedName name="IQ_ECO_METRIC_8091" hidden="1">"c8091"</definedName>
    <definedName name="IQ_ECO_METRIC_8092" hidden="1">"c8092"</definedName>
    <definedName name="IQ_ECO_METRIC_8093">"c8093"</definedName>
    <definedName name="IQ_ECO_METRIC_8094" hidden="1">"c8094"</definedName>
    <definedName name="IQ_ECO_METRIC_8095" hidden="1">"c8095"</definedName>
    <definedName name="IQ_ECO_METRIC_8096" hidden="1">"c8096"</definedName>
    <definedName name="IQ_ECO_METRIC_8097" hidden="1">"c8097"</definedName>
    <definedName name="IQ_ECO_METRIC_8098" hidden="1">"c8098"</definedName>
    <definedName name="IQ_ECO_METRIC_8100" hidden="1">"c8100"</definedName>
    <definedName name="IQ_ECO_METRIC_8101" hidden="1">"c8101"</definedName>
    <definedName name="IQ_ECO_METRIC_8102" hidden="1">"c8102"</definedName>
    <definedName name="IQ_ECO_METRIC_8103" hidden="1">"c8103"</definedName>
    <definedName name="IQ_ECO_METRIC_8104" hidden="1">"c8104"</definedName>
    <definedName name="IQ_ECO_METRIC_8105" hidden="1">"c8105"</definedName>
    <definedName name="IQ_ECO_METRIC_8106" hidden="1">"c8106"</definedName>
    <definedName name="IQ_ECO_METRIC_8107" hidden="1">"c8107"</definedName>
    <definedName name="IQ_ECO_METRIC_8108" hidden="1">"c8108"</definedName>
    <definedName name="IQ_ECO_METRIC_8109" hidden="1">"c8109"</definedName>
    <definedName name="IQ_ECO_METRIC_8110" hidden="1">"c8110"</definedName>
    <definedName name="IQ_ECO_METRIC_8111" hidden="1">"c8111"</definedName>
    <definedName name="IQ_ECO_METRIC_8112" hidden="1">"c8112"</definedName>
    <definedName name="IQ_ECO_METRIC_8113" hidden="1">"c8113"</definedName>
    <definedName name="IQ_ECO_METRIC_8115" hidden="1">"c8115"</definedName>
    <definedName name="IQ_ECO_METRIC_8116" hidden="1">"c8116"</definedName>
    <definedName name="IQ_ECO_METRIC_8117" hidden="1">"c8117"</definedName>
    <definedName name="IQ_ECO_METRIC_8118" hidden="1">"c8118"</definedName>
    <definedName name="IQ_ECO_METRIC_8119" hidden="1">"c8119"</definedName>
    <definedName name="IQ_ECO_METRIC_8120" hidden="1">"c8120"</definedName>
    <definedName name="IQ_ECO_METRIC_8121" hidden="1">"c8121"</definedName>
    <definedName name="IQ_ECO_METRIC_8123" hidden="1">"c8123"</definedName>
    <definedName name="IQ_ECO_METRIC_8124" hidden="1">"c8124"</definedName>
    <definedName name="IQ_ECO_METRIC_8125" hidden="1">"c8125"</definedName>
    <definedName name="IQ_ECO_METRIC_8126" hidden="1">"c8126"</definedName>
    <definedName name="IQ_ECO_METRIC_8127" hidden="1">"c8127"</definedName>
    <definedName name="IQ_ECO_METRIC_8128" hidden="1">"c8128"</definedName>
    <definedName name="IQ_ECO_METRIC_8129" hidden="1">"c8129"</definedName>
    <definedName name="IQ_ECO_METRIC_8130" hidden="1">"c8130"</definedName>
    <definedName name="IQ_ECO_METRIC_8131" hidden="1">"c8131"</definedName>
    <definedName name="IQ_ECO_METRIC_8132" hidden="1">"c8132"</definedName>
    <definedName name="IQ_ECO_METRIC_8133" hidden="1">"c8133"</definedName>
    <definedName name="IQ_ECO_METRIC_8134" hidden="1">"c8134"</definedName>
    <definedName name="IQ_ECO_METRIC_8135" hidden="1">"c8135"</definedName>
    <definedName name="IQ_ECO_METRIC_8136" hidden="1">"c8136"</definedName>
    <definedName name="IQ_ECO_METRIC_8137" hidden="1">"c8137"</definedName>
    <definedName name="IQ_ECO_METRIC_8138" hidden="1">"c8138"</definedName>
    <definedName name="IQ_ECO_METRIC_8139" hidden="1">"c8139"</definedName>
    <definedName name="IQ_ECO_METRIC_8140" hidden="1">"c8140"</definedName>
    <definedName name="IQ_ECO_METRIC_8141" hidden="1">"c8141"</definedName>
    <definedName name="IQ_ECO_METRIC_8142" hidden="1">"c8142"</definedName>
    <definedName name="IQ_ECO_METRIC_8143" hidden="1">"c8143"</definedName>
    <definedName name="IQ_ECO_METRIC_8144">"c8144"</definedName>
    <definedName name="IQ_ECO_METRIC_8145" hidden="1">"c8145"</definedName>
    <definedName name="IQ_ECO_METRIC_8145_UNUSED">"c8145"</definedName>
    <definedName name="IQ_ECO_METRIC_8145_UNUSED_UNUSED_UNUSED" hidden="1">"c8145"</definedName>
    <definedName name="IQ_ECO_METRIC_8146">"c8146"</definedName>
    <definedName name="IQ_ECO_METRIC_8147" hidden="1">"c8147"</definedName>
    <definedName name="IQ_ECO_METRIC_8148" hidden="1">"c8148"</definedName>
    <definedName name="IQ_ECO_METRIC_8149" hidden="1">"c8149"</definedName>
    <definedName name="IQ_ECO_METRIC_8150" hidden="1">"c8150"</definedName>
    <definedName name="IQ_ECO_METRIC_8152" hidden="1">"c8152"</definedName>
    <definedName name="IQ_ECO_METRIC_8153" hidden="1">"c8153"</definedName>
    <definedName name="IQ_ECO_METRIC_8154" hidden="1">"c8154"</definedName>
    <definedName name="IQ_ECO_METRIC_8155" hidden="1">"c8155"</definedName>
    <definedName name="IQ_ECO_METRIC_8156" hidden="1">"c8156"</definedName>
    <definedName name="IQ_ECO_METRIC_8157" hidden="1">"c8157"</definedName>
    <definedName name="IQ_ECO_METRIC_8158">"c8158"</definedName>
    <definedName name="IQ_ECO_METRIC_8159" hidden="1">"c8159"</definedName>
    <definedName name="IQ_ECO_METRIC_8159_UNUSED">"c8159"</definedName>
    <definedName name="IQ_ECO_METRIC_8159_UNUSED_UNUSED_UNUSED" hidden="1">"c8159"</definedName>
    <definedName name="IQ_ECO_METRIC_8160" hidden="1">"c8160"</definedName>
    <definedName name="IQ_ECO_METRIC_8161" hidden="1">"c8161"</definedName>
    <definedName name="IQ_ECO_METRIC_8162" hidden="1">"c8162"</definedName>
    <definedName name="IQ_ECO_METRIC_8163" hidden="1">"c8163"</definedName>
    <definedName name="IQ_ECO_METRIC_8164" hidden="1">"c8164"</definedName>
    <definedName name="IQ_ECO_METRIC_8165" hidden="1">"c8165"</definedName>
    <definedName name="IQ_ECO_METRIC_8166" hidden="1">"c8166"</definedName>
    <definedName name="IQ_ECO_METRIC_8167" hidden="1">"c8167"</definedName>
    <definedName name="IQ_ECO_METRIC_8168" hidden="1">"c8168"</definedName>
    <definedName name="IQ_ECO_METRIC_8169" hidden="1">"c8169"</definedName>
    <definedName name="IQ_ECO_METRIC_8170" hidden="1">"c8170"</definedName>
    <definedName name="IQ_ECO_METRIC_8171" hidden="1">"c8171"</definedName>
    <definedName name="IQ_ECO_METRIC_8172" hidden="1">"c8172"</definedName>
    <definedName name="IQ_ECO_METRIC_8173" hidden="1">"c8173"</definedName>
    <definedName name="IQ_ECO_METRIC_8174" hidden="1">"c8174"</definedName>
    <definedName name="IQ_ECO_METRIC_8175" hidden="1">"c8175"</definedName>
    <definedName name="IQ_ECO_METRIC_8176" hidden="1">"c8176"</definedName>
    <definedName name="IQ_ECO_METRIC_8177" hidden="1">"c8177"</definedName>
    <definedName name="IQ_ECO_METRIC_8178" hidden="1">"c8178"</definedName>
    <definedName name="IQ_ECO_METRIC_8179" hidden="1">"c8179"</definedName>
    <definedName name="IQ_ECO_METRIC_8180" hidden="1">"c8180"</definedName>
    <definedName name="IQ_ECO_METRIC_8181" hidden="1">"c8181"</definedName>
    <definedName name="IQ_ECO_METRIC_8182" hidden="1">"c8182"</definedName>
    <definedName name="IQ_ECO_METRIC_8183" hidden="1">"c8183"</definedName>
    <definedName name="IQ_ECO_METRIC_8184" hidden="1">"c8184"</definedName>
    <definedName name="IQ_ECO_METRIC_8185" hidden="1">"c8185"</definedName>
    <definedName name="IQ_ECO_METRIC_8186" hidden="1">"c8186"</definedName>
    <definedName name="IQ_ECO_METRIC_8187" hidden="1">"c8187"</definedName>
    <definedName name="IQ_ECO_METRIC_8188" hidden="1">"c8188"</definedName>
    <definedName name="IQ_ECO_METRIC_8189" hidden="1">"c8189"</definedName>
    <definedName name="IQ_ECO_METRIC_8190" hidden="1">"c8190"</definedName>
    <definedName name="IQ_ECO_METRIC_8191" hidden="1">"c8191"</definedName>
    <definedName name="IQ_ECO_METRIC_8192" hidden="1">"c8192"</definedName>
    <definedName name="IQ_ECO_METRIC_8193" hidden="1">"c8193"</definedName>
    <definedName name="IQ_ECO_METRIC_8194" hidden="1">"c8194"</definedName>
    <definedName name="IQ_ECO_METRIC_8195" hidden="1">"c8195"</definedName>
    <definedName name="IQ_ECO_METRIC_8196" hidden="1">"c8196"</definedName>
    <definedName name="IQ_ECO_METRIC_8197" hidden="1">"c8197"</definedName>
    <definedName name="IQ_ECO_METRIC_8198" hidden="1">"c8198"</definedName>
    <definedName name="IQ_ECO_METRIC_8199" hidden="1">"c8199"</definedName>
    <definedName name="IQ_ECO_METRIC_8200" hidden="1">"c8200"</definedName>
    <definedName name="IQ_ECO_METRIC_8201" hidden="1">"c8201"</definedName>
    <definedName name="IQ_ECO_METRIC_8202" hidden="1">"c8202"</definedName>
    <definedName name="IQ_ECO_METRIC_8203" hidden="1">"c8203"</definedName>
    <definedName name="IQ_ECO_METRIC_8204" hidden="1">"c8204"</definedName>
    <definedName name="IQ_ECO_METRIC_8205" hidden="1">"c8205"</definedName>
    <definedName name="IQ_ECO_METRIC_8206" hidden="1">"c8206"</definedName>
    <definedName name="IQ_ECO_METRIC_8207" hidden="1">"c8207"</definedName>
    <definedName name="IQ_ECO_METRIC_8208" hidden="1">"c8208"</definedName>
    <definedName name="IQ_ECO_METRIC_8209" hidden="1">"c8209"</definedName>
    <definedName name="IQ_ECO_METRIC_8210" hidden="1">"c8210"</definedName>
    <definedName name="IQ_ECO_METRIC_8211" hidden="1">"c8211"</definedName>
    <definedName name="IQ_ECO_METRIC_8212" hidden="1">"c8212"</definedName>
    <definedName name="IQ_ECO_METRIC_8213" hidden="1">"c8213"</definedName>
    <definedName name="IQ_ECO_METRIC_8214" hidden="1">"c8214"</definedName>
    <definedName name="IQ_ECO_METRIC_8215" hidden="1">"c8215"</definedName>
    <definedName name="IQ_ECO_METRIC_8216" hidden="1">"c8216"</definedName>
    <definedName name="IQ_ECO_METRIC_8216_UNUSED">"c8216"</definedName>
    <definedName name="IQ_ECO_METRIC_8216_UNUSED_UNUSED_UNUSED" hidden="1">"c8216"</definedName>
    <definedName name="IQ_ECO_METRIC_8217" hidden="1">"c8217"</definedName>
    <definedName name="IQ_ECO_METRIC_8217_UNUSED">"c8217"</definedName>
    <definedName name="IQ_ECO_METRIC_8217_UNUSED_UNUSED_UNUSED" hidden="1">"c8217"</definedName>
    <definedName name="IQ_ECO_METRIC_8219" hidden="1">"c8219"</definedName>
    <definedName name="IQ_ECO_METRIC_8221" hidden="1">"c8221"</definedName>
    <definedName name="IQ_ECO_METRIC_8222" hidden="1">"c8222"</definedName>
    <definedName name="IQ_ECO_METRIC_8223" hidden="1">"c8223"</definedName>
    <definedName name="IQ_ECO_METRIC_8224" hidden="1">"c8224"</definedName>
    <definedName name="IQ_ECO_METRIC_8225" hidden="1">"c8225"</definedName>
    <definedName name="IQ_ECO_METRIC_8226" hidden="1">"c8226"</definedName>
    <definedName name="IQ_ECO_METRIC_8227" hidden="1">"c8227"</definedName>
    <definedName name="IQ_ECO_METRIC_8228" hidden="1">"c8228"</definedName>
    <definedName name="IQ_ECO_METRIC_8229" hidden="1">"c8229"</definedName>
    <definedName name="IQ_ECO_METRIC_8230" hidden="1">"c8230"</definedName>
    <definedName name="IQ_ECO_METRIC_8231" hidden="1">"c8231"</definedName>
    <definedName name="IQ_ECO_METRIC_8232" hidden="1">"c8232"</definedName>
    <definedName name="IQ_ECO_METRIC_8233" hidden="1">"c8233"</definedName>
    <definedName name="IQ_ECO_METRIC_8234" hidden="1">"c8234"</definedName>
    <definedName name="IQ_ECO_METRIC_8235" hidden="1">"c8235"</definedName>
    <definedName name="IQ_ECO_METRIC_8236" hidden="1">"c8236"</definedName>
    <definedName name="IQ_ECO_METRIC_8237" hidden="1">"c8237"</definedName>
    <definedName name="IQ_ECO_METRIC_8238" hidden="1">"c8238"</definedName>
    <definedName name="IQ_ECO_METRIC_8239" hidden="1">"c8239"</definedName>
    <definedName name="IQ_ECO_METRIC_8240" hidden="1">"c8240"</definedName>
    <definedName name="IQ_ECO_METRIC_8241" hidden="1">"c8241"</definedName>
    <definedName name="IQ_ECO_METRIC_8242" hidden="1">"c8242"</definedName>
    <definedName name="IQ_ECO_METRIC_8243" hidden="1">"c8243"</definedName>
    <definedName name="IQ_ECO_METRIC_8244" hidden="1">"c8244"</definedName>
    <definedName name="IQ_ECO_METRIC_8245" hidden="1">"c8245"</definedName>
    <definedName name="IQ_ECO_METRIC_8246" hidden="1">"c8246"</definedName>
    <definedName name="IQ_ECO_METRIC_8247">"c8247"</definedName>
    <definedName name="IQ_ECO_METRIC_8248" hidden="1">"c8248"</definedName>
    <definedName name="IQ_ECO_METRIC_8249" hidden="1">"c8249"</definedName>
    <definedName name="IQ_ECO_METRIC_8250" hidden="1">"c8250"</definedName>
    <definedName name="IQ_ECO_METRIC_8251">"c8251"</definedName>
    <definedName name="IQ_ECO_METRIC_8252" hidden="1">"c8252"</definedName>
    <definedName name="IQ_ECO_METRIC_8253" hidden="1">"c8253"</definedName>
    <definedName name="IQ_ECO_METRIC_8254" hidden="1">"c8254"</definedName>
    <definedName name="IQ_ECO_METRIC_8255" hidden="1">"c8255"</definedName>
    <definedName name="IQ_ECO_METRIC_8256" hidden="1">"c8256"</definedName>
    <definedName name="IQ_ECO_METRIC_8257" hidden="1">"c8257"</definedName>
    <definedName name="IQ_ECO_METRIC_8258" hidden="1">"c8258"</definedName>
    <definedName name="IQ_ECO_METRIC_8259" hidden="1">"c8259"</definedName>
    <definedName name="IQ_ECO_METRIC_8260" hidden="1">"c8260"</definedName>
    <definedName name="IQ_ECO_METRIC_8261" hidden="1">"c8261"</definedName>
    <definedName name="IQ_ECO_METRIC_8262" hidden="1">"c8262"</definedName>
    <definedName name="IQ_ECO_METRIC_8263" hidden="1">"c8263"</definedName>
    <definedName name="IQ_ECO_METRIC_8264" hidden="1">"c8264"</definedName>
    <definedName name="IQ_ECO_METRIC_8265" hidden="1">"c8265"</definedName>
    <definedName name="IQ_ECO_METRIC_8266" hidden="1">"c8266"</definedName>
    <definedName name="IQ_ECO_METRIC_8267" hidden="1">"c8267"</definedName>
    <definedName name="IQ_ECO_METRIC_8268" hidden="1">"c8268"</definedName>
    <definedName name="IQ_ECO_METRIC_8269" hidden="1">"c8269"</definedName>
    <definedName name="IQ_ECO_METRIC_8270" hidden="1">"c8270"</definedName>
    <definedName name="IQ_ECO_METRIC_8271" hidden="1">"c8271"</definedName>
    <definedName name="IQ_ECO_METRIC_8272" hidden="1">"c8272"</definedName>
    <definedName name="IQ_ECO_METRIC_8273" hidden="1">"c8273"</definedName>
    <definedName name="IQ_ECO_METRIC_8274" hidden="1">"c8274"</definedName>
    <definedName name="IQ_ECO_METRIC_8275" hidden="1">"c8275"</definedName>
    <definedName name="IQ_ECO_METRIC_8276" hidden="1">"c8276"</definedName>
    <definedName name="IQ_ECO_METRIC_8277" hidden="1">"c8277"</definedName>
    <definedName name="IQ_ECO_METRIC_8278" hidden="1">"c8278"</definedName>
    <definedName name="IQ_ECO_METRIC_8279" hidden="1">"c8279"</definedName>
    <definedName name="IQ_ECO_METRIC_8280" hidden="1">"c8280"</definedName>
    <definedName name="IQ_ECO_METRIC_8282" hidden="1">"c8282"</definedName>
    <definedName name="IQ_ECO_METRIC_8283" hidden="1">"c8283"</definedName>
    <definedName name="IQ_ECO_METRIC_8284" hidden="1">"c8284"</definedName>
    <definedName name="IQ_ECO_METRIC_8285" hidden="1">"c8285"</definedName>
    <definedName name="IQ_ECO_METRIC_8286" hidden="1">"c8286"</definedName>
    <definedName name="IQ_ECO_METRIC_8287" hidden="1">"c8287"</definedName>
    <definedName name="IQ_ECO_METRIC_8288" hidden="1">"c8288"</definedName>
    <definedName name="IQ_ECO_METRIC_8289" hidden="1">"c8289"</definedName>
    <definedName name="IQ_ECO_METRIC_8290" hidden="1">"c8290"</definedName>
    <definedName name="IQ_ECO_METRIC_8291" hidden="1">"c8291"</definedName>
    <definedName name="IQ_ECO_METRIC_8292" hidden="1">"c8292"</definedName>
    <definedName name="IQ_ECO_METRIC_8293" hidden="1">"c8293"</definedName>
    <definedName name="IQ_ECO_METRIC_8294" hidden="1">"c8294"</definedName>
    <definedName name="IQ_ECO_METRIC_8295" hidden="1">"c8295"</definedName>
    <definedName name="IQ_ECO_METRIC_8296" hidden="1">"c8296"</definedName>
    <definedName name="IQ_ECO_METRIC_8297" hidden="1">"c8297"</definedName>
    <definedName name="IQ_ECO_METRIC_8298" hidden="1">"c8298"</definedName>
    <definedName name="IQ_ECO_METRIC_8299" hidden="1">"c8299"</definedName>
    <definedName name="IQ_ECO_METRIC_8300" hidden="1">"c8300"</definedName>
    <definedName name="IQ_ECO_METRIC_8301" hidden="1">"c8301"</definedName>
    <definedName name="IQ_ECO_METRIC_8302" hidden="1">"c8302"</definedName>
    <definedName name="IQ_ECO_METRIC_8303" hidden="1">"c8303"</definedName>
    <definedName name="IQ_ECO_METRIC_8304" hidden="1">"c8304"</definedName>
    <definedName name="IQ_ECO_METRIC_8305" hidden="1">"c8305"</definedName>
    <definedName name="IQ_ECO_METRIC_8306" hidden="1">"c8306"</definedName>
    <definedName name="IQ_ECO_METRIC_8307" hidden="1">"c8307"</definedName>
    <definedName name="IQ_ECO_METRIC_8308" hidden="1">"c8308"</definedName>
    <definedName name="IQ_ECO_METRIC_8308_UNUSED">"c8308"</definedName>
    <definedName name="IQ_ECO_METRIC_8308_UNUSED_UNUSED_UNUSED" hidden="1">"c8308"</definedName>
    <definedName name="IQ_ECO_METRIC_8309" hidden="1">"c8309"</definedName>
    <definedName name="IQ_ECO_METRIC_8310" hidden="1">"c8310"</definedName>
    <definedName name="IQ_ECO_METRIC_8311" hidden="1">"c8311"</definedName>
    <definedName name="IQ_ECO_METRIC_8312" hidden="1">"c8312"</definedName>
    <definedName name="IQ_ECO_METRIC_8313">"c8313"</definedName>
    <definedName name="IQ_ECO_METRIC_8314" hidden="1">"c8314"</definedName>
    <definedName name="IQ_ECO_METRIC_8315" hidden="1">"c8315"</definedName>
    <definedName name="IQ_ECO_METRIC_8316" hidden="1">"c8316"</definedName>
    <definedName name="IQ_ECO_METRIC_8317" hidden="1">"c8317"</definedName>
    <definedName name="IQ_ECO_METRIC_8318" hidden="1">"c8318"</definedName>
    <definedName name="IQ_ECO_METRIC_8320" hidden="1">"c8320"</definedName>
    <definedName name="IQ_ECO_METRIC_8321" hidden="1">"c8321"</definedName>
    <definedName name="IQ_ECO_METRIC_8322" hidden="1">"c8322"</definedName>
    <definedName name="IQ_ECO_METRIC_8323" hidden="1">"c8323"</definedName>
    <definedName name="IQ_ECO_METRIC_8324" hidden="1">"c8324"</definedName>
    <definedName name="IQ_ECO_METRIC_8325" hidden="1">"c8325"</definedName>
    <definedName name="IQ_ECO_METRIC_8326" hidden="1">"c8326"</definedName>
    <definedName name="IQ_ECO_METRIC_8327" hidden="1">"c8327"</definedName>
    <definedName name="IQ_ECO_METRIC_8328" hidden="1">"c8328"</definedName>
    <definedName name="IQ_ECO_METRIC_8329" hidden="1">"c8329"</definedName>
    <definedName name="IQ_ECO_METRIC_8330" hidden="1">"c8330"</definedName>
    <definedName name="IQ_ECO_METRIC_8331" hidden="1">"c8331"</definedName>
    <definedName name="IQ_ECO_METRIC_8332" hidden="1">"c8332"</definedName>
    <definedName name="IQ_ECO_METRIC_8333" hidden="1">"c8333"</definedName>
    <definedName name="IQ_ECO_METRIC_8335" hidden="1">"c8335"</definedName>
    <definedName name="IQ_ECO_METRIC_8336" hidden="1">"c8336"</definedName>
    <definedName name="IQ_ECO_METRIC_8337" hidden="1">"c8337"</definedName>
    <definedName name="IQ_ECO_METRIC_8338" hidden="1">"c8338"</definedName>
    <definedName name="IQ_ECO_METRIC_8339" hidden="1">"c8339"</definedName>
    <definedName name="IQ_ECO_METRIC_8340" hidden="1">"c8340"</definedName>
    <definedName name="IQ_ECO_METRIC_8341" hidden="1">"c8341"</definedName>
    <definedName name="IQ_ECO_METRIC_8343" hidden="1">"c8343"</definedName>
    <definedName name="IQ_ECO_METRIC_8344" hidden="1">"c8344"</definedName>
    <definedName name="IQ_ECO_METRIC_8345" hidden="1">"c8345"</definedName>
    <definedName name="IQ_ECO_METRIC_8346" hidden="1">"c8346"</definedName>
    <definedName name="IQ_ECO_METRIC_8347" hidden="1">"c8347"</definedName>
    <definedName name="IQ_ECO_METRIC_8348" hidden="1">"c8348"</definedName>
    <definedName name="IQ_ECO_METRIC_8349" hidden="1">"c8349"</definedName>
    <definedName name="IQ_ECO_METRIC_8350" hidden="1">"c8350"</definedName>
    <definedName name="IQ_ECO_METRIC_8352" hidden="1">"c8352"</definedName>
    <definedName name="IQ_ECO_METRIC_8353" hidden="1">"c8353"</definedName>
    <definedName name="IQ_ECO_METRIC_8354" hidden="1">"c8354"</definedName>
    <definedName name="IQ_ECO_METRIC_8355" hidden="1">"c8355"</definedName>
    <definedName name="IQ_ECO_METRIC_8356" hidden="1">"c8356"</definedName>
    <definedName name="IQ_ECO_METRIC_8357" hidden="1">"c8357"</definedName>
    <definedName name="IQ_ECO_METRIC_8358" hidden="1">"c8358"</definedName>
    <definedName name="IQ_ECO_METRIC_8359" hidden="1">"c8359"</definedName>
    <definedName name="IQ_ECO_METRIC_8360" hidden="1">"c8360"</definedName>
    <definedName name="IQ_ECO_METRIC_8361" hidden="1">"c8361"</definedName>
    <definedName name="IQ_ECO_METRIC_8362" hidden="1">"c8362"</definedName>
    <definedName name="IQ_ECO_METRIC_8363" hidden="1">"c8363"</definedName>
    <definedName name="IQ_ECO_METRIC_8366">"c8366"</definedName>
    <definedName name="IQ_ECO_METRIC_8367" hidden="1">"c8367"</definedName>
    <definedName name="IQ_ECO_METRIC_8368" hidden="1">"c8368"</definedName>
    <definedName name="IQ_ECO_METRIC_8369" hidden="1">"c8369"</definedName>
    <definedName name="IQ_ECO_METRIC_8370" hidden="1">"c8370"</definedName>
    <definedName name="IQ_ECO_METRIC_8371" hidden="1">"c8371"</definedName>
    <definedName name="IQ_ECO_METRIC_8372" hidden="1">"c8372"</definedName>
    <definedName name="IQ_ECO_METRIC_8373" hidden="1">"c8373"</definedName>
    <definedName name="IQ_ECO_METRIC_8374" hidden="1">"c8374"</definedName>
    <definedName name="IQ_ECO_METRIC_8375" hidden="1">"c8375"</definedName>
    <definedName name="IQ_ECO_METRIC_8376" hidden="1">"c8376"</definedName>
    <definedName name="IQ_ECO_METRIC_8377" hidden="1">"c8377"</definedName>
    <definedName name="IQ_ECO_METRIC_8378">"c8378"</definedName>
    <definedName name="IQ_ECO_METRIC_8380" hidden="1">"c8380"</definedName>
    <definedName name="IQ_ECO_METRIC_8381" hidden="1">"c8381"</definedName>
    <definedName name="IQ_ECO_METRIC_8382" hidden="1">"c8382"</definedName>
    <definedName name="IQ_ECO_METRIC_8383" hidden="1">"c8383"</definedName>
    <definedName name="IQ_ECO_METRIC_8384" hidden="1">"c8384"</definedName>
    <definedName name="IQ_ECO_METRIC_8385" hidden="1">"c8385"</definedName>
    <definedName name="IQ_ECO_METRIC_8387" hidden="1">"c8387"</definedName>
    <definedName name="IQ_ECO_METRIC_8388" hidden="1">"c8388"</definedName>
    <definedName name="IQ_ECO_METRIC_8389" hidden="1">"c8389"</definedName>
    <definedName name="IQ_ECO_METRIC_8390" hidden="1">"c8390"</definedName>
    <definedName name="IQ_ECO_METRIC_8391" hidden="1">"c8391"</definedName>
    <definedName name="IQ_ECO_METRIC_8392" hidden="1">"c8392"</definedName>
    <definedName name="IQ_ECO_METRIC_8393" hidden="1">"c8393"</definedName>
    <definedName name="IQ_ECO_METRIC_8394" hidden="1">"c8394"</definedName>
    <definedName name="IQ_ECO_METRIC_8395" hidden="1">"c8395"</definedName>
    <definedName name="IQ_ECO_METRIC_8396" hidden="1">"c8396"</definedName>
    <definedName name="IQ_ECO_METRIC_8397" hidden="1">"c8397"</definedName>
    <definedName name="IQ_ECO_METRIC_8398" hidden="1">"c8398"</definedName>
    <definedName name="IQ_ECO_METRIC_8399" hidden="1">"c8399"</definedName>
    <definedName name="IQ_ECO_METRIC_8400" hidden="1">"c8400"</definedName>
    <definedName name="IQ_ECO_METRIC_8401" hidden="1">"c8401"</definedName>
    <definedName name="IQ_ECO_METRIC_8402" hidden="1">"c8402"</definedName>
    <definedName name="IQ_ECO_METRIC_8403" hidden="1">"c8403"</definedName>
    <definedName name="IQ_ECO_METRIC_8404" hidden="1">"c8404"</definedName>
    <definedName name="IQ_ECO_METRIC_8405" hidden="1">"c8405"</definedName>
    <definedName name="IQ_ECO_METRIC_8406" hidden="1">"c8406"</definedName>
    <definedName name="IQ_ECO_METRIC_8407" hidden="1">"c8407"</definedName>
    <definedName name="IQ_ECO_METRIC_8408" hidden="1">"c8408"</definedName>
    <definedName name="IQ_ECO_METRIC_8409" hidden="1">"c8409"</definedName>
    <definedName name="IQ_ECO_METRIC_8410" hidden="1">"c8410"</definedName>
    <definedName name="IQ_ECO_METRIC_8411" hidden="1">"c8411"</definedName>
    <definedName name="IQ_ECO_METRIC_8412" hidden="1">"c8412"</definedName>
    <definedName name="IQ_ECO_METRIC_8413" hidden="1">"c8413"</definedName>
    <definedName name="IQ_ECO_METRIC_8414" hidden="1">"c8414"</definedName>
    <definedName name="IQ_ECO_METRIC_8415" hidden="1">"c8415"</definedName>
    <definedName name="IQ_ECO_METRIC_8416" hidden="1">"c8416"</definedName>
    <definedName name="IQ_ECO_METRIC_8417" hidden="1">"c8417"</definedName>
    <definedName name="IQ_ECO_METRIC_8418" hidden="1">"c8418"</definedName>
    <definedName name="IQ_ECO_METRIC_8419" hidden="1">"c8419"</definedName>
    <definedName name="IQ_ECO_METRIC_8420" hidden="1">"c8420"</definedName>
    <definedName name="IQ_ECO_METRIC_8421" hidden="1">"c8421"</definedName>
    <definedName name="IQ_ECO_METRIC_8422" hidden="1">"c8422"</definedName>
    <definedName name="IQ_ECO_METRIC_8423" hidden="1">"c8423"</definedName>
    <definedName name="IQ_ECO_METRIC_8424" hidden="1">"c8424"</definedName>
    <definedName name="IQ_ECO_METRIC_8425" hidden="1">"c8425"</definedName>
    <definedName name="IQ_ECO_METRIC_8426" hidden="1">"c8426"</definedName>
    <definedName name="IQ_ECO_METRIC_8427" hidden="1">"c8427"</definedName>
    <definedName name="IQ_ECO_METRIC_8428" hidden="1">"c8428"</definedName>
    <definedName name="IQ_ECO_METRIC_8429" hidden="1">"c8429"</definedName>
    <definedName name="IQ_ECO_METRIC_8430" hidden="1">"c8430"</definedName>
    <definedName name="IQ_ECO_METRIC_8431" hidden="1">"c8431"</definedName>
    <definedName name="IQ_ECO_METRIC_8432" hidden="1">"c8432"</definedName>
    <definedName name="IQ_ECO_METRIC_8433" hidden="1">"c8433"</definedName>
    <definedName name="IQ_ECO_METRIC_8434" hidden="1">"c8434"</definedName>
    <definedName name="IQ_ECO_METRIC_8435" hidden="1">"c8435"</definedName>
    <definedName name="IQ_ECO_METRIC_8436" hidden="1">"c8436"</definedName>
    <definedName name="IQ_ECO_METRIC_8436_UNUSED">"c8436"</definedName>
    <definedName name="IQ_ECO_METRIC_8436_UNUSED_UNUSED_UNUSED" hidden="1">"c8436"</definedName>
    <definedName name="IQ_ECO_METRIC_8437" hidden="1">"c8437"</definedName>
    <definedName name="IQ_ECO_METRIC_8437_UNUSED">"c8437"</definedName>
    <definedName name="IQ_ECO_METRIC_8437_UNUSED_UNUSED_UNUSED" hidden="1">"c8437"</definedName>
    <definedName name="IQ_ECO_METRIC_8440" hidden="1">"c8440"</definedName>
    <definedName name="IQ_ECO_METRIC_8441" hidden="1">"c8441"</definedName>
    <definedName name="IQ_ECO_METRIC_8442" hidden="1">"c8442"</definedName>
    <definedName name="IQ_ECO_METRIC_8443" hidden="1">"c8443"</definedName>
    <definedName name="IQ_ECO_METRIC_8444" hidden="1">"c8444"</definedName>
    <definedName name="IQ_ECO_METRIC_8445" hidden="1">"c8445"</definedName>
    <definedName name="IQ_ECO_METRIC_8446" hidden="1">"c8446"</definedName>
    <definedName name="IQ_ECO_METRIC_8447" hidden="1">"c8447"</definedName>
    <definedName name="IQ_ECO_METRIC_8448" hidden="1">"c8448"</definedName>
    <definedName name="IQ_ECO_METRIC_8450" hidden="1">"c8450"</definedName>
    <definedName name="IQ_ECO_METRIC_8451" hidden="1">"c8451"</definedName>
    <definedName name="IQ_ECO_METRIC_8452" hidden="1">"c8452"</definedName>
    <definedName name="IQ_ECO_METRIC_8453" hidden="1">"c8453"</definedName>
    <definedName name="IQ_ECO_METRIC_8454" hidden="1">"c8454"</definedName>
    <definedName name="IQ_ECO_METRIC_8455" hidden="1">"c8455"</definedName>
    <definedName name="IQ_ECO_METRIC_8456" hidden="1">"c8456"</definedName>
    <definedName name="IQ_ECO_METRIC_8457" hidden="1">"c8457"</definedName>
    <definedName name="IQ_ECO_METRIC_8458" hidden="1">"c8458"</definedName>
    <definedName name="IQ_ECO_METRIC_8459" hidden="1">"c8459"</definedName>
    <definedName name="IQ_ECO_METRIC_8460" hidden="1">"c8460"</definedName>
    <definedName name="IQ_ECO_METRIC_8461" hidden="1">"c8461"</definedName>
    <definedName name="IQ_ECO_METRIC_8462" hidden="1">"c8462"</definedName>
    <definedName name="IQ_ECO_METRIC_8463" hidden="1">"c8463"</definedName>
    <definedName name="IQ_ECO_METRIC_8464" hidden="1">"c8464"</definedName>
    <definedName name="IQ_ECO_METRIC_8465" hidden="1">"c8465"</definedName>
    <definedName name="IQ_ECO_METRIC_8466" hidden="1">"c8466"</definedName>
    <definedName name="IQ_ECO_METRIC_8467">"c8467"</definedName>
    <definedName name="IQ_ECO_METRIC_8468" hidden="1">"c8468"</definedName>
    <definedName name="IQ_ECO_METRIC_8469" hidden="1">"c8469"</definedName>
    <definedName name="IQ_ECO_METRIC_8470" hidden="1">"c8470"</definedName>
    <definedName name="IQ_ECO_METRIC_8471">"c8471"</definedName>
    <definedName name="IQ_ECO_METRIC_8472" hidden="1">"c8472"</definedName>
    <definedName name="IQ_ECO_METRIC_8473" hidden="1">"c8473"</definedName>
    <definedName name="IQ_ECO_METRIC_8474" hidden="1">"c8474"</definedName>
    <definedName name="IQ_ECO_METRIC_8476" hidden="1">"c8476"</definedName>
    <definedName name="IQ_ECO_METRIC_8477" hidden="1">"c8477"</definedName>
    <definedName name="IQ_ECO_METRIC_8478" hidden="1">"c8478"</definedName>
    <definedName name="IQ_ECO_METRIC_8479" hidden="1">"c8479"</definedName>
    <definedName name="IQ_ECO_METRIC_8480" hidden="1">"c8480"</definedName>
    <definedName name="IQ_ECO_METRIC_8481" hidden="1">"c8481"</definedName>
    <definedName name="IQ_ECO_METRIC_8482" hidden="1">"c8482"</definedName>
    <definedName name="IQ_ECO_METRIC_8483" hidden="1">"c8483"</definedName>
    <definedName name="IQ_ECO_METRIC_8484" hidden="1">"c8484"</definedName>
    <definedName name="IQ_ECO_METRIC_8485" hidden="1">"c8485"</definedName>
    <definedName name="IQ_ECO_METRIC_8486" hidden="1">"c8486"</definedName>
    <definedName name="IQ_ECO_METRIC_8487" hidden="1">"c8487"</definedName>
    <definedName name="IQ_ECO_METRIC_8488" hidden="1">"c8488"</definedName>
    <definedName name="IQ_ECO_METRIC_8489" hidden="1">"c8489"</definedName>
    <definedName name="IQ_ECO_METRIC_8490" hidden="1">"c8490"</definedName>
    <definedName name="IQ_ECO_METRIC_8491" hidden="1">"c8491"</definedName>
    <definedName name="IQ_ECO_METRIC_8492" hidden="1">"c8492"</definedName>
    <definedName name="IQ_ECO_METRIC_8493" hidden="1">"c8493"</definedName>
    <definedName name="IQ_ECO_METRIC_8494" hidden="1">"c8494"</definedName>
    <definedName name="IQ_ECO_METRIC_8495" hidden="1">"c8495"</definedName>
    <definedName name="IQ_ECO_METRIC_8496" hidden="1">"c8496"</definedName>
    <definedName name="IQ_ECO_METRIC_8497" hidden="1">"c8497"</definedName>
    <definedName name="IQ_ECO_METRIC_8498" hidden="1">"c8498"</definedName>
    <definedName name="IQ_ECO_METRIC_8499" hidden="1">"c8499"</definedName>
    <definedName name="IQ_ECO_METRIC_8500" hidden="1">"c8500"</definedName>
    <definedName name="IQ_ECO_METRIC_8502" hidden="1">"c8502"</definedName>
    <definedName name="IQ_ECO_METRIC_8503" hidden="1">"c8503"</definedName>
    <definedName name="IQ_ECO_METRIC_8504" hidden="1">"c8504"</definedName>
    <definedName name="IQ_ECO_METRIC_8505" hidden="1">"c8505"</definedName>
    <definedName name="IQ_ECO_METRIC_8506" hidden="1">"c8506"</definedName>
    <definedName name="IQ_ECO_METRIC_8507" hidden="1">"c8507"</definedName>
    <definedName name="IQ_ECO_METRIC_8508" hidden="1">"c8508"</definedName>
    <definedName name="IQ_ECO_METRIC_8509" hidden="1">"c8509"</definedName>
    <definedName name="IQ_ECO_METRIC_8510" hidden="1">"c8510"</definedName>
    <definedName name="IQ_ECO_METRIC_8511" hidden="1">"c8511"</definedName>
    <definedName name="IQ_ECO_METRIC_8512" hidden="1">"c8512"</definedName>
    <definedName name="IQ_ECO_METRIC_8513" hidden="1">"c8513"</definedName>
    <definedName name="IQ_ECO_METRIC_8514" hidden="1">"c8514"</definedName>
    <definedName name="IQ_ECO_METRIC_8515" hidden="1">"c8515"</definedName>
    <definedName name="IQ_ECO_METRIC_8516" hidden="1">"c8516"</definedName>
    <definedName name="IQ_ECO_METRIC_8517" hidden="1">"c8517"</definedName>
    <definedName name="IQ_ECO_METRIC_8518" hidden="1">"c8518"</definedName>
    <definedName name="IQ_ECO_METRIC_8519" hidden="1">"c8519"</definedName>
    <definedName name="IQ_ECO_METRIC_8520" hidden="1">"c8520"</definedName>
    <definedName name="IQ_ECO_METRIC_8521" hidden="1">"c8521"</definedName>
    <definedName name="IQ_ECO_METRIC_8522" hidden="1">"c8522"</definedName>
    <definedName name="IQ_ECO_METRIC_8523" hidden="1">"c8523"</definedName>
    <definedName name="IQ_ECO_METRIC_8524" hidden="1">"c8524"</definedName>
    <definedName name="IQ_ECO_METRIC_8525" hidden="1">"c8525"</definedName>
    <definedName name="IQ_ECO_METRIC_8526" hidden="1">"c8526"</definedName>
    <definedName name="IQ_ECO_METRIC_8527" hidden="1">"c8527"</definedName>
    <definedName name="IQ_ECO_METRIC_8528" hidden="1">"c8528"</definedName>
    <definedName name="IQ_ECO_METRIC_8528_UNUSED">"c8528"</definedName>
    <definedName name="IQ_ECO_METRIC_8528_UNUSED_UNUSED_UNUSED" hidden="1">"c8528"</definedName>
    <definedName name="IQ_ECO_METRIC_8529" hidden="1">"c8529"</definedName>
    <definedName name="IQ_ECO_METRIC_8530" hidden="1">"c8530"</definedName>
    <definedName name="IQ_ECO_METRIC_8531" hidden="1">"c8531"</definedName>
    <definedName name="IQ_ECO_METRIC_8532" hidden="1">"c8532"</definedName>
    <definedName name="IQ_ECO_METRIC_8533">"c8533"</definedName>
    <definedName name="IQ_ECO_METRIC_8534" hidden="1">"c8534"</definedName>
    <definedName name="IQ_ECO_METRIC_8535" hidden="1">"c8535"</definedName>
    <definedName name="IQ_ECO_METRIC_8536" hidden="1">"c8536"</definedName>
    <definedName name="IQ_ECO_METRIC_8537" hidden="1">"c8537"</definedName>
    <definedName name="IQ_ECO_METRIC_8538" hidden="1">"c8538"</definedName>
    <definedName name="IQ_ECO_METRIC_8540" hidden="1">"c8540"</definedName>
    <definedName name="IQ_ECO_METRIC_8541" hidden="1">"c8541"</definedName>
    <definedName name="IQ_ECO_METRIC_8543" hidden="1">"c8543"</definedName>
    <definedName name="IQ_ECO_METRIC_8544" hidden="1">"c8544"</definedName>
    <definedName name="IQ_ECO_METRIC_8545" hidden="1">"c8545"</definedName>
    <definedName name="IQ_ECO_METRIC_8546" hidden="1">"c8546"</definedName>
    <definedName name="IQ_ECO_METRIC_8547" hidden="1">"c8547"</definedName>
    <definedName name="IQ_ECO_METRIC_8548" hidden="1">"c8548"</definedName>
    <definedName name="IQ_ECO_METRIC_8549" hidden="1">"c8549"</definedName>
    <definedName name="IQ_ECO_METRIC_8550" hidden="1">"c8550"</definedName>
    <definedName name="IQ_ECO_METRIC_8555" hidden="1">"c8555"</definedName>
    <definedName name="IQ_ECO_METRIC_8556" hidden="1">"c8556"</definedName>
    <definedName name="IQ_ECO_METRIC_8557" hidden="1">"c8557"</definedName>
    <definedName name="IQ_ECO_METRIC_8558" hidden="1">"c8558"</definedName>
    <definedName name="IQ_ECO_METRIC_8559" hidden="1">"c8559"</definedName>
    <definedName name="IQ_ECO_METRIC_8560" hidden="1">"c8560"</definedName>
    <definedName name="IQ_ECO_METRIC_8561" hidden="1">"c8561"</definedName>
    <definedName name="IQ_ECO_METRIC_8565" hidden="1">"c8565"</definedName>
    <definedName name="IQ_ECO_METRIC_8567" hidden="1">"c8567"</definedName>
    <definedName name="IQ_ECO_METRIC_8568" hidden="1">"c8568"</definedName>
    <definedName name="IQ_ECO_METRIC_8569" hidden="1">"c8569"</definedName>
    <definedName name="IQ_ECS_AUTHORIZED_SHARES">"c5583"</definedName>
    <definedName name="IQ_ECS_AUTHORIZED_SHARES_ABS">"c5597"</definedName>
    <definedName name="IQ_ECS_CONVERT_FACTOR">"c5581"</definedName>
    <definedName name="IQ_ECS_CONVERT_FACTOR_ABS">"c5595"</definedName>
    <definedName name="IQ_ECS_CONVERT_INTO">"c5580"</definedName>
    <definedName name="IQ_ECS_CONVERT_INTO_ABS">"c5594"</definedName>
    <definedName name="IQ_ECS_CONVERT_TYPE">"c5579"</definedName>
    <definedName name="IQ_ECS_CONVERT_TYPE_ABS">"c5593"</definedName>
    <definedName name="IQ_ECS_INACTIVE_DATE">"c5576"</definedName>
    <definedName name="IQ_ECS_INACTIVE_DATE_ABS">"c5590"</definedName>
    <definedName name="IQ_ECS_NAME">"c5571"</definedName>
    <definedName name="IQ_ECS_NAME_ABS">"c5585"</definedName>
    <definedName name="IQ_ECS_NUM_SHAREHOLDERS">"c5584"</definedName>
    <definedName name="IQ_ECS_NUM_SHAREHOLDERS_1" hidden="1">"c16242"</definedName>
    <definedName name="IQ_ECS_NUM_SHAREHOLDERS_ABS">"c5598"</definedName>
    <definedName name="IQ_ECS_NUM_SHAREHOLDERS_ABS_1" hidden="1">"c16243"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SHARES_OUT_BS_DATE">"c5572"</definedName>
    <definedName name="IQ_ECS_SHARES_OUT_BS_DATE_ABS">"c5586"</definedName>
    <definedName name="IQ_ECS_SHARES_OUT_FILING_DATE">"c5573"</definedName>
    <definedName name="IQ_ECS_SHARES_OUT_FILING_DATE_ABS">"c5587"</definedName>
    <definedName name="IQ_ECS_START_DATE">"c5575"</definedName>
    <definedName name="IQ_ECS_START_DATE_ABS">"c5589"</definedName>
    <definedName name="IQ_ECS_TYPE">"c5574"</definedName>
    <definedName name="IQ_ECS_TYPE_ABS">"c5588"</definedName>
    <definedName name="IQ_ECS_VOTING">"c5582"</definedName>
    <definedName name="IQ_ECS_VOTING_ABS">"c5596"</definedName>
    <definedName name="IQ_EFFECT_SPECIAL_CHARGE" hidden="1">"c1595"</definedName>
    <definedName name="IQ_EFFECT_TAX_RATE" hidden="1">"c1899"</definedName>
    <definedName name="IQ_EFFECTIVE_DATE">"c8966"</definedName>
    <definedName name="IQ_EFFECTIVE_TAX_REV_DATE_TIME_REUT" hidden="1">"c28566"</definedName>
    <definedName name="IQ_EFFECTIVE_TAX_REVISIONS_REUT" hidden="1">"c28527"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>"c9962"</definedName>
    <definedName name="IQ_EMBEDDED_VAL_COVERED_BEG">"c9957"</definedName>
    <definedName name="IQ_EMBEDDED_VAL_GROUP">"c9948"</definedName>
    <definedName name="IQ_EMBEDDED_VAL_GROUP_BEG">"c9943"</definedName>
    <definedName name="IQ_EMPLOY_COST_INDEX_BENEFITS">"c6857"</definedName>
    <definedName name="IQ_EMPLOY_COST_INDEX_BENEFITS_APR">"c7517"</definedName>
    <definedName name="IQ_EMPLOY_COST_INDEX_BENEFITS_APR_FC">"c8397"</definedName>
    <definedName name="IQ_EMPLOY_COST_INDEX_BENEFITS_FC">"c7737"</definedName>
    <definedName name="IQ_EMPLOY_COST_INDEX_BENEFITS_POP">"c7077"</definedName>
    <definedName name="IQ_EMPLOY_COST_INDEX_BENEFITS_POP_FC">"c7957"</definedName>
    <definedName name="IQ_EMPLOY_COST_INDEX_BENEFITS_YOY">"c7297"</definedName>
    <definedName name="IQ_EMPLOY_COST_INDEX_BENEFITS_YOY_FC">"c8177"</definedName>
    <definedName name="IQ_EMPLOY_COST_INDEX_COMP">"c6856"</definedName>
    <definedName name="IQ_EMPLOY_COST_INDEX_COMP_APR">"c7516"</definedName>
    <definedName name="IQ_EMPLOY_COST_INDEX_COMP_APR_FC">"c8396"</definedName>
    <definedName name="IQ_EMPLOY_COST_INDEX_COMP_FC">"c7736"</definedName>
    <definedName name="IQ_EMPLOY_COST_INDEX_COMP_POP">"c7076"</definedName>
    <definedName name="IQ_EMPLOY_COST_INDEX_COMP_POP_FC">"c7956"</definedName>
    <definedName name="IQ_EMPLOY_COST_INDEX_COMP_YOY">"c7296"</definedName>
    <definedName name="IQ_EMPLOY_COST_INDEX_COMP_YOY_FC">"c8176"</definedName>
    <definedName name="IQ_EMPLOY_COST_INDEX_WAGE_SALARY">"c6858"</definedName>
    <definedName name="IQ_EMPLOY_COST_INDEX_WAGE_SALARY_APR">"c7518"</definedName>
    <definedName name="IQ_EMPLOY_COST_INDEX_WAGE_SALARY_APR_FC">"c8398"</definedName>
    <definedName name="IQ_EMPLOY_COST_INDEX_WAGE_SALARY_FC">"c7738"</definedName>
    <definedName name="IQ_EMPLOY_COST_INDEX_WAGE_SALARY_POP">"c7078"</definedName>
    <definedName name="IQ_EMPLOY_COST_INDEX_WAGE_SALARY_POP_FC">"c7958"</definedName>
    <definedName name="IQ_EMPLOY_COST_INDEX_WAGE_SALARY_YOY">"c7298"</definedName>
    <definedName name="IQ_EMPLOY_COST_INDEX_WAGE_SALARY_YOY_FC">"c8178"</definedName>
    <definedName name="IQ_EMPLOYEES" hidden="1">"c392"</definedName>
    <definedName name="IQ_ENTERPRISE_VALUE" localSheetId="9" hidden="1">"c84"</definedName>
    <definedName name="IQ_ENTERPRISE_VALUE" hidden="1">"c1348"</definedName>
    <definedName name="IQ_ENTERPRISE_VALUE_1" hidden="1">"c1348"</definedName>
    <definedName name="IQ_ENTITLEMENT_DET_EST">"c12044"</definedName>
    <definedName name="IQ_ENTITLEMENT_DET_EST_THOM">"c12072"</definedName>
    <definedName name="IQ_ENTREPRENEURAL_PROPERTY_INC">"c6859"</definedName>
    <definedName name="IQ_ENTREPRENEURAL_PROPERTY_INC_APR">"c7519"</definedName>
    <definedName name="IQ_ENTREPRENEURAL_PROPERTY_INC_APR_FC">"c8399"</definedName>
    <definedName name="IQ_ENTREPRENEURAL_PROPERTY_INC_FC">"c7739"</definedName>
    <definedName name="IQ_ENTREPRENEURAL_PROPERTY_INC_POP">"c7079"</definedName>
    <definedName name="IQ_ENTREPRENEURAL_PROPERTY_INC_POP_FC">"c7959"</definedName>
    <definedName name="IQ_ENTREPRENEURAL_PROPERTY_INC_YOY">"c7299"</definedName>
    <definedName name="IQ_ENTREPRENEURAL_PROPERTY_INC_YOY_FC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>"c6085"</definedName>
    <definedName name="IQ_EPS_10YR_ANN_GROWTH" hidden="1">"c393"</definedName>
    <definedName name="IQ_EPS_1YR_ANN_GROWTH" hidden="1">"c394"</definedName>
    <definedName name="IQ_EPS_2YR_ANN_CAGR">"c6086"</definedName>
    <definedName name="IQ_EPS_2YR_ANN_GROWTH" hidden="1">"c395"</definedName>
    <definedName name="IQ_EPS_3YR_ANN_CAGR">"c6087"</definedName>
    <definedName name="IQ_EPS_3YR_ANN_GROWTH" hidden="1">"c396"</definedName>
    <definedName name="IQ_EPS_5YR_ANN_CAGR">"c6088"</definedName>
    <definedName name="IQ_EPS_5YR_ANN_GROWTH" hidden="1">"c397"</definedName>
    <definedName name="IQ_EPS_7YR_ANN_CAGR">"c6089"</definedName>
    <definedName name="IQ_EPS_7YR_ANN_GROWTH" hidden="1">"c398"</definedName>
    <definedName name="IQ_EPS_ACT_OR_EST" hidden="1">"c2213"</definedName>
    <definedName name="IQ_EPS_ACT_OR_EST_CIQ">"c5058"</definedName>
    <definedName name="IQ_EPS_ACT_OR_EST_REUT" hidden="1">"c5460"</definedName>
    <definedName name="IQ_EPS_ACT_OR_EST_THOM">"c5298"</definedName>
    <definedName name="IQ_EPS_AP">"c8880"</definedName>
    <definedName name="IQ_EPS_AP_ABS">"c8899"</definedName>
    <definedName name="IQ_EPS_DET_EST_CURRENCY_THOM">"c12484"</definedName>
    <definedName name="IQ_EPS_DET_EST_DATE_THOM">"c12235"</definedName>
    <definedName name="IQ_EPS_DET_EST_INCL_THOM">"c12367"</definedName>
    <definedName name="IQ_EPS_DET_EST_ORIGIN_THOM">"c12605"</definedName>
    <definedName name="IQ_EPS_DET_EST_THOM">"c12085"</definedName>
    <definedName name="IQ_EPS_EST" hidden="1">"c399"</definedName>
    <definedName name="IQ_EPS_EST_1" hidden="1">"IQ_EPS_EST_1"</definedName>
    <definedName name="IQ_EPS_EST_BOTTOM_UP">"c5489"</definedName>
    <definedName name="IQ_EPS_EST_BOTTOM_UP_REUT" hidden="1">"c5497"</definedName>
    <definedName name="IQ_EPS_EST_BOTTOM_UP_THOM">"c5647"</definedName>
    <definedName name="IQ_EPS_EST_CIQ">"c4994"</definedName>
    <definedName name="IQ_EPS_EST_REUT" hidden="1">"c5453"</definedName>
    <definedName name="IQ_EPS_EST_THOM">"c5290"</definedName>
    <definedName name="IQ_EPS_EXCL_GUIDANCE">"c4368"</definedName>
    <definedName name="IQ_EPS_EXCL_HIGH_GUIDANCE">"c4369"</definedName>
    <definedName name="IQ_EPS_EXCL_LOW_GUIDANCE">"c4204"</definedName>
    <definedName name="IQ_EPS_GAAP_GUIDANCE">"c4370"</definedName>
    <definedName name="IQ_EPS_GAAP_HIGH_GUIDANCE">"c4371"</definedName>
    <definedName name="IQ_EPS_GAAP_LOW_GUIDANCE">"c4205"</definedName>
    <definedName name="IQ_EPS_GW_ACT_OR_EST" hidden="1">"c2223"</definedName>
    <definedName name="IQ_EPS_GW_ACT_OR_EST_CIQ">"c5066"</definedName>
    <definedName name="IQ_EPS_GW_ACT_OR_EST_REUT" hidden="1">"c5469"</definedName>
    <definedName name="IQ_EPS_GW_DET_EST">"c12056"</definedName>
    <definedName name="IQ_EPS_GW_DET_EST_CURRENCY">"c12463"</definedName>
    <definedName name="IQ_EPS_GW_DET_EST_CURRENCY_THOM">"c12485"</definedName>
    <definedName name="IQ_EPS_GW_DET_EST_DATE">"c12209"</definedName>
    <definedName name="IQ_EPS_GW_DET_EST_DATE_THOM">"c12236"</definedName>
    <definedName name="IQ_EPS_GW_DET_EST_INCL">"c12346"</definedName>
    <definedName name="IQ_EPS_GW_DET_EST_INCL_THOM">"c12368"</definedName>
    <definedName name="IQ_EPS_GW_DET_EST_ORIGIN">"c12582"</definedName>
    <definedName name="IQ_EPS_GW_DET_EST_ORIGIN_THOM">"c12606"</definedName>
    <definedName name="IQ_EPS_GW_DET_EST_REUT_CURRENCY_CURRENCY_REUT" hidden="1">"c12533"</definedName>
    <definedName name="IQ_EPS_GW_DET_EST_THOM">"c12086"</definedName>
    <definedName name="IQ_EPS_GW_EST" hidden="1">"c1737"</definedName>
    <definedName name="IQ_EPS_GW_EST_BOTTOM_UP">"c5491"</definedName>
    <definedName name="IQ_EPS_GW_EST_BOTTOM_UP_REUT" hidden="1">"c5499"</definedName>
    <definedName name="IQ_EPS_GW_EST_CIQ">"c4723"</definedName>
    <definedName name="IQ_EPS_GW_EST_REUT" hidden="1">"c5389"</definedName>
    <definedName name="IQ_EPS_GW_EST_THOM">"c5133"</definedName>
    <definedName name="IQ_EPS_GW_GUIDANCE">"c4372"</definedName>
    <definedName name="IQ_EPS_GW_HIGH_EST" hidden="1">"c1739"</definedName>
    <definedName name="IQ_EPS_GW_HIGH_EST_CIQ">"c4725"</definedName>
    <definedName name="IQ_EPS_GW_HIGH_EST_REUT" hidden="1">"c5391"</definedName>
    <definedName name="IQ_EPS_GW_HIGH_EST_THOM">"c5135"</definedName>
    <definedName name="IQ_EPS_GW_HIGH_GUIDANCE">"c4373"</definedName>
    <definedName name="IQ_EPS_GW_LOW_EST" hidden="1">"c1740"</definedName>
    <definedName name="IQ_EPS_GW_LOW_EST_CIQ">"c4726"</definedName>
    <definedName name="IQ_EPS_GW_LOW_EST_REUT" hidden="1">"c5392"</definedName>
    <definedName name="IQ_EPS_GW_LOW_EST_THOM">"c5136"</definedName>
    <definedName name="IQ_EPS_GW_LOW_GUIDANCE">"c4206"</definedName>
    <definedName name="IQ_EPS_GW_MEDIAN_EST" hidden="1">"c1738"</definedName>
    <definedName name="IQ_EPS_GW_MEDIAN_EST_CIQ">"c4724"</definedName>
    <definedName name="IQ_EPS_GW_MEDIAN_EST_REUT" hidden="1">"c5390"</definedName>
    <definedName name="IQ_EPS_GW_MEDIAN_EST_THOM">"c5134"</definedName>
    <definedName name="IQ_EPS_GW_NUM_EST" hidden="1">"c1741"</definedName>
    <definedName name="IQ_EPS_GW_NUM_EST_CIQ">"c4727"</definedName>
    <definedName name="IQ_EPS_GW_NUM_EST_REUT" hidden="1">"c5393"</definedName>
    <definedName name="IQ_EPS_GW_NUM_EST_THOM">"c5137"</definedName>
    <definedName name="IQ_EPS_GW_STDDEV_EST" hidden="1">"c1742"</definedName>
    <definedName name="IQ_EPS_GW_STDDEV_EST_CIQ">"c4728"</definedName>
    <definedName name="IQ_EPS_GW_STDDEV_EST_REUT" hidden="1">"c5394"</definedName>
    <definedName name="IQ_EPS_GW_STDDEV_EST_THOM">"c5138"</definedName>
    <definedName name="IQ_EPS_HIGH_EST" hidden="1">"c400"</definedName>
    <definedName name="IQ_EPS_HIGH_EST_CIQ">"c4995"</definedName>
    <definedName name="IQ_EPS_HIGH_EST_REUT" hidden="1">"c5454"</definedName>
    <definedName name="IQ_EPS_HIGH_EST_THOM">"c5291"</definedName>
    <definedName name="IQ_EPS_LOW_EST" hidden="1">"c401"</definedName>
    <definedName name="IQ_EPS_LOW_EST_CIQ">"c4996"</definedName>
    <definedName name="IQ_EPS_LOW_EST_REUT" hidden="1">"c5455"</definedName>
    <definedName name="IQ_EPS_LOW_EST_THOM">"c5292"</definedName>
    <definedName name="IQ_EPS_MEDIAN_EST" hidden="1">"c1661"</definedName>
    <definedName name="IQ_EPS_MEDIAN_EST_CIQ">"c4997"</definedName>
    <definedName name="IQ_EPS_MEDIAN_EST_REUT" hidden="1">"c5456"</definedName>
    <definedName name="IQ_EPS_MEDIAN_EST_THOM">"c5293"</definedName>
    <definedName name="IQ_EPS_NAME_AP">"c8918"</definedName>
    <definedName name="IQ_EPS_NAME_AP_ABS">"c8937"</definedName>
    <definedName name="IQ_EPS_NO_EST" hidden="1">"c271"</definedName>
    <definedName name="IQ_EPS_NORM" hidden="1">"c1902"</definedName>
    <definedName name="IQ_EPS_NORM_DET_EST">"c12058"</definedName>
    <definedName name="IQ_EPS_NORM_DET_EST_CURRENCY">"c12465"</definedName>
    <definedName name="IQ_EPS_NORM_DET_EST_DATE">"c12211"</definedName>
    <definedName name="IQ_EPS_NORM_DET_EST_INCL">"c12348"</definedName>
    <definedName name="IQ_EPS_NORM_DET_EST_ORIGIN">"c12583"</definedName>
    <definedName name="IQ_EPS_NORM_EST" hidden="1">"c2226"</definedName>
    <definedName name="IQ_EPS_NORM_EST_BOTTOM_UP">"c5490"</definedName>
    <definedName name="IQ_EPS_NORM_EST_BOTTOM_UP_REUT" hidden="1">"c5498"</definedName>
    <definedName name="IQ_EPS_NORM_EST_CIQ">"c4667"</definedName>
    <definedName name="IQ_EPS_NORM_EST_REUT" hidden="1">"c5326"</definedName>
    <definedName name="IQ_EPS_NORM_HIGH_EST" hidden="1">"c2228"</definedName>
    <definedName name="IQ_EPS_NORM_HIGH_EST_CIQ">"c4669"</definedName>
    <definedName name="IQ_EPS_NORM_HIGH_EST_REUT" hidden="1">"c5328"</definedName>
    <definedName name="IQ_EPS_NORM_LOW_EST" hidden="1">"c2229"</definedName>
    <definedName name="IQ_EPS_NORM_LOW_EST_CIQ">"c4670"</definedName>
    <definedName name="IQ_EPS_NORM_LOW_EST_REUT" hidden="1">"c5329"</definedName>
    <definedName name="IQ_EPS_NORM_MEDIAN_EST" hidden="1">"c2227"</definedName>
    <definedName name="IQ_EPS_NORM_MEDIAN_EST_CIQ">"c4668"</definedName>
    <definedName name="IQ_EPS_NORM_MEDIAN_EST_REUT" hidden="1">"c5327"</definedName>
    <definedName name="IQ_EPS_NORM_NUM_EST" hidden="1">"c2230"</definedName>
    <definedName name="IQ_EPS_NORM_NUM_EST_CIQ">"c4671"</definedName>
    <definedName name="IQ_EPS_NORM_NUM_EST_REUT" hidden="1">"c5330"</definedName>
    <definedName name="IQ_EPS_NORM_STDDEV_EST" hidden="1">"c2231"</definedName>
    <definedName name="IQ_EPS_NORM_STDDEV_EST_CIQ">"c4672"</definedName>
    <definedName name="IQ_EPS_NORM_STDDEV_EST_REUT" hidden="1">"c5331"</definedName>
    <definedName name="IQ_EPS_NUM_EST" hidden="1">"c402"</definedName>
    <definedName name="IQ_EPS_NUM_EST_CIQ">"c4992"</definedName>
    <definedName name="IQ_EPS_NUM_EST_REUT" hidden="1">"c5451"</definedName>
    <definedName name="IQ_EPS_NUM_EST_THOM">"c5288"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>"c5067"</definedName>
    <definedName name="IQ_EPS_REPORT_ACT_OR_EST_REUT" hidden="1">"c5470"</definedName>
    <definedName name="IQ_EPS_REPORT_ACT_OR_EST_THOM">"c5307"</definedName>
    <definedName name="IQ_EPS_REPORTED_DET_EST">"c12057"</definedName>
    <definedName name="IQ_EPS_REPORTED_DET_EST_CURRENCY">"c12464"</definedName>
    <definedName name="IQ_EPS_REPORTED_DET_EST_CURRENCY_THOM">"c12486"</definedName>
    <definedName name="IQ_EPS_REPORTED_DET_EST_DATE">"c12210"</definedName>
    <definedName name="IQ_EPS_REPORTED_DET_EST_DATE_THOM">"c12237"</definedName>
    <definedName name="IQ_EPS_REPORTED_DET_EST_INCL">"c12347"</definedName>
    <definedName name="IQ_EPS_REPORTED_DET_EST_INCL_THOM">"c12369"</definedName>
    <definedName name="IQ_EPS_REPORTED_DET_EST_ORIGIN">"c12772"</definedName>
    <definedName name="IQ_EPS_REPORTED_DET_EST_ORIGIN_THOM">"c12607"</definedName>
    <definedName name="IQ_EPS_REPORTED_DET_EST_THOM">"c12087"</definedName>
    <definedName name="IQ_EPS_REPORTED_EST" hidden="1">"c1744"</definedName>
    <definedName name="IQ_EPS_REPORTED_EST_BOTTOM_UP">"c5492"</definedName>
    <definedName name="IQ_EPS_REPORTED_EST_BOTTOM_UP_REUT" hidden="1">"c5500"</definedName>
    <definedName name="IQ_EPS_REPORTED_EST_CIQ">"c4730"</definedName>
    <definedName name="IQ_EPS_REPORTED_EST_REUT" hidden="1">"c5396"</definedName>
    <definedName name="IQ_EPS_REPORTED_EST_THOM">"c5140"</definedName>
    <definedName name="IQ_EPS_REPORTED_HIGH_EST" hidden="1">"c1746"</definedName>
    <definedName name="IQ_EPS_REPORTED_HIGH_EST_CIQ">"c4732"</definedName>
    <definedName name="IQ_EPS_REPORTED_HIGH_EST_REUT" hidden="1">"c5398"</definedName>
    <definedName name="IQ_EPS_REPORTED_HIGH_EST_THOM">"c5142"</definedName>
    <definedName name="IQ_EPS_REPORTED_LOW_EST" hidden="1">"c1747"</definedName>
    <definedName name="IQ_EPS_REPORTED_LOW_EST_CIQ">"c4733"</definedName>
    <definedName name="IQ_EPS_REPORTED_LOW_EST_REUT" hidden="1">"c5399"</definedName>
    <definedName name="IQ_EPS_REPORTED_LOW_EST_THOM">"c5143"</definedName>
    <definedName name="IQ_EPS_REPORTED_MEDIAN_EST" hidden="1">"c1745"</definedName>
    <definedName name="IQ_EPS_REPORTED_MEDIAN_EST_CIQ">"c4731"</definedName>
    <definedName name="IQ_EPS_REPORTED_MEDIAN_EST_REUT" hidden="1">"c5397"</definedName>
    <definedName name="IQ_EPS_REPORTED_MEDIAN_EST_THOM">"c5141"</definedName>
    <definedName name="IQ_EPS_REPORTED_NUM_EST" hidden="1">"c1748"</definedName>
    <definedName name="IQ_EPS_REPORTED_NUM_EST_CIQ">"c4734"</definedName>
    <definedName name="IQ_EPS_REPORTED_NUM_EST_REUT" hidden="1">"c5400"</definedName>
    <definedName name="IQ_EPS_REPORTED_NUM_EST_THOM">"c5144"</definedName>
    <definedName name="IQ_EPS_REPORTED_STDDEV_EST" hidden="1">"c1749"</definedName>
    <definedName name="IQ_EPS_REPORTED_STDDEV_EST_CIQ">"c4735"</definedName>
    <definedName name="IQ_EPS_REPORTED_STDDEV_EST_REUT" hidden="1">"c5401"</definedName>
    <definedName name="IQ_EPS_REPORTED_STDDEV_EST_THOM">"c5145"</definedName>
    <definedName name="IQ_EPS_SBC_ACT_OR_EST">"c4376"</definedName>
    <definedName name="IQ_EPS_SBC_ACT_OR_EST_CIQ">"c4901"</definedName>
    <definedName name="IQ_EPS_SBC_EST">"c4375"</definedName>
    <definedName name="IQ_EPS_SBC_GUIDANCE">"c4377"</definedName>
    <definedName name="IQ_EPS_SBC_GW_ACT_OR_EST">"c4380"</definedName>
    <definedName name="IQ_EPS_SBC_GW_ACT_OR_EST_CIQ">"c4905"</definedName>
    <definedName name="IQ_EPS_SBC_GW_EST">"c4379"</definedName>
    <definedName name="IQ_EPS_SBC_GW_GUIDANCE">"c4381"</definedName>
    <definedName name="IQ_EPS_SBC_GW_HIGH_EST">"c4382"</definedName>
    <definedName name="IQ_EPS_SBC_GW_HIGH_GUIDANCE">"c4189"</definedName>
    <definedName name="IQ_EPS_SBC_GW_LOW_EST">"c4383"</definedName>
    <definedName name="IQ_EPS_SBC_GW_LOW_GUIDANCE">"c4229"</definedName>
    <definedName name="IQ_EPS_SBC_GW_MEDIAN_EST">"c4384"</definedName>
    <definedName name="IQ_EPS_SBC_GW_NUM_EST">"c4385"</definedName>
    <definedName name="IQ_EPS_SBC_GW_STDDEV_EST">"c4386"</definedName>
    <definedName name="IQ_EPS_SBC_HIGH_EST">"c4388"</definedName>
    <definedName name="IQ_EPS_SBC_HIGH_GUIDANCE">"c4188"</definedName>
    <definedName name="IQ_EPS_SBC_LOW_EST">"c4389"</definedName>
    <definedName name="IQ_EPS_SBC_LOW_GUIDANCE">"c4228"</definedName>
    <definedName name="IQ_EPS_SBC_MEDIAN_EST">"c4390"</definedName>
    <definedName name="IQ_EPS_SBC_NUM_EST">"c4391"</definedName>
    <definedName name="IQ_EPS_SBC_STDDEV_EST">"c4392"</definedName>
    <definedName name="IQ_EPS_STDDEV_EST" hidden="1">"c403"</definedName>
    <definedName name="IQ_EPS_STDDEV_EST_CIQ">"c4993"</definedName>
    <definedName name="IQ_EPS_STDDEV_EST_REUT" hidden="1">"c5452"</definedName>
    <definedName name="IQ_EPS_STDDEV_EST_THOM">"c5289"</definedName>
    <definedName name="IQ_EQUITY_AFFIL" localSheetId="9" hidden="1">"c552"</definedName>
    <definedName name="IQ_EQUITY_AFFIL" hidden="1">"c1451"</definedName>
    <definedName name="IQ_EQUITY_AFFIL_1" hidden="1">"c1451"</definedName>
    <definedName name="IQ_EQUITY_AP">"c8887"</definedName>
    <definedName name="IQ_EQUITY_AP_ABS">"c8906"</definedName>
    <definedName name="IQ_EQUITY_CAPITAL_ASSETS_FDIC" hidden="1">"c6744"</definedName>
    <definedName name="IQ_EQUITY_FDIC" hidden="1">"c6353"</definedName>
    <definedName name="IQ_EQUITY_LIST" hidden="1">"c15158"</definedName>
    <definedName name="IQ_EQUITY_METHOD" hidden="1">"c404"</definedName>
    <definedName name="IQ_EQUITY_NAME_AP">"c8925"</definedName>
    <definedName name="IQ_EQUITY_NAME_AP_ABS">"c8944"</definedName>
    <definedName name="IQ_EQUITY_SECURITIES_FDIC" hidden="1">"c6304"</definedName>
    <definedName name="IQ_EQUITY_SECURITIES_QUARTERLY_AVG_FFIEC" hidden="1">"c15474"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localSheetId="9" hidden="1">"c739"</definedName>
    <definedName name="IQ_EQV_OVER_LTM_PRETAX_INC" hidden="1">"c1390"</definedName>
    <definedName name="IQ_EQV_OVER_LTM_PRETAX_INC_1" hidden="1">"c1390"</definedName>
    <definedName name="IQ_ESOP_DEBT" hidden="1">"c1597"</definedName>
    <definedName name="IQ_EST_ACT_BV">"c5630"</definedName>
    <definedName name="IQ_EST_ACT_BV_REUT" hidden="1">"c5409"</definedName>
    <definedName name="IQ_EST_ACT_BV_SHARE">"c3549"</definedName>
    <definedName name="IQ_EST_ACT_BV_SHARE_REUT" hidden="1">"c5445"</definedName>
    <definedName name="IQ_EST_ACT_BV_SHARE_THOM">"c4026"</definedName>
    <definedName name="IQ_EST_ACT_BV_THOM" hidden="1">"c5153"</definedName>
    <definedName name="IQ_EST_ACT_CAPEX">"c3546"</definedName>
    <definedName name="IQ_EST_ACT_CAPEX_REUT" hidden="1">"c3975"</definedName>
    <definedName name="IQ_EST_ACT_CAPEX_THOM">"c5508"</definedName>
    <definedName name="IQ_EST_ACT_CASH_EPS">"c5637"</definedName>
    <definedName name="IQ_EST_ACT_CASH_EPS_THOM">"c5645"</definedName>
    <definedName name="IQ_EST_ACT_CASH_FLOW">"c4394"</definedName>
    <definedName name="IQ_EST_ACT_CASH_OPER">"c4395"</definedName>
    <definedName name="IQ_EST_ACT_CFPS" hidden="1">"c1673"</definedName>
    <definedName name="IQ_EST_ACT_CFPS_REUT" hidden="1">"c3850"</definedName>
    <definedName name="IQ_EST_ACT_CFPS_THOM">"c4012"</definedName>
    <definedName name="IQ_EST_ACT_DISTRIBUTABLE_CASH">"c4396"</definedName>
    <definedName name="IQ_EST_ACT_DISTRIBUTABLE_CASH_SHARE">"c4397"</definedName>
    <definedName name="IQ_EST_ACT_DPS" hidden="1">"c1680"</definedName>
    <definedName name="IQ_EST_ACT_DPS_REUT" hidden="1">"c3857"</definedName>
    <definedName name="IQ_EST_ACT_DPS_THOM">"c4019"</definedName>
    <definedName name="IQ_EST_ACT_EBIT" hidden="1">"c1687"</definedName>
    <definedName name="IQ_EST_ACT_EBIT_GW">"c4398"</definedName>
    <definedName name="IQ_EST_ACT_EBIT_REUT" hidden="1">"c5339"</definedName>
    <definedName name="IQ_EST_ACT_EBIT_SBC">"c4399"</definedName>
    <definedName name="IQ_EST_ACT_EBIT_SBC_GW">"c4400"</definedName>
    <definedName name="IQ_EST_ACT_EBIT_THOM">"c5111"</definedName>
    <definedName name="IQ_EST_ACT_EBITDA" hidden="1">"c1664"</definedName>
    <definedName name="IQ_EST_ACT_EBITDA_REUT" hidden="1">"c3836"</definedName>
    <definedName name="IQ_EST_ACT_EBITDA_SBC">"c4401"</definedName>
    <definedName name="IQ_EST_ACT_EBITDA_THOM">"c3998"</definedName>
    <definedName name="IQ_EST_ACT_EBT_SBC">"c4402"</definedName>
    <definedName name="IQ_EST_ACT_EBT_SBC_GW">"c4403"</definedName>
    <definedName name="IQ_EST_ACT_EPS" hidden="1">"c1648"</definedName>
    <definedName name="IQ_EST_ACT_EPS_GW" hidden="1">"c1743"</definedName>
    <definedName name="IQ_EST_ACT_EPS_GW_CIQ">"c4729"</definedName>
    <definedName name="IQ_EST_ACT_EPS_GW_REUT" hidden="1">"c5395"</definedName>
    <definedName name="IQ_EST_ACT_EPS_GW_THOM">"c5139"</definedName>
    <definedName name="IQ_EST_ACT_EPS_NORM" hidden="1">"c2232"</definedName>
    <definedName name="IQ_EST_ACT_EPS_NORM_CIQ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>"c4736"</definedName>
    <definedName name="IQ_EST_ACT_EPS_REPORTED_REUT" hidden="1">"c5402"</definedName>
    <definedName name="IQ_EST_ACT_EPS_REPORTED_THOM">"c5146"</definedName>
    <definedName name="IQ_EST_ACT_EPS_REUT" hidden="1">"c5457"</definedName>
    <definedName name="IQ_EST_ACT_EPS_SBC">"c4404"</definedName>
    <definedName name="IQ_EST_ACT_EPS_SBC_GW">"c4405"</definedName>
    <definedName name="IQ_EST_ACT_EPS_THOM">"c5294"</definedName>
    <definedName name="IQ_EST_ACT_FFO" hidden="1">"c1666"</definedName>
    <definedName name="IQ_EST_ACT_FFO_ADJ">"c4406"</definedName>
    <definedName name="IQ_EST_ACT_FFO_REUT" hidden="1">"c3843"</definedName>
    <definedName name="IQ_EST_ACT_FFO_SHARE">"c4407"</definedName>
    <definedName name="IQ_EST_ACT_FFO_SHARE_REUT" hidden="1">"c3843"</definedName>
    <definedName name="IQ_EST_ACT_FFO_SHARE_SHARE_REUT" hidden="1">"c3843"</definedName>
    <definedName name="IQ_EST_ACT_FFO_SHARE_SHARE_THOM" hidden="1">"c4005"</definedName>
    <definedName name="IQ_EST_ACT_FFO_THOM" hidden="1">"c4005"</definedName>
    <definedName name="IQ_EST_ACT_GROSS_MARGIN">"c5553"</definedName>
    <definedName name="IQ_EST_ACT_GROSS_MARGIN_THOM">"c5561"</definedName>
    <definedName name="IQ_EST_ACT_MAINT_CAPEX">"c4408"</definedName>
    <definedName name="IQ_EST_ACT_NAV" hidden="1">"c1757"</definedName>
    <definedName name="IQ_EST_ACT_NAV_SHARE">"c5608"</definedName>
    <definedName name="IQ_EST_ACT_NAV_SHARE_REUT" hidden="1">"c5616"</definedName>
    <definedName name="IQ_EST_ACT_NAV_THOM">"c5600"</definedName>
    <definedName name="IQ_EST_ACT_NET_DEBT">"c3545"</definedName>
    <definedName name="IQ_EST_ACT_NET_DEBT_REUT" hidden="1">"c5446"</definedName>
    <definedName name="IQ_EST_ACT_NET_DEBT_THOM">"c4033"</definedName>
    <definedName name="IQ_EST_ACT_NI" hidden="1">"c1722"</definedName>
    <definedName name="IQ_EST_ACT_NI_GW" hidden="1">"c1729"</definedName>
    <definedName name="IQ_EST_ACT_NI_GW_REUT" hidden="1">"c5381"</definedName>
    <definedName name="IQ_EST_ACT_NI_GW_THOM" hidden="1">"c5139"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NI_SBC">"c4409"</definedName>
    <definedName name="IQ_EST_ACT_NI_SBC_GW">"c4410"</definedName>
    <definedName name="IQ_EST_ACT_NI_THOM">"c5132"</definedName>
    <definedName name="IQ_EST_ACT_OPER_INC" hidden="1">"c1694"</definedName>
    <definedName name="IQ_EST_ACT_OPER_INC_REUT" hidden="1">"c5346"</definedName>
    <definedName name="IQ_EST_ACT_OPER_INC_THOM">"c5118"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INC_THOM">"c5125"</definedName>
    <definedName name="IQ_EST_ACT_PRETAX_REPORT_INC" hidden="1">"c1715"</definedName>
    <definedName name="IQ_EST_ACT_PRETAX_REPORT_INC_REUT" hidden="1">"c5367"</definedName>
    <definedName name="IQ_EST_ACT_RECURRING_PROFIT">"c4411"</definedName>
    <definedName name="IQ_EST_ACT_RECURRING_PROFIT_SHARE">"c4412"</definedName>
    <definedName name="IQ_EST_ACT_RETURN_ASSETS">"c3547"</definedName>
    <definedName name="IQ_EST_ACT_RETURN_ASSETS_REUT" hidden="1">"c3996"</definedName>
    <definedName name="IQ_EST_ACT_RETURN_ASSETS_THOM">"c4040"</definedName>
    <definedName name="IQ_EST_ACT_RETURN_EQUITY">"c3548"</definedName>
    <definedName name="IQ_EST_ACT_RETURN_EQUITY_REUT" hidden="1">"c3989"</definedName>
    <definedName name="IQ_EST_ACT_RETURN_EQUITY_THOM">"c5287"</definedName>
    <definedName name="IQ_EST_ACT_REV" hidden="1">"c2113"</definedName>
    <definedName name="IQ_EST_ACT_REV_REUT" hidden="1">"c3835"</definedName>
    <definedName name="IQ_EST_ACT_REV_THOM">"c3997"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HARE_DIFF">"c4147"</definedName>
    <definedName name="IQ_EST_BV_SHARE_SURPRISE_PERCENT">"c4148"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DIFF">"c4149"</definedName>
    <definedName name="IQ_EST_CAPEX_GROWTH_1YR">"c3588"</definedName>
    <definedName name="IQ_EST_CAPEX_GROWTH_1YR_REUT" hidden="1">"c5447"</definedName>
    <definedName name="IQ_EST_CAPEX_GROWTH_1YR_THOM">"c5542"</definedName>
    <definedName name="IQ_EST_CAPEX_GROWTH_2YR">"c3589"</definedName>
    <definedName name="IQ_EST_CAPEX_GROWTH_2YR_REUT" hidden="1">"c5448"</definedName>
    <definedName name="IQ_EST_CAPEX_GROWTH_2YR_THOM">"c5543"</definedName>
    <definedName name="IQ_EST_CAPEX_GROWTH_Q_1YR">"c3590"</definedName>
    <definedName name="IQ_EST_CAPEX_GROWTH_Q_1YR_REUT" hidden="1">"c5449"</definedName>
    <definedName name="IQ_EST_CAPEX_GROWTH_Q_1YR_THOM">"c5544"</definedName>
    <definedName name="IQ_EST_CAPEX_SEQ_GROWTH_Q">"c3591"</definedName>
    <definedName name="IQ_EST_CAPEX_SEQ_GROWTH_Q_REUT" hidden="1">"c5450"</definedName>
    <definedName name="IQ_EST_CAPEX_SEQ_GROWTH_Q_THOM">"c5545"</definedName>
    <definedName name="IQ_EST_CAPEX_SURPRISE_PERCENT">"c4151"</definedName>
    <definedName name="IQ_EST_CASH_FLOW_DIFF">"c4152"</definedName>
    <definedName name="IQ_EST_CASH_FLOW_SURPRISE_PERCENT">"c4161"</definedName>
    <definedName name="IQ_EST_CASH_OPER_DIFF">"c4162"</definedName>
    <definedName name="IQ_EST_CASH_OPER_SURPRISE_PERCENT">"c4248"</definedName>
    <definedName name="IQ_EST_CFPS_DIFF" hidden="1">"c1871"</definedName>
    <definedName name="IQ_EST_CFPS_DIFF_REUT" hidden="1">"c3892"</definedName>
    <definedName name="IQ_EST_CFPS_DIFF_THOM">"c5188"</definedName>
    <definedName name="IQ_EST_CFPS_GROWTH_1YR" hidden="1">"c1774"</definedName>
    <definedName name="IQ_EST_CFPS_GROWTH_1YR_REUT" hidden="1">"c3878"</definedName>
    <definedName name="IQ_EST_CFPS_GROWTH_1YR_THOM">"c5174"</definedName>
    <definedName name="IQ_EST_CFPS_GROWTH_2YR" hidden="1">"c1775"</definedName>
    <definedName name="IQ_EST_CFPS_GROWTH_2YR_REUT" hidden="1">"c3879"</definedName>
    <definedName name="IQ_EST_CFPS_GROWTH_2YR_THOM">"c5175"</definedName>
    <definedName name="IQ_EST_CFPS_GROWTH_Q_1YR" hidden="1">"c1776"</definedName>
    <definedName name="IQ_EST_CFPS_GROWTH_Q_1YR_REUT" hidden="1">"c3880"</definedName>
    <definedName name="IQ_EST_CFPS_GROWTH_Q_1YR_THOM">"c5176"</definedName>
    <definedName name="IQ_EST_CFPS_SEQ_GROWTH_Q" hidden="1">"c1777"</definedName>
    <definedName name="IQ_EST_CFPS_SEQ_GROWTH_Q_REUT" hidden="1">"c3881"</definedName>
    <definedName name="IQ_EST_CFPS_SEQ_GROWTH_Q_THOM">"c5177"</definedName>
    <definedName name="IQ_EST_CFPS_SURPRISE_PERCENT" hidden="1">"c1872"</definedName>
    <definedName name="IQ_EST_CFPS_SURPRISE_PERCENT_REUT" hidden="1">"c3893"</definedName>
    <definedName name="IQ_EST_CFPS_SURPRISE_PERCENT_THOM">"c5189"</definedName>
    <definedName name="IQ_EST_CURRENCY" hidden="1">"c2140"</definedName>
    <definedName name="IQ_EST_CURRENCY_CIQ">"c4769"</definedName>
    <definedName name="IQ_EST_CURRENCY_REUT" hidden="1">"c5437"</definedName>
    <definedName name="IQ_EST_CURRENCY_THOM">"c5280"</definedName>
    <definedName name="IQ_EST_DATE" hidden="1">"c1634"</definedName>
    <definedName name="IQ_EST_DATE_CIQ">"c4770"</definedName>
    <definedName name="IQ_EST_DATE_REUT" hidden="1">"c5438"</definedName>
    <definedName name="IQ_EST_DATE_THOM">"c5281"</definedName>
    <definedName name="IQ_EST_DISTRIBUTABLE_CASH_DIFF">"c4276"</definedName>
    <definedName name="IQ_EST_DISTRIBUTABLE_CASH_GROWTH_1YR">"c4413"</definedName>
    <definedName name="IQ_EST_DISTRIBUTABLE_CASH_GROWTH_2YR">"c4414"</definedName>
    <definedName name="IQ_EST_DISTRIBUTABLE_CASH_GROWTH_Q_1YR">"c4415"</definedName>
    <definedName name="IQ_EST_DISTRIBUTABLE_CASH_SEQ_GROWTH_Q">"c4416"</definedName>
    <definedName name="IQ_EST_DISTRIBUTABLE_CASH_SHARE_DIFF">"c4284"</definedName>
    <definedName name="IQ_EST_DISTRIBUTABLE_CASH_SHARE_GROWTH_1YR">"c4417"</definedName>
    <definedName name="IQ_EST_DISTRIBUTABLE_CASH_SHARE_GROWTH_2YR">"c4418"</definedName>
    <definedName name="IQ_EST_DISTRIBUTABLE_CASH_SHARE_GROWTH_Q_1YR">"c4419"</definedName>
    <definedName name="IQ_EST_DISTRIBUTABLE_CASH_SHARE_SEQ_GROWTH_Q">"c4420"</definedName>
    <definedName name="IQ_EST_DISTRIBUTABLE_CASH_SHARE_SURPRISE_PERCENT">"c4293"</definedName>
    <definedName name="IQ_EST_DISTRIBUTABLE_CASH_SURPRISE_PERCENT">"c4295"</definedName>
    <definedName name="IQ_EST_DPS_DIFF" hidden="1">"c1873"</definedName>
    <definedName name="IQ_EST_DPS_DIFF_REUT" hidden="1">"c3894"</definedName>
    <definedName name="IQ_EST_DPS_DIFF_THOM">"c5190"</definedName>
    <definedName name="IQ_EST_DPS_GROWTH_1YR" hidden="1">"c1778"</definedName>
    <definedName name="IQ_EST_DPS_GROWTH_1YR_REUT" hidden="1">"c3882"</definedName>
    <definedName name="IQ_EST_DPS_GROWTH_1YR_THOM">"c5178"</definedName>
    <definedName name="IQ_EST_DPS_GROWTH_2YR" hidden="1">"c1779"</definedName>
    <definedName name="IQ_EST_DPS_GROWTH_2YR_REUT" hidden="1">"c3883"</definedName>
    <definedName name="IQ_EST_DPS_GROWTH_2YR_THOM">"c5179"</definedName>
    <definedName name="IQ_EST_DPS_GROWTH_Q_1YR" hidden="1">"c1780"</definedName>
    <definedName name="IQ_EST_DPS_GROWTH_Q_1YR_REUT" hidden="1">"c3884"</definedName>
    <definedName name="IQ_EST_DPS_GROWTH_Q_1YR_THOM">"c5180"</definedName>
    <definedName name="IQ_EST_DPS_SEQ_GROWTH_Q" hidden="1">"c1781"</definedName>
    <definedName name="IQ_EST_DPS_SEQ_GROWTH_Q_REUT" hidden="1">"c3885"</definedName>
    <definedName name="IQ_EST_DPS_SEQ_GROWTH_Q_THOM">"c5181"</definedName>
    <definedName name="IQ_EST_DPS_SURPRISE_PERCENT" hidden="1">"c1874"</definedName>
    <definedName name="IQ_EST_DPS_SURPRISE_PERCENT_REUT" hidden="1">"c3895"</definedName>
    <definedName name="IQ_EST_DPS_SURPRISE_PERCENT_THOM">"c5191"</definedName>
    <definedName name="IQ_EST_EBIT_DIFF" hidden="1">"c1875"</definedName>
    <definedName name="IQ_EST_EBIT_DIFF_REUT" hidden="1">"c5413"</definedName>
    <definedName name="IQ_EST_EBIT_DIFF_THOM">"c5192"</definedName>
    <definedName name="IQ_EST_EBIT_GW_DIFF">"c4304"</definedName>
    <definedName name="IQ_EST_EBIT_GW_SURPRISE_PERCENT">"c4313"</definedName>
    <definedName name="IQ_EST_EBIT_SBC_DIFF">"c4314"</definedName>
    <definedName name="IQ_EST_EBIT_SBC_GW_DIFF">"c4318"</definedName>
    <definedName name="IQ_EST_EBIT_SBC_GW_SURPRISE_PERCENT">"c4327"</definedName>
    <definedName name="IQ_EST_EBIT_SBC_SURPRISE_PERCENT">"c4333"</definedName>
    <definedName name="IQ_EST_EBIT_SURPRISE_PERCENT" hidden="1">"c1876"</definedName>
    <definedName name="IQ_EST_EBIT_SURPRISE_PERCENT_REUT" hidden="1">"c5414"</definedName>
    <definedName name="IQ_EST_EBIT_SURPRISE_PERCENT_THOM">"c5193"</definedName>
    <definedName name="IQ_EST_EBITDA_DIFF" hidden="1">"c1867"</definedName>
    <definedName name="IQ_EST_EBITDA_DIFF_REUT" hidden="1">"c3888"</definedName>
    <definedName name="IQ_EST_EBITDA_DIFF_THOM">"c5184"</definedName>
    <definedName name="IQ_EST_EBITDA_GROWTH_1YR" hidden="1">"c1766"</definedName>
    <definedName name="IQ_EST_EBITDA_GROWTH_1YR_REUT" hidden="1">"c3864"</definedName>
    <definedName name="IQ_EST_EBITDA_GROWTH_1YR_THOM">"c5161"</definedName>
    <definedName name="IQ_EST_EBITDA_GROWTH_2YR" hidden="1">"c1767"</definedName>
    <definedName name="IQ_EST_EBITDA_GROWTH_2YR_REUT" hidden="1">"c3865"</definedName>
    <definedName name="IQ_EST_EBITDA_GROWTH_2YR_THOM">"c5162"</definedName>
    <definedName name="IQ_EST_EBITDA_GROWTH_Q_1YR" hidden="1">"c1768"</definedName>
    <definedName name="IQ_EST_EBITDA_GROWTH_Q_1YR_REUT" hidden="1">"c3866"</definedName>
    <definedName name="IQ_EST_EBITDA_GROWTH_Q_1YR_THOM">"c5163"</definedName>
    <definedName name="IQ_EST_EBITDA_SBC_DIFF">"c4335"</definedName>
    <definedName name="IQ_EST_EBITDA_SBC_SURPRISE_PERCENT">"c4344"</definedName>
    <definedName name="IQ_EST_EBITDA_SEQ_GROWTH_Q" hidden="1">"c1769"</definedName>
    <definedName name="IQ_EST_EBITDA_SEQ_GROWTH_Q_REUT" hidden="1">"c3867"</definedName>
    <definedName name="IQ_EST_EBITDA_SEQ_GROWTH_Q_THOM">"c5164"</definedName>
    <definedName name="IQ_EST_EBITDA_SURPRISE_PERCENT" hidden="1">"c1868"</definedName>
    <definedName name="IQ_EST_EBITDA_SURPRISE_PERCENT_REUT" hidden="1">"c3889"</definedName>
    <definedName name="IQ_EST_EBITDA_SURPRISE_PERCENT_THOM">"c5185"</definedName>
    <definedName name="IQ_EST_EBT_SBC_DIFF">"c4348"</definedName>
    <definedName name="IQ_EST_EBT_SBC_GW_DIFF">"c4352"</definedName>
    <definedName name="IQ_EST_EBT_SBC_GW_SURPRISE_PERCENT">"c4361"</definedName>
    <definedName name="IQ_EST_EBT_SBC_SURPRISE_PERCENT">"c4367"</definedName>
    <definedName name="IQ_EST_EPS_DIFF" hidden="1">"c1864"</definedName>
    <definedName name="IQ_EST_EPS_DIFF_REUT" hidden="1">"c5458"</definedName>
    <definedName name="IQ_EST_EPS_DIFF_THOM">"c5295"</definedName>
    <definedName name="IQ_EST_EPS_GROWTH_1YR" hidden="1">"c1636"</definedName>
    <definedName name="IQ_EST_EPS_GROWTH_1YR_CIQ">"c3628"</definedName>
    <definedName name="IQ_EST_EPS_GROWTH_1YR_REUT" hidden="1">"c3646"</definedName>
    <definedName name="IQ_EST_EPS_GROWTH_1YR_THOM">"c3664"</definedName>
    <definedName name="IQ_EST_EPS_GROWTH_2YR" hidden="1">"c1637"</definedName>
    <definedName name="IQ_EST_EPS_GROWTH_2YR_REUT" hidden="1">"c3858"</definedName>
    <definedName name="IQ_EST_EPS_GROWTH_2YR_THOM">"c5154"</definedName>
    <definedName name="IQ_EST_EPS_GROWTH_5YR" hidden="1">"c1655"</definedName>
    <definedName name="IQ_EST_EPS_GROWTH_5YR_BOTTOM_UP">"c5487"</definedName>
    <definedName name="IQ_EST_EPS_GROWTH_5YR_BOTTOM_UP_REUT" hidden="1">"c5495"</definedName>
    <definedName name="IQ_EST_EPS_GROWTH_5YR_CIQ">"c3615"</definedName>
    <definedName name="IQ_EST_EPS_GROWTH_5YR_HIGH" hidden="1">"c1657"</definedName>
    <definedName name="IQ_EST_EPS_GROWTH_5YR_HIGH_CIQ">"c4663"</definedName>
    <definedName name="IQ_EST_EPS_GROWTH_5YR_HIGH_REUT" hidden="1">"c5322"</definedName>
    <definedName name="IQ_EST_EPS_GROWTH_5YR_HIGH_THOM">"c5101"</definedName>
    <definedName name="IQ_EST_EPS_GROWTH_5YR_LOW" hidden="1">"c1658"</definedName>
    <definedName name="IQ_EST_EPS_GROWTH_5YR_LOW_CIQ">"c4664"</definedName>
    <definedName name="IQ_EST_EPS_GROWTH_5YR_LOW_REUT" hidden="1">"c5323"</definedName>
    <definedName name="IQ_EST_EPS_GROWTH_5YR_LOW_THOM">"c5102"</definedName>
    <definedName name="IQ_EST_EPS_GROWTH_5YR_MEDIAN" hidden="1">"c1656"</definedName>
    <definedName name="IQ_EST_EPS_GROWTH_5YR_MEDIAN_CIQ">"c5480"</definedName>
    <definedName name="IQ_EST_EPS_GROWTH_5YR_MEDIAN_REUT" hidden="1">"c5321"</definedName>
    <definedName name="IQ_EST_EPS_GROWTH_5YR_MEDIAN_THOM">"c5100"</definedName>
    <definedName name="IQ_EST_EPS_GROWTH_5YR_NUM" hidden="1">"c1659"</definedName>
    <definedName name="IQ_EST_EPS_GROWTH_5YR_NUM_CIQ">"c4665"</definedName>
    <definedName name="IQ_EST_EPS_GROWTH_5YR_NUM_REUT" hidden="1">"c5324"</definedName>
    <definedName name="IQ_EST_EPS_GROWTH_5YR_NUM_THOM">"c5103"</definedName>
    <definedName name="IQ_EST_EPS_GROWTH_5YR_REUT" hidden="1">"c3633"</definedName>
    <definedName name="IQ_EST_EPS_GROWTH_5YR_STDDEV" hidden="1">"c1660"</definedName>
    <definedName name="IQ_EST_EPS_GROWTH_5YR_STDDEV_CIQ">"c4666"</definedName>
    <definedName name="IQ_EST_EPS_GROWTH_5YR_STDDEV_REUT" hidden="1">"c5325"</definedName>
    <definedName name="IQ_EST_EPS_GROWTH_5YR_STDDEV_THOM">"c5104"</definedName>
    <definedName name="IQ_EST_EPS_GROWTH_5YR_THOM">"c3651"</definedName>
    <definedName name="IQ_EST_EPS_GROWTH_Q_1YR" hidden="1">"c1641"</definedName>
    <definedName name="IQ_EST_EPS_GROWTH_Q_1YR_CIQ">"c4744"</definedName>
    <definedName name="IQ_EST_EPS_GROWTH_Q_1YR_REUT" hidden="1">"c5410"</definedName>
    <definedName name="IQ_EST_EPS_GROWTH_Q_1YR_THOM">"c5155"</definedName>
    <definedName name="IQ_EST_EPS_GW_DIFF" hidden="1">"c1891"</definedName>
    <definedName name="IQ_EST_EPS_GW_DIFF_CIQ">"c4761"</definedName>
    <definedName name="IQ_EST_EPS_GW_DIFF_REUT" hidden="1">"c5429"</definedName>
    <definedName name="IQ_EST_EPS_GW_DIFF_THOM">"c5200"</definedName>
    <definedName name="IQ_EST_EPS_GW_SURPRISE_PERCENT" hidden="1">"c1892"</definedName>
    <definedName name="IQ_EST_EPS_GW_SURPRISE_PERCENT_CIQ">"c4762"</definedName>
    <definedName name="IQ_EST_EPS_GW_SURPRISE_PERCENT_REUT" hidden="1">"c5430"</definedName>
    <definedName name="IQ_EST_EPS_GW_SURPRISE_PERCENT_THOM">"c5201"</definedName>
    <definedName name="IQ_EST_EPS_NORM_DIFF" hidden="1">"c2247"</definedName>
    <definedName name="IQ_EST_EPS_NORM_DIFF_CIQ">"c4745"</definedName>
    <definedName name="IQ_EST_EPS_NORM_DIFF_REUT" hidden="1">"c5411"</definedName>
    <definedName name="IQ_EST_EPS_NORM_SURPRISE_PERCENT" hidden="1">"c2248"</definedName>
    <definedName name="IQ_EST_EPS_NORM_SURPRISE_PERCENT_CIQ">"c4746"</definedName>
    <definedName name="IQ_EST_EPS_NORM_SURPRISE_PERCENT_REUT" hidden="1">"c5412"</definedName>
    <definedName name="IQ_EST_EPS_REPORT_DIFF" hidden="1">"c1893"</definedName>
    <definedName name="IQ_EST_EPS_REPORT_DIFF_CIQ">"c4763"</definedName>
    <definedName name="IQ_EST_EPS_REPORT_DIFF_REUT" hidden="1">"c5431"</definedName>
    <definedName name="IQ_EST_EPS_REPORT_DIFF_THOM">"c5202"</definedName>
    <definedName name="IQ_EST_EPS_REPORT_SURPRISE_PERCENT" hidden="1">"c1894"</definedName>
    <definedName name="IQ_EST_EPS_REPORT_SURPRISE_PERCENT_CIQ">"c4764"</definedName>
    <definedName name="IQ_EST_EPS_REPORT_SURPRISE_PERCENT_REUT" hidden="1">"c5432"</definedName>
    <definedName name="IQ_EST_EPS_REPORT_SURPRISE_PERCENT_THOM">"c5203"</definedName>
    <definedName name="IQ_EST_EPS_SBC_DIFF">"c4374"</definedName>
    <definedName name="IQ_EST_EPS_SBC_GW_DIFF">"c4378"</definedName>
    <definedName name="IQ_EST_EPS_SBC_GW_SURPRISE_PERCENT">"c4387"</definedName>
    <definedName name="IQ_EST_EPS_SBC_SURPRISE_PERCENT">"c4393"</definedName>
    <definedName name="IQ_EST_EPS_SEQ_GROWTH_Q" hidden="1">"c1764"</definedName>
    <definedName name="IQ_EST_EPS_SEQ_GROWTH_Q_REUT" hidden="1">"c3859"</definedName>
    <definedName name="IQ_EST_EPS_SEQ_GROWTH_Q_THOM">"c5156"</definedName>
    <definedName name="IQ_EST_EPS_SURPRISE" hidden="1">"c1635"</definedName>
    <definedName name="IQ_EST_EPS_SURPRISE_PERCENT" hidden="1">"c1635"</definedName>
    <definedName name="IQ_EST_EPS_SURPRISE_PERCENT_REUT" hidden="1">"c5459"</definedName>
    <definedName name="IQ_EST_EPS_SURPRISE_PERCENT_THOM">"c5296"</definedName>
    <definedName name="IQ_EST_FFO_ADJ_DIFF">"c4433"</definedName>
    <definedName name="IQ_EST_FFO_ADJ_GROWTH_1YR">"c4421"</definedName>
    <definedName name="IQ_EST_FFO_ADJ_GROWTH_2YR">"c4422"</definedName>
    <definedName name="IQ_EST_FFO_ADJ_GROWTH_Q_1YR">"c4423"</definedName>
    <definedName name="IQ_EST_FFO_ADJ_SEQ_GROWTH_Q">"c4424"</definedName>
    <definedName name="IQ_EST_FFO_ADJ_SURPRISE_PERCENT">"c4442"</definedName>
    <definedName name="IQ_EST_FFO_DIFF" hidden="1">"c1869"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REUT" hidden="1">"c3874"</definedName>
    <definedName name="IQ_EST_FFO_GROWTH_1YR_THOM">"c5170"</definedName>
    <definedName name="IQ_EST_FFO_GROWTH_2YR" hidden="1">"c1771"</definedName>
    <definedName name="IQ_EST_FFO_GROWTH_2YR_REUT" hidden="1">"c3875"</definedName>
    <definedName name="IQ_EST_FFO_GROWTH_2YR_THOM">"c5171"</definedName>
    <definedName name="IQ_EST_FFO_GROWTH_Q_1YR" hidden="1">"c1772"</definedName>
    <definedName name="IQ_EST_FFO_GROWTH_Q_1YR_REUT" hidden="1">"c3876"</definedName>
    <definedName name="IQ_EST_FFO_GROWTH_Q_1YR_THOM">"c5172"</definedName>
    <definedName name="IQ_EST_FFO_SEQ_GROWTH_Q" hidden="1">"c1773"</definedName>
    <definedName name="IQ_EST_FFO_SEQ_GROWTH_Q_REUT" hidden="1">"c3877"</definedName>
    <definedName name="IQ_EST_FFO_SEQ_GROWTH_Q_THOM">"c5173"</definedName>
    <definedName name="IQ_EST_FFO_SHARE_DIFF">"c4444"</definedName>
    <definedName name="IQ_EST_FFO_SHARE_DIFF_REUT" hidden="1">"c3890"</definedName>
    <definedName name="IQ_EST_FFO_SHARE_GROWTH_1YR">"c4425"</definedName>
    <definedName name="IQ_EST_FFO_SHARE_GROWTH_2YR">"c4426"</definedName>
    <definedName name="IQ_EST_FFO_SHARE_GROWTH_Q_1YR">"c4427"</definedName>
    <definedName name="IQ_EST_FFO_SHARE_SEQ_GROWTH_Q">"c4428"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HARE_SURPRISE_PERCENT">"c4453"</definedName>
    <definedName name="IQ_EST_FFO_SHARE_SURPRISE_PERCENT_REUT" hidden="1">"c3891"</definedName>
    <definedName name="IQ_EST_FFO_SURPRISE_PERCENT" hidden="1">"c1870"</definedName>
    <definedName name="IQ_EST_FFO_SURPRISE_PERCENT_REUT" hidden="1">"c3891"</definedName>
    <definedName name="IQ_EST_FFO_SURPRISE_PERCENT_THOM" hidden="1">"c5187"</definedName>
    <definedName name="IQ_EST_FOOTNOTE">"c4540"</definedName>
    <definedName name="IQ_EST_FOOTNOTE_CIQ">"c12022"</definedName>
    <definedName name="IQ_EST_FOOTNOTE_REUT" hidden="1">"c5478"</definedName>
    <definedName name="IQ_EST_FOOTNOTE_THOM">"c5313"</definedName>
    <definedName name="IQ_EST_MAINT_CAPEX_DIFF">"c4456"</definedName>
    <definedName name="IQ_EST_MAINT_CAPEX_GROWTH_1YR">"c4429"</definedName>
    <definedName name="IQ_EST_MAINT_CAPEX_GROWTH_2YR">"c4430"</definedName>
    <definedName name="IQ_EST_MAINT_CAPEX_GROWTH_Q_1YR">"c4431"</definedName>
    <definedName name="IQ_EST_MAINT_CAPEX_SEQ_GROWTH_Q">"c4432"</definedName>
    <definedName name="IQ_EST_MAINT_CAPEX_SURPRISE_PERCENT">"c4465"</definedName>
    <definedName name="IQ_EST_NAV_DIFF" hidden="1">"c1895"</definedName>
    <definedName name="IQ_EST_NAV_SHARE_SURPRISE_PERCENT">"c1896"</definedName>
    <definedName name="IQ_EST_NAV_SURPRISE_PERCENT" hidden="1">"c1896"</definedName>
    <definedName name="IQ_EST_NET_DEBT_DIFF">"c4466"</definedName>
    <definedName name="IQ_EST_NET_DEBT_SURPRISE_PERCENT">"c4468"</definedName>
    <definedName name="IQ_EST_NI_DIFF" hidden="1">"c1885"</definedName>
    <definedName name="IQ_EST_NI_DIFF_REUT" hidden="1">"c5423"</definedName>
    <definedName name="IQ_EST_NI_DIFF_THOM">"c5198"</definedName>
    <definedName name="IQ_EST_NI_GW_DIFF" hidden="1">"c1887"</definedName>
    <definedName name="IQ_EST_NI_GW_DIFF_REUT" hidden="1">"c5425"</definedName>
    <definedName name="IQ_EST_NI_GW_DIFF_THOM" hidden="1">"c5200"</definedName>
    <definedName name="IQ_EST_NI_GW_SURPRISE_PERCENT" hidden="1">"c1888"</definedName>
    <definedName name="IQ_EST_NI_GW_SURPRISE_PERCENT_REUT" hidden="1">"c5426"</definedName>
    <definedName name="IQ_EST_NI_GW_SURPRISE_PERCENT_THOM" hidden="1">"c5201"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BC_DIFF">"c4472"</definedName>
    <definedName name="IQ_EST_NI_SBC_GW_DIFF">"c4476"</definedName>
    <definedName name="IQ_EST_NI_SBC_GW_SURPRISE_PERCENT">"c4485"</definedName>
    <definedName name="IQ_EST_NI_SBC_SURPRISE_PERCENT">"c4491"</definedName>
    <definedName name="IQ_EST_NI_SURPRISE_PERCENT" hidden="1">"c1886"</definedName>
    <definedName name="IQ_EST_NI_SURPRISE_PERCENT_REUT" hidden="1">"c5424"</definedName>
    <definedName name="IQ_EST_NI_SURPRISE_PERCENT_THOM">"c5199"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">"c5649"</definedName>
    <definedName name="IQ_EST_NUM_HIGH_REC_REUT" hidden="1">"c3870"</definedName>
    <definedName name="IQ_EST_NUM_HIGH_REC_THOM">"c5166"</definedName>
    <definedName name="IQ_EST_NUM_HIGHEST_REC">"c5648"</definedName>
    <definedName name="IQ_EST_NUM_HIGHEST_REC_REUT" hidden="1">"c3869"</definedName>
    <definedName name="IQ_EST_NUM_HIGHEST_REC_THOM">"c5165"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">"c5651"</definedName>
    <definedName name="IQ_EST_NUM_LOW_REC_REUT" hidden="1">"c3872"</definedName>
    <definedName name="IQ_EST_NUM_LOW_REC_THOM">"c5168"</definedName>
    <definedName name="IQ_EST_NUM_LOWEST_REC">"c5652"</definedName>
    <definedName name="IQ_EST_NUM_LOWEST_REC_REUT" hidden="1">"c3873"</definedName>
    <definedName name="IQ_EST_NUM_LOWEST_REC_THOM">"c5169"</definedName>
    <definedName name="IQ_EST_NUM_NEUTRAL_REC">"c5650"</definedName>
    <definedName name="IQ_EST_NUM_NEUTRAL_REC_REUT" hidden="1">"c3871"</definedName>
    <definedName name="IQ_EST_NUM_NEUTRAL_REC_THOM">"c5167"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REUT" hidden="1">"c5415"</definedName>
    <definedName name="IQ_EST_OPER_INC_DIFF_THOM">"c5194"</definedName>
    <definedName name="IQ_EST_OPER_INC_SURPRISE_PERCENT" hidden="1">"c1878"</definedName>
    <definedName name="IQ_EST_OPER_INC_SURPRISE_PERCENT_REUT" hidden="1">"c5416"</definedName>
    <definedName name="IQ_EST_OPER_INC_SURPRISE_PERCENT_THOM">"c5195"</definedName>
    <definedName name="IQ_EST_PRE_TAX_DIFF" hidden="1">"c1879"</definedName>
    <definedName name="IQ_EST_PRE_TAX_DIFF_REUT" hidden="1">"c5417"</definedName>
    <definedName name="IQ_EST_PRE_TAX_DIFF_THOM">"c5196"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PRE_TAX_SURPRISE_PERCENT_THOM">"c5197"</definedName>
    <definedName name="IQ_EST_RECURRING_PROFIT_SHARE_DIFF">"c4505"</definedName>
    <definedName name="IQ_EST_RECURRING_PROFIT_SHARE_SURPRISE_PERCENT">"c4515"</definedName>
    <definedName name="IQ_EST_REUT_ACT_CAPEX" hidden="1">"c3975"</definedName>
    <definedName name="IQ_EST_REV_DIFF" hidden="1">"c1865"</definedName>
    <definedName name="IQ_EST_REV_DIFF_REUT" hidden="1">"c3886"</definedName>
    <definedName name="IQ_EST_REV_DIFF_THOM">"c5182"</definedName>
    <definedName name="IQ_EST_REV_GROWTH_1YR" hidden="1">"c1638"</definedName>
    <definedName name="IQ_EST_REV_GROWTH_1YR_REUT" hidden="1">"c3860"</definedName>
    <definedName name="IQ_EST_REV_GROWTH_1YR_THOM">"c5157"</definedName>
    <definedName name="IQ_EST_REV_GROWTH_2YR" hidden="1">"c1639"</definedName>
    <definedName name="IQ_EST_REV_GROWTH_2YR_REUT" hidden="1">"c3861"</definedName>
    <definedName name="IQ_EST_REV_GROWTH_2YR_THOM">"c5158"</definedName>
    <definedName name="IQ_EST_REV_GROWTH_Q_1YR" hidden="1">"c1640"</definedName>
    <definedName name="IQ_EST_REV_GROWTH_Q_1YR_REUT" hidden="1">"c3862"</definedName>
    <definedName name="IQ_EST_REV_GROWTH_Q_1YR_THOM">"c5159"</definedName>
    <definedName name="IQ_EST_REV_SEQ_GROWTH_Q" hidden="1">"c1765"</definedName>
    <definedName name="IQ_EST_REV_SEQ_GROWTH_Q_REUT" hidden="1">"c3863"</definedName>
    <definedName name="IQ_EST_REV_SEQ_GROWTH_Q_THOM">"c5160"</definedName>
    <definedName name="IQ_EST_REV_SURPRISE_PERCENT" hidden="1">"c1866"</definedName>
    <definedName name="IQ_EST_REV_SURPRISE_PERCENT_REUT" hidden="1">"c3887"</definedName>
    <definedName name="IQ_EST_REV_SURPRISE_PERCENT_THOM">"c5183"</definedName>
    <definedName name="IQ_EST_VENDOR">"c5564"</definedName>
    <definedName name="IQ_ESTIMATED_ASSESSABLE_DEPOSITS_FDIC" hidden="1">"c6490"</definedName>
    <definedName name="IQ_ESTIMATED_INSURED_DEPOSITS_FDIC" hidden="1">"c6491"</definedName>
    <definedName name="IQ_EV_OVER_EMPLOYEE" localSheetId="9" hidden="1">"c1225"</definedName>
    <definedName name="IQ_EV_OVER_EMPLOYEE" hidden="1">"c1428"</definedName>
    <definedName name="IQ_EV_OVER_EMPLOYEE_1" hidden="1">"c1428"</definedName>
    <definedName name="IQ_EV_OVER_LTM_EBIT" localSheetId="9" hidden="1">"c1221"</definedName>
    <definedName name="IQ_EV_OVER_LTM_EBIT" hidden="1">"c1426"</definedName>
    <definedName name="IQ_EV_OVER_LTM_EBIT_1" hidden="1">"c1426"</definedName>
    <definedName name="IQ_EV_OVER_LTM_EBITDA" localSheetId="9" hidden="1">"c1223"</definedName>
    <definedName name="IQ_EV_OVER_LTM_EBITDA" hidden="1">"c1427"</definedName>
    <definedName name="IQ_EV_OVER_LTM_EBITDA_1" hidden="1">"c1427"</definedName>
    <definedName name="IQ_EV_OVER_LTM_REVENUE" localSheetId="9" hidden="1">"c1227"</definedName>
    <definedName name="IQ_EV_OVER_LTM_REVENUE" hidden="1">"c1429"</definedName>
    <definedName name="IQ_EV_OVER_LTM_REVENUE_1" hidden="1">"c1429"</definedName>
    <definedName name="IQ_EV_OVER_REVENUE_EST" hidden="1">"IQ_EV_OVER_REVENUE_EST"</definedName>
    <definedName name="IQ_EV_OVER_REVENUE_EST_1" hidden="1">"IQ_EV_OVER_REVENUE_EST_1"</definedName>
    <definedName name="IQ_EVAL_DATE" hidden="1">"c2180"</definedName>
    <definedName name="IQ_EXCHANGE" hidden="1">"c405"</definedName>
    <definedName name="IQ_EXCISE_TAXES_EXCL_SALES">"c5515"</definedName>
    <definedName name="IQ_EXCISE_TAXES_INCL_SALES">"c5514"</definedName>
    <definedName name="IQ_EXERCISE_PRICE" localSheetId="9" hidden="1">"c406"</definedName>
    <definedName name="IQ_EXERCISE_PRICE" hidden="1">"c1897"</definedName>
    <definedName name="IQ_EXERCISE_PRICE_1" hidden="1">"c1897"</definedName>
    <definedName name="IQ_EXERCISED" hidden="1">"c406"</definedName>
    <definedName name="IQ_EXP_RETTRN_PENSION_FOREIGN" hidden="1">"c408"</definedName>
    <definedName name="IQ_EXP_RETURN_PENSION_DOMESTIC" hidden="1">"c407"</definedName>
    <definedName name="IQ_EXP_RETURN_PENSION_FOREIGN" hidden="1">"c408"</definedName>
    <definedName name="IQ_EXPENSE_CODE_" hidden="1">"B000"</definedName>
    <definedName name="IQ_EXPENSES_AP">"c8875"</definedName>
    <definedName name="IQ_EXPENSES_AP_ABS">"c8894"</definedName>
    <definedName name="IQ_EXPENSES_NAME_AP">"c8913"</definedName>
    <definedName name="IQ_EXPENSES_NAME_AP_ABS">"c8932"</definedName>
    <definedName name="IQ_EXPLORATION_EXPENDITURE_ALUM">"c9255"</definedName>
    <definedName name="IQ_EXPLORATION_EXPENDITURE_COAL">"c9827"</definedName>
    <definedName name="IQ_EXPLORATION_EXPENDITURE_COP">"c9202"</definedName>
    <definedName name="IQ_EXPLORATION_EXPENDITURE_DIAM">"c9679"</definedName>
    <definedName name="IQ_EXPLORATION_EXPENDITURE_GOLD">"c9040"</definedName>
    <definedName name="IQ_EXPLORATION_EXPENDITURE_IRON">"c9414"</definedName>
    <definedName name="IQ_EXPLORATION_EXPENDITURE_LEAD">"c9467"</definedName>
    <definedName name="IQ_EXPLORATION_EXPENDITURE_MANG">"c9520"</definedName>
    <definedName name="IQ_EXPLORATION_EXPENDITURE_MOLYB">"c9732"</definedName>
    <definedName name="IQ_EXPLORATION_EXPENDITURE_NICK">"c9308"</definedName>
    <definedName name="IQ_EXPLORATION_EXPENDITURE_PLAT">"c9146"</definedName>
    <definedName name="IQ_EXPLORATION_EXPENDITURE_SILVER">"c9093"</definedName>
    <definedName name="IQ_EXPLORATION_EXPENDITURE_TITAN">"c9573"</definedName>
    <definedName name="IQ_EXPLORATION_EXPENDITURE_URAN">"c9626"</definedName>
    <definedName name="IQ_EXPLORATION_EXPENDITURE_ZINC">"c9361"</definedName>
    <definedName name="IQ_EXPLORE_DRILL" hidden="1">"c409"</definedName>
    <definedName name="IQ_EXPORT_PRICE_INDEX">"c6860"</definedName>
    <definedName name="IQ_EXPORT_PRICE_INDEX_APR">"c7520"</definedName>
    <definedName name="IQ_EXPORT_PRICE_INDEX_APR_FC">"c8400"</definedName>
    <definedName name="IQ_EXPORT_PRICE_INDEX_FC">"c7740"</definedName>
    <definedName name="IQ_EXPORT_PRICE_INDEX_POP">"c7080"</definedName>
    <definedName name="IQ_EXPORT_PRICE_INDEX_POP_FC">"c7960"</definedName>
    <definedName name="IQ_EXPORT_PRICE_INDEX_YOY">"c7300"</definedName>
    <definedName name="IQ_EXPORT_PRICE_INDEX_YOY_FC">"c8180"</definedName>
    <definedName name="IQ_EXPORTS_APR_FC_UNUSED">"c8401"</definedName>
    <definedName name="IQ_EXPORTS_APR_FC_UNUSED_UNUSED_UNUSED" hidden="1">"c8401"</definedName>
    <definedName name="IQ_EXPORTS_APR_UNUSED">"c7521"</definedName>
    <definedName name="IQ_EXPORTS_APR_UNUSED_UNUSED_UNUSED" hidden="1">"c7521"</definedName>
    <definedName name="IQ_EXPORTS_FACTOR_SERVICES">"c6862"</definedName>
    <definedName name="IQ_EXPORTS_FACTOR_SERVICES_APR">"c7522"</definedName>
    <definedName name="IQ_EXPORTS_FACTOR_SERVICES_APR_FC">"c8402"</definedName>
    <definedName name="IQ_EXPORTS_FACTOR_SERVICES_FC">"c7742"</definedName>
    <definedName name="IQ_EXPORTS_FACTOR_SERVICES_POP">"c7082"</definedName>
    <definedName name="IQ_EXPORTS_FACTOR_SERVICES_POP_FC">"c7962"</definedName>
    <definedName name="IQ_EXPORTS_FACTOR_SERVICES_SAAR">"c6863"</definedName>
    <definedName name="IQ_EXPORTS_FACTOR_SERVICES_SAAR_APR">"c7523"</definedName>
    <definedName name="IQ_EXPORTS_FACTOR_SERVICES_SAAR_APR_FC">"c8403"</definedName>
    <definedName name="IQ_EXPORTS_FACTOR_SERVICES_SAAR_FC">"c7743"</definedName>
    <definedName name="IQ_EXPORTS_FACTOR_SERVICES_SAAR_POP">"c7083"</definedName>
    <definedName name="IQ_EXPORTS_FACTOR_SERVICES_SAAR_POP_FC">"c7963"</definedName>
    <definedName name="IQ_EXPORTS_FACTOR_SERVICES_SAAR_USD_APR_FC">"c11817"</definedName>
    <definedName name="IQ_EXPORTS_FACTOR_SERVICES_SAAR_USD_FC">"c11814"</definedName>
    <definedName name="IQ_EXPORTS_FACTOR_SERVICES_SAAR_USD_POP_FC">"c11815"</definedName>
    <definedName name="IQ_EXPORTS_FACTOR_SERVICES_SAAR_USD_YOY_FC">"c11816"</definedName>
    <definedName name="IQ_EXPORTS_FACTOR_SERVICES_SAAR_YOY">"c7303"</definedName>
    <definedName name="IQ_EXPORTS_FACTOR_SERVICES_SAAR_YOY_FC">"c8183"</definedName>
    <definedName name="IQ_EXPORTS_FACTOR_SERVICES_USD_APR_FC">"c11813"</definedName>
    <definedName name="IQ_EXPORTS_FACTOR_SERVICES_USD_FC">"c11810"</definedName>
    <definedName name="IQ_EXPORTS_FACTOR_SERVICES_USD_POP_FC">"c11811"</definedName>
    <definedName name="IQ_EXPORTS_FACTOR_SERVICES_USD_YOY_FC">"c11812"</definedName>
    <definedName name="IQ_EXPORTS_FACTOR_SERVICES_YOY">"c7302"</definedName>
    <definedName name="IQ_EXPORTS_FACTOR_SERVICES_YOY_FC">"c8182"</definedName>
    <definedName name="IQ_EXPORTS_FC_UNUSED">"c7741"</definedName>
    <definedName name="IQ_EXPORTS_FC_UNUSED_UNUSED_UNUSED" hidden="1">"c7741"</definedName>
    <definedName name="IQ_EXPORTS_GOODS">"c6864"</definedName>
    <definedName name="IQ_EXPORTS_GOODS_APR">"c7524"</definedName>
    <definedName name="IQ_EXPORTS_GOODS_APR_FC">"c8404"</definedName>
    <definedName name="IQ_EXPORTS_GOODS_FC">"c7744"</definedName>
    <definedName name="IQ_EXPORTS_GOODS_NONFACTOR_SERVICES">"c6865"</definedName>
    <definedName name="IQ_EXPORTS_GOODS_NONFACTOR_SERVICES_APR">"c7525"</definedName>
    <definedName name="IQ_EXPORTS_GOODS_NONFACTOR_SERVICES_APR_FC">"c8405"</definedName>
    <definedName name="IQ_EXPORTS_GOODS_NONFACTOR_SERVICES_FC">"c7745"</definedName>
    <definedName name="IQ_EXPORTS_GOODS_NONFACTOR_SERVICES_POP">"c7085"</definedName>
    <definedName name="IQ_EXPORTS_GOODS_NONFACTOR_SERVICES_POP_FC">"c7965"</definedName>
    <definedName name="IQ_EXPORTS_GOODS_NONFACTOR_SERVICES_YOY">"c7305"</definedName>
    <definedName name="IQ_EXPORTS_GOODS_NONFACTOR_SERVICES_YOY_FC">"c8185"</definedName>
    <definedName name="IQ_EXPORTS_GOODS_POP">"c7084"</definedName>
    <definedName name="IQ_EXPORTS_GOODS_POP_FC">"c7964"</definedName>
    <definedName name="IQ_EXPORTS_GOODS_REAL">"c6973"</definedName>
    <definedName name="IQ_EXPORTS_GOODS_REAL_APR">"c7633"</definedName>
    <definedName name="IQ_EXPORTS_GOODS_REAL_APR_FC">"c8513"</definedName>
    <definedName name="IQ_EXPORTS_GOODS_REAL_FC">"c7853"</definedName>
    <definedName name="IQ_EXPORTS_GOODS_REAL_POP">"c7193"</definedName>
    <definedName name="IQ_EXPORTS_GOODS_REAL_POP_FC">"c8073"</definedName>
    <definedName name="IQ_EXPORTS_GOODS_REAL_SAAR">"c11930"</definedName>
    <definedName name="IQ_EXPORTS_GOODS_REAL_SAAR_APR">"c11933"</definedName>
    <definedName name="IQ_EXPORTS_GOODS_REAL_SAAR_APR_FC_UNUSED">"c8512"</definedName>
    <definedName name="IQ_EXPORTS_GOODS_REAL_SAAR_APR_FC_UNUSED_UNUSED_UNUSED" hidden="1">"c8512"</definedName>
    <definedName name="IQ_EXPORTS_GOODS_REAL_SAAR_APR_UNUSED">"c7632"</definedName>
    <definedName name="IQ_EXPORTS_GOODS_REAL_SAAR_APR_UNUSED_UNUSED_UNUSED" hidden="1">"c7632"</definedName>
    <definedName name="IQ_EXPORTS_GOODS_REAL_SAAR_FC_UNUSED">"c7852"</definedName>
    <definedName name="IQ_EXPORTS_GOODS_REAL_SAAR_FC_UNUSED_UNUSED_UNUSED" hidden="1">"c7852"</definedName>
    <definedName name="IQ_EXPORTS_GOODS_REAL_SAAR_POP">"c11931"</definedName>
    <definedName name="IQ_EXPORTS_GOODS_REAL_SAAR_POP_FC_UNUSED">"c8072"</definedName>
    <definedName name="IQ_EXPORTS_GOODS_REAL_SAAR_POP_FC_UNUSED_UNUSED_UNUSED" hidden="1">"c8072"</definedName>
    <definedName name="IQ_EXPORTS_GOODS_REAL_SAAR_POP_UNUSED">"c7192"</definedName>
    <definedName name="IQ_EXPORTS_GOODS_REAL_SAAR_POP_UNUSED_UNUSED_UNUSED" hidden="1">"c7192"</definedName>
    <definedName name="IQ_EXPORTS_GOODS_REAL_SAAR_UNUSED">"c6972"</definedName>
    <definedName name="IQ_EXPORTS_GOODS_REAL_SAAR_UNUSED_UNUSED_UNUSED" hidden="1">"c6972"</definedName>
    <definedName name="IQ_EXPORTS_GOODS_REAL_SAAR_YOY">"c11932"</definedName>
    <definedName name="IQ_EXPORTS_GOODS_REAL_SAAR_YOY_FC_UNUSED">"c8292"</definedName>
    <definedName name="IQ_EXPORTS_GOODS_REAL_SAAR_YOY_FC_UNUSED_UNUSED_UNUSED" hidden="1">"c8292"</definedName>
    <definedName name="IQ_EXPORTS_GOODS_REAL_SAAR_YOY_UNUSED">"c7412"</definedName>
    <definedName name="IQ_EXPORTS_GOODS_REAL_SAAR_YOY_UNUSED_UNUSED_UNUSED" hidden="1">"c7412"</definedName>
    <definedName name="IQ_EXPORTS_GOODS_REAL_YOY">"c7413"</definedName>
    <definedName name="IQ_EXPORTS_GOODS_REAL_YOY_FC">"c8293"</definedName>
    <definedName name="IQ_EXPORTS_GOODS_SERVICES">"c6866"</definedName>
    <definedName name="IQ_EXPORTS_GOODS_SERVICES_APR">"c7526"</definedName>
    <definedName name="IQ_EXPORTS_GOODS_SERVICES_APR_FC">"c8406"</definedName>
    <definedName name="IQ_EXPORTS_GOODS_SERVICES_FC">"c7746"</definedName>
    <definedName name="IQ_EXPORTS_GOODS_SERVICES_POP">"c7086"</definedName>
    <definedName name="IQ_EXPORTS_GOODS_SERVICES_POP_FC">"c7966"</definedName>
    <definedName name="IQ_EXPORTS_GOODS_SERVICES_REAL">"c6974"</definedName>
    <definedName name="IQ_EXPORTS_GOODS_SERVICES_REAL_APR">"c7634"</definedName>
    <definedName name="IQ_EXPORTS_GOODS_SERVICES_REAL_APR_FC">"c8514"</definedName>
    <definedName name="IQ_EXPORTS_GOODS_SERVICES_REAL_FC">"c7854"</definedName>
    <definedName name="IQ_EXPORTS_GOODS_SERVICES_REAL_POP">"c7194"</definedName>
    <definedName name="IQ_EXPORTS_GOODS_SERVICES_REAL_POP_FC">"c8074"</definedName>
    <definedName name="IQ_EXPORTS_GOODS_SERVICES_REAL_SAAR">"c6975"</definedName>
    <definedName name="IQ_EXPORTS_GOODS_SERVICES_REAL_SAAR_APR">"c7635"</definedName>
    <definedName name="IQ_EXPORTS_GOODS_SERVICES_REAL_SAAR_APR_FC">"c8515"</definedName>
    <definedName name="IQ_EXPORTS_GOODS_SERVICES_REAL_SAAR_FC">"c7855"</definedName>
    <definedName name="IQ_EXPORTS_GOODS_SERVICES_REAL_SAAR_POP">"c7195"</definedName>
    <definedName name="IQ_EXPORTS_GOODS_SERVICES_REAL_SAAR_POP_FC">"c8075"</definedName>
    <definedName name="IQ_EXPORTS_GOODS_SERVICES_REAL_SAAR_YOY">"c7415"</definedName>
    <definedName name="IQ_EXPORTS_GOODS_SERVICES_REAL_SAAR_YOY_FC">"c8295"</definedName>
    <definedName name="IQ_EXPORTS_GOODS_SERVICES_REAL_USD">"c11926"</definedName>
    <definedName name="IQ_EXPORTS_GOODS_SERVICES_REAL_USD_APR">"c11929"</definedName>
    <definedName name="IQ_EXPORTS_GOODS_SERVICES_REAL_USD_POP">"c11927"</definedName>
    <definedName name="IQ_EXPORTS_GOODS_SERVICES_REAL_USD_YOY">"c11928"</definedName>
    <definedName name="IQ_EXPORTS_GOODS_SERVICES_REAL_YOY">"c7414"</definedName>
    <definedName name="IQ_EXPORTS_GOODS_SERVICES_REAL_YOY_FC">"c8294"</definedName>
    <definedName name="IQ_EXPORTS_GOODS_SERVICES_SAAR">"c6867"</definedName>
    <definedName name="IQ_EXPORTS_GOODS_SERVICES_SAAR_APR">"c7527"</definedName>
    <definedName name="IQ_EXPORTS_GOODS_SERVICES_SAAR_APR_FC">"c8407"</definedName>
    <definedName name="IQ_EXPORTS_GOODS_SERVICES_SAAR_FC">"c7747"</definedName>
    <definedName name="IQ_EXPORTS_GOODS_SERVICES_SAAR_POP">"c7087"</definedName>
    <definedName name="IQ_EXPORTS_GOODS_SERVICES_SAAR_POP_FC">"c7967"</definedName>
    <definedName name="IQ_EXPORTS_GOODS_SERVICES_SAAR_YOY">"c7307"</definedName>
    <definedName name="IQ_EXPORTS_GOODS_SERVICES_SAAR_YOY_FC">"c8187"</definedName>
    <definedName name="IQ_EXPORTS_GOODS_SERVICES_USD">"c11822"</definedName>
    <definedName name="IQ_EXPORTS_GOODS_SERVICES_USD_APR">"c11825"</definedName>
    <definedName name="IQ_EXPORTS_GOODS_SERVICES_USD_POP">"c11823"</definedName>
    <definedName name="IQ_EXPORTS_GOODS_SERVICES_USD_YOY">"c11824"</definedName>
    <definedName name="IQ_EXPORTS_GOODS_SERVICES_YOY">"c7306"</definedName>
    <definedName name="IQ_EXPORTS_GOODS_SERVICES_YOY_FC">"c8186"</definedName>
    <definedName name="IQ_EXPORTS_GOODS_USD">"c11818"</definedName>
    <definedName name="IQ_EXPORTS_GOODS_USD_APR">"c11821"</definedName>
    <definedName name="IQ_EXPORTS_GOODS_USD_POP">"c11819"</definedName>
    <definedName name="IQ_EXPORTS_GOODS_USD_YOY">"c11820"</definedName>
    <definedName name="IQ_EXPORTS_GOODS_YOY">"c7304"</definedName>
    <definedName name="IQ_EXPORTS_GOODS_YOY_FC">"c8184"</definedName>
    <definedName name="IQ_EXPORTS_NONFACTOR_SERVICES">"c6868"</definedName>
    <definedName name="IQ_EXPORTS_NONFACTOR_SERVICES_APR">"c7528"</definedName>
    <definedName name="IQ_EXPORTS_NONFACTOR_SERVICES_APR_FC">"c8408"</definedName>
    <definedName name="IQ_EXPORTS_NONFACTOR_SERVICES_FC">"c7748"</definedName>
    <definedName name="IQ_EXPORTS_NONFACTOR_SERVICES_POP">"c7088"</definedName>
    <definedName name="IQ_EXPORTS_NONFACTOR_SERVICES_POP_FC">"c7968"</definedName>
    <definedName name="IQ_EXPORTS_NONFACTOR_SERVICES_YOY">"c7308"</definedName>
    <definedName name="IQ_EXPORTS_NONFACTOR_SERVICES_YOY_FC">"c8188"</definedName>
    <definedName name="IQ_EXPORTS_POP_FC_UNUSED">"c7961"</definedName>
    <definedName name="IQ_EXPORTS_POP_FC_UNUSED_UNUSED_UNUSED" hidden="1">"c7961"</definedName>
    <definedName name="IQ_EXPORTS_POP_UNUSED">"c7081"</definedName>
    <definedName name="IQ_EXPORTS_POP_UNUSED_UNUSED_UNUSED" hidden="1">"c7081"</definedName>
    <definedName name="IQ_EXPORTS_SERVICES_REAL">"c6977"</definedName>
    <definedName name="IQ_EXPORTS_SERVICES_REAL_APR">"c7637"</definedName>
    <definedName name="IQ_EXPORTS_SERVICES_REAL_APR_FC">"c8517"</definedName>
    <definedName name="IQ_EXPORTS_SERVICES_REAL_FC">"c7857"</definedName>
    <definedName name="IQ_EXPORTS_SERVICES_REAL_POP">"c7197"</definedName>
    <definedName name="IQ_EXPORTS_SERVICES_REAL_POP_FC">"c8077"</definedName>
    <definedName name="IQ_EXPORTS_SERVICES_REAL_SAAR">"c11934"</definedName>
    <definedName name="IQ_EXPORTS_SERVICES_REAL_SAAR_APR">"c11937"</definedName>
    <definedName name="IQ_EXPORTS_SERVICES_REAL_SAAR_APR_FC_UNUSED">"c8516"</definedName>
    <definedName name="IQ_EXPORTS_SERVICES_REAL_SAAR_APR_FC_UNUSED_UNUSED_UNUSED" hidden="1">"c8516"</definedName>
    <definedName name="IQ_EXPORTS_SERVICES_REAL_SAAR_APR_UNUSED">"c7636"</definedName>
    <definedName name="IQ_EXPORTS_SERVICES_REAL_SAAR_APR_UNUSED_UNUSED_UNUSED" hidden="1">"c7636"</definedName>
    <definedName name="IQ_EXPORTS_SERVICES_REAL_SAAR_FC_UNUSED">"c7856"</definedName>
    <definedName name="IQ_EXPORTS_SERVICES_REAL_SAAR_FC_UNUSED_UNUSED_UNUSED" hidden="1">"c7856"</definedName>
    <definedName name="IQ_EXPORTS_SERVICES_REAL_SAAR_POP">"c11935"</definedName>
    <definedName name="IQ_EXPORTS_SERVICES_REAL_SAAR_POP_FC_UNUSED">"c8076"</definedName>
    <definedName name="IQ_EXPORTS_SERVICES_REAL_SAAR_POP_FC_UNUSED_UNUSED_UNUSED" hidden="1">"c8076"</definedName>
    <definedName name="IQ_EXPORTS_SERVICES_REAL_SAAR_POP_UNUSED">"c7196"</definedName>
    <definedName name="IQ_EXPORTS_SERVICES_REAL_SAAR_POP_UNUSED_UNUSED_UNUSED" hidden="1">"c7196"</definedName>
    <definedName name="IQ_EXPORTS_SERVICES_REAL_SAAR_UNUSED">"c6976"</definedName>
    <definedName name="IQ_EXPORTS_SERVICES_REAL_SAAR_UNUSED_UNUSED_UNUSED" hidden="1">"c6976"</definedName>
    <definedName name="IQ_EXPORTS_SERVICES_REAL_SAAR_YOY">"c11936"</definedName>
    <definedName name="IQ_EXPORTS_SERVICES_REAL_SAAR_YOY_FC_UNUSED">"c8296"</definedName>
    <definedName name="IQ_EXPORTS_SERVICES_REAL_SAAR_YOY_FC_UNUSED_UNUSED_UNUSED" hidden="1">"c8296"</definedName>
    <definedName name="IQ_EXPORTS_SERVICES_REAL_SAAR_YOY_UNUSED">"c7416"</definedName>
    <definedName name="IQ_EXPORTS_SERVICES_REAL_SAAR_YOY_UNUSED_UNUSED_UNUSED" hidden="1">"c7416"</definedName>
    <definedName name="IQ_EXPORTS_SERVICES_REAL_YOY">"c7417"</definedName>
    <definedName name="IQ_EXPORTS_SERVICES_REAL_YOY_FC">"c8297"</definedName>
    <definedName name="IQ_EXPORTS_UNUSED">"c6861"</definedName>
    <definedName name="IQ_EXPORTS_UNUSED_UNUSED_UNUSED" hidden="1">"c6861"</definedName>
    <definedName name="IQ_EXPORTS_USD">"c11806"</definedName>
    <definedName name="IQ_EXPORTS_USD_APR">"c11809"</definedName>
    <definedName name="IQ_EXPORTS_USD_POP">"c11807"</definedName>
    <definedName name="IQ_EXPORTS_USD_YOY">"c11808"</definedName>
    <definedName name="IQ_EXPORTS_YOY_FC_UNUSED">"c8181"</definedName>
    <definedName name="IQ_EXPORTS_YOY_FC_UNUSED_UNUSED_UNUSED" hidden="1">"c8181"</definedName>
    <definedName name="IQ_EXPORTS_YOY_UNUSED">"c7301"</definedName>
    <definedName name="IQ_EXPORTS_YOY_UNUSED_UNUSED_UNUSED" hidden="1">"c7301"</definedName>
    <definedName name="IQ_EXTRA_ACC_ATEMS_BR" hidden="1">"c412"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>"c6216"</definedName>
    <definedName name="IQ_EXTRA_ACC_ITEMS_REIT" hidden="1">"c415"</definedName>
    <definedName name="IQ_EXTRA_ACC_ITEMS_UTI" hidden="1">"c416"</definedName>
    <definedName name="IQ_EXTRA_ITEMS" localSheetId="9" hidden="1">"c413"</definedName>
    <definedName name="IQ_EXTRA_ITEMS" hidden="1">"c1459"</definedName>
    <definedName name="IQ_EXTRA_ITEMS_1" hidden="1">"c1459"</definedName>
    <definedName name="IQ_EXTRA_ITEMS_OTHER_ADJUSTMENTS_FOREIGN_FFIEC" hidden="1">"c15392"</definedName>
    <definedName name="IQ_EXTRAORDINARY_GAINS_FDIC" hidden="1">"c6586"</definedName>
    <definedName name="IQ_FAD">"c8757"</definedName>
    <definedName name="IQ_FAD_PAYOUT_RATIO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CF_REV_DATE_TIME_REUT" hidden="1">"c28571"</definedName>
    <definedName name="IQ_FCF_REVISIONS_REUT" hidden="1">"c28532"</definedName>
    <definedName name="IQ_FDIC" hidden="1">"c417"</definedName>
    <definedName name="IQ_FED_BUDGET_RECEIPTS">"c6869"</definedName>
    <definedName name="IQ_FED_BUDGET_RECEIPTS_APR">"c7529"</definedName>
    <definedName name="IQ_FED_BUDGET_RECEIPTS_APR_FC">"c8409"</definedName>
    <definedName name="IQ_FED_BUDGET_RECEIPTS_FC">"c7749"</definedName>
    <definedName name="IQ_FED_BUDGET_RECEIPTS_POP">"c7089"</definedName>
    <definedName name="IQ_FED_BUDGET_RECEIPTS_POP_FC">"c7969"</definedName>
    <definedName name="IQ_FED_BUDGET_RECEIPTS_YOY">"c7309"</definedName>
    <definedName name="IQ_FED_BUDGET_RECEIPTS_YOY_FC">"c8189"</definedName>
    <definedName name="IQ_FED_FUND_PURCHASED_SEC_SOLD_REPURCHASE_FFIEC" hidden="1">"c15489"</definedName>
    <definedName name="IQ_FED_FUND_SOLD_SEC_PURCHASED_RESELL_FFIEC" hidden="1">"c15488"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FDIC" hidden="1">"c6343"</definedName>
    <definedName name="IQ_FED_FUNDS_SOLD_FDIC" hidden="1">"c6307"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SOLD" hidden="1">"c2256"</definedName>
    <definedName name="IQ_FEES_OTHER_INCOME" hidden="1">"c15257"</definedName>
    <definedName name="IQ_FFO" hidden="1">"c1574"</definedName>
    <definedName name="IQ_FFO_ACT_OR_EST" hidden="1">"c2216"</definedName>
    <definedName name="IQ_FFO_ADJ_ACT_OR_EST">"c4435"</definedName>
    <definedName name="IQ_FFO_ADJ_ACT_OR_EST_CIQ">"c4960"</definedName>
    <definedName name="IQ_FFO_ADJ_EST">"c4434"</definedName>
    <definedName name="IQ_FFO_ADJ_EST_CIQ" hidden="1">"c4959"</definedName>
    <definedName name="IQ_FFO_ADJ_GUIDANCE">"c4436"</definedName>
    <definedName name="IQ_FFO_ADJ_HIGH_EST">"c4437"</definedName>
    <definedName name="IQ_FFO_ADJ_HIGH_EST_CIQ" hidden="1">"c4962"</definedName>
    <definedName name="IQ_FFO_ADJ_HIGH_GUIDANCE">"c4202"</definedName>
    <definedName name="IQ_FFO_ADJ_LOW_EST">"c4438"</definedName>
    <definedName name="IQ_FFO_ADJ_LOW_EST_CIQ" hidden="1">"c4963"</definedName>
    <definedName name="IQ_FFO_ADJ_LOW_GUIDANCE">"c4242"</definedName>
    <definedName name="IQ_FFO_ADJ_MEDIAN_EST">"c4439"</definedName>
    <definedName name="IQ_FFO_ADJ_MEDIAN_EST_CIQ" hidden="1">"c4964"</definedName>
    <definedName name="IQ_FFO_ADJ_NUM_EST">"c4440"</definedName>
    <definedName name="IQ_FFO_ADJ_NUM_EST_CIQ" hidden="1">"c4965"</definedName>
    <definedName name="IQ_FFO_ADJ_STDDEV_EST">"c4441"</definedName>
    <definedName name="IQ_FFO_ADJ_STDDEV_EST_CIQ" hidden="1">"c4966"</definedName>
    <definedName name="IQ_FFO_EST" hidden="1">"c418"</definedName>
    <definedName name="IQ_FFO_EST_CIQ" hidden="1">"c3668"</definedName>
    <definedName name="IQ_FFO_EST_DET_EST" hidden="1">"c12059"</definedName>
    <definedName name="IQ_FFO_EST_DET_EST_CIQ" hidden="1">"c12121"</definedName>
    <definedName name="IQ_FFO_EST_DET_EST_CURRENCY" hidden="1">"c12466"</definedName>
    <definedName name="IQ_FFO_EST_DET_EST_CURRENCY_CIQ" hidden="1">"c12512"</definedName>
    <definedName name="IQ_FFO_EST_DET_EST_CURRENCY_REUT" hidden="1">"c12536"</definedName>
    <definedName name="IQ_FFO_EST_DET_EST_CURRENCY_THOM" hidden="1">"c12487"</definedName>
    <definedName name="IQ_FFO_EST_DET_EST_DATE" hidden="1">"c12212"</definedName>
    <definedName name="IQ_FFO_EST_DET_EST_DATE_CIQ" hidden="1">"c12267"</definedName>
    <definedName name="IQ_FFO_EST_DET_EST_DATE_REUT" hidden="1">"c12295"</definedName>
    <definedName name="IQ_FFO_EST_DET_EST_DATE_THOM" hidden="1">"c12238"</definedName>
    <definedName name="IQ_FFO_EST_DET_EST_INCL" hidden="1">"c12349"</definedName>
    <definedName name="IQ_FFO_EST_DET_EST_INCL_CIQ" hidden="1">"c12395"</definedName>
    <definedName name="IQ_FFO_EST_DET_EST_INCL_REUT" hidden="1">"c12419"</definedName>
    <definedName name="IQ_FFO_EST_DET_EST_INCL_THOM" hidden="1">"c12370"</definedName>
    <definedName name="IQ_FFO_EST_DET_EST_ORIGIN" hidden="1">"c12722"</definedName>
    <definedName name="IQ_FFO_EST_DET_EST_ORIGIN_CIQ" hidden="1">"c12720"</definedName>
    <definedName name="IQ_FFO_EST_DET_EST_ORIGIN_REUT" hidden="1">"c12724"</definedName>
    <definedName name="IQ_FFO_EST_DET_EST_ORIGIN_THOM" hidden="1">"c12608"</definedName>
    <definedName name="IQ_FFO_EST_DET_EST_REUT" hidden="1">"c12153"</definedName>
    <definedName name="IQ_FFO_EST_DET_EST_THOM" hidden="1">"c12088"</definedName>
    <definedName name="IQ_FFO_EST_REUT" hidden="1">"c3837"</definedName>
    <definedName name="IQ_FFO_EST_THOM" hidden="1">"c3999"</definedName>
    <definedName name="IQ_FFO_GUIDANCE">"c4443"</definedName>
    <definedName name="IQ_FFO_HIGH_EST" hidden="1">"c419"</definedName>
    <definedName name="IQ_FFO_HIGH_EST_CIQ" hidden="1">"c3670"</definedName>
    <definedName name="IQ_FFO_HIGH_EST_REUT" hidden="1">"c3839"</definedName>
    <definedName name="IQ_FFO_HIGH_EST_THOM" hidden="1">"c4001"</definedName>
    <definedName name="IQ_FFO_HIGH_GUIDANCE">"c4184"</definedName>
    <definedName name="IQ_FFO_LOW_EST" hidden="1">"c420"</definedName>
    <definedName name="IQ_FFO_LOW_EST_CIQ" hidden="1">"c3671"</definedName>
    <definedName name="IQ_FFO_LOW_EST_REUT" hidden="1">"c3840"</definedName>
    <definedName name="IQ_FFO_LOW_EST_THOM" hidden="1">"c4002"</definedName>
    <definedName name="IQ_FFO_LOW_GUIDANCE">"c4224"</definedName>
    <definedName name="IQ_FFO_MEDIAN_EST" hidden="1">"c1665"</definedName>
    <definedName name="IQ_FFO_MEDIAN_EST_CIQ" hidden="1">"c3669"</definedName>
    <definedName name="IQ_FFO_MEDIAN_EST_REUT" hidden="1">"c3838"</definedName>
    <definedName name="IQ_FFO_MEDIAN_EST_THOM" hidden="1">"c4000"</definedName>
    <definedName name="IQ_FFO_NO_EST" hidden="1">"c276"</definedName>
    <definedName name="IQ_FFO_NUM_EST" hidden="1">"c421"</definedName>
    <definedName name="IQ_FFO_NUM_EST_CIQ" hidden="1">"c3672"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>"c8867"</definedName>
    <definedName name="IQ_FFO_PER_SHARE_DILUTED">"c8868"</definedName>
    <definedName name="IQ_FFO_SHARE_ACT_OR_EST">"c4446"</definedName>
    <definedName name="IQ_FFO_SHARE_ACT_OR_EST_CIQ">"c4971"</definedName>
    <definedName name="IQ_FFO_SHARE_EST">"c4445"</definedName>
    <definedName name="IQ_FFO_SHARE_EST_REUT" hidden="1">"c3837"</definedName>
    <definedName name="IQ_FFO_SHARE_GUIDANCE">"c4447"</definedName>
    <definedName name="IQ_FFO_SHARE_HIGH_EST">"c4448"</definedName>
    <definedName name="IQ_FFO_SHARE_HIGH_EST_REUT" hidden="1">"c3839"</definedName>
    <definedName name="IQ_FFO_SHARE_HIGH_GUIDANCE">"c4203"</definedName>
    <definedName name="IQ_FFO_SHARE_LOW_EST">"c4449"</definedName>
    <definedName name="IQ_FFO_SHARE_LOW_EST_REUT" hidden="1">"c3840"</definedName>
    <definedName name="IQ_FFO_SHARE_LOW_GUIDANCE">"c4243"</definedName>
    <definedName name="IQ_FFO_SHARE_MEDIAN_EST">"c4450"</definedName>
    <definedName name="IQ_FFO_SHARE_MEDIAN_EST_REUT" hidden="1">"c3838"</definedName>
    <definedName name="IQ_FFO_SHARE_NUM_EST">"c4451"</definedName>
    <definedName name="IQ_FFO_SHARE_NUM_EST_REUT" hidden="1">"c3841"</definedName>
    <definedName name="IQ_FFO_SHARE_SHARE_EST_DET_EST" hidden="1">"c12059"</definedName>
    <definedName name="IQ_FFO_SHARE_SHARE_EST_DET_EST_CIQ" hidden="1">"c12121"</definedName>
    <definedName name="IQ_FFO_SHARE_SHARE_EST_DET_EST_CURRENCY" hidden="1">"c12466"</definedName>
    <definedName name="IQ_FFO_SHARE_SHARE_EST_DET_EST_CURRENCY_CIQ" hidden="1">"c12512"</definedName>
    <definedName name="IQ_FFO_SHARE_SHARE_EST_DET_EST_CURRENCY_REUT" hidden="1">"c12536"</definedName>
    <definedName name="IQ_FFO_SHARE_SHARE_EST_DET_EST_CURRENCY_THOM" hidden="1">"c12487"</definedName>
    <definedName name="IQ_FFO_SHARE_SHARE_EST_DET_EST_DATE" hidden="1">"c12212"</definedName>
    <definedName name="IQ_FFO_SHARE_SHARE_EST_DET_EST_DATE_CIQ" hidden="1">"c12267"</definedName>
    <definedName name="IQ_FFO_SHARE_SHARE_EST_DET_EST_DATE_REUT" hidden="1">"c12295"</definedName>
    <definedName name="IQ_FFO_SHARE_SHARE_EST_DET_EST_DATE_THOM" hidden="1">"c12238"</definedName>
    <definedName name="IQ_FFO_SHARE_SHARE_EST_DET_EST_INCL" hidden="1">"c12349"</definedName>
    <definedName name="IQ_FFO_SHARE_SHARE_EST_DET_EST_INCL_CIQ" hidden="1">"c12395"</definedName>
    <definedName name="IQ_FFO_SHARE_SHARE_EST_DET_EST_INCL_REUT" hidden="1">"c12419"</definedName>
    <definedName name="IQ_FFO_SHARE_SHARE_EST_DET_EST_INCL_THOM" hidden="1">"c12370"</definedName>
    <definedName name="IQ_FFO_SHARE_SHARE_EST_DET_EST_ORIGIN" hidden="1">"c12722"</definedName>
    <definedName name="IQ_FFO_SHARE_SHARE_EST_DET_EST_ORIGIN_CIQ" hidden="1">"c12720"</definedName>
    <definedName name="IQ_FFO_SHARE_SHARE_EST_DET_EST_ORIGIN_REUT" hidden="1">"c12724"</definedName>
    <definedName name="IQ_FFO_SHARE_SHARE_EST_DET_EST_ORIGIN_THOM" hidden="1">"c12608"</definedName>
    <definedName name="IQ_FFO_SHARE_SHARE_EST_DET_EST_REUT" hidden="1">"c12153"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HARE_STDDEV_EST">"c4452"</definedName>
    <definedName name="IQ_FFO_SHARE_STDDEV_EST_REUT" hidden="1">"c3842"</definedName>
    <definedName name="IQ_FFO_STDDEV_EST" hidden="1">"c422"</definedName>
    <definedName name="IQ_FFO_STDDEV_EST_CIQ" hidden="1">"c3673"</definedName>
    <definedName name="IQ_FFO_STDDEV_EST_REUT" hidden="1">"c3842"</definedName>
    <definedName name="IQ_FFO_STDDEV_EST_THOM" hidden="1">"c4004"</definedName>
    <definedName name="IQ_FH" hidden="1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HLB_DUE_NEXTV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I_12M_RETURN">"c25807"</definedName>
    <definedName name="IQ_FII_3M_RETURN">"c25808"</definedName>
    <definedName name="IQ_FII_6M_RETURN">"c25809"</definedName>
    <definedName name="IQ_FII_AVGBIDSPREAD">"c25820"</definedName>
    <definedName name="IQ_FII_CONVEX">"c25799"</definedName>
    <definedName name="IQ_FII_COUPON">"c25800"</definedName>
    <definedName name="IQ_FII_DAILY_RETURN">"c25810"</definedName>
    <definedName name="IQ_FII_DURTW">"c25802"</definedName>
    <definedName name="IQ_FII_EXCESS_RETURN">"c25819"</definedName>
    <definedName name="IQ_FII_INDEXPRICE">"c25806"</definedName>
    <definedName name="IQ_FII_MATURITY">"c25804"</definedName>
    <definedName name="IQ_FII_MODDUR">"c25801"</definedName>
    <definedName name="IQ_FII_MTD_RETURN_COUPON">"c25813"</definedName>
    <definedName name="IQ_FII_MTD_RETURN_CURRENCY">"c25814"</definedName>
    <definedName name="IQ_FII_MTD_RETURN_PAYDOWN">"c25815"</definedName>
    <definedName name="IQ_FII_MTD_RETURN_PRICE">"c25816"</definedName>
    <definedName name="IQ_FII_MTD_RETURN_TOTAL">"c25812"</definedName>
    <definedName name="IQ_FII_MV">"c25803"</definedName>
    <definedName name="IQ_FII_NUMISSUE">"c25805"</definedName>
    <definedName name="IQ_FII_OAS">"c25798"</definedName>
    <definedName name="IQ_FII_RETURN_INCEPTION">"c25811"</definedName>
    <definedName name="IQ_FII_YTD_RETURN">"c25817"</definedName>
    <definedName name="IQ_FII_YTW">"c25818"</definedName>
    <definedName name="IQ_FILING_CURRENCY" hidden="1">"c2129"</definedName>
    <definedName name="IQ_FILING_CURRENCY_AP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>"c6788"</definedName>
    <definedName name="IQ_FIN_DIV_ASSETS_CURRENT" hidden="1">"c427"</definedName>
    <definedName name="IQ_FIN_DIV_ASSETS_LT" hidden="1">"c428"</definedName>
    <definedName name="IQ_FIN_DIV_CASH_EQUIV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>"c5655"</definedName>
    <definedName name="IQ_FIN_DIV_NOTES_PAY_TOTAL" hidden="1">"c5522"</definedName>
    <definedName name="IQ_FIN_DIV_REV" hidden="1">"c437"</definedName>
    <definedName name="IQ_FIN_DIV_ST_DEBT_TOTAL">"c5527"</definedName>
    <definedName name="IQ_FIN_DIV_ST_INVEST">"c6288"</definedName>
    <definedName name="IQ_FINANCING_CASH" localSheetId="9" hidden="1">"c893"</definedName>
    <definedName name="IQ_FINANCING_CASH" hidden="1">"c1405"</definedName>
    <definedName name="IQ_FINANCING_CASH_1" hidden="1">"c1405"</definedName>
    <definedName name="IQ_FINANCING_CASH_SUPPL" localSheetId="9" hidden="1">"c899"</definedName>
    <definedName name="IQ_FINANCING_CASH_SUPPL" hidden="1">"c1406"</definedName>
    <definedName name="IQ_FINANCING_CASH_SUPPL_1" hidden="1">"c1406"</definedName>
    <definedName name="IQ_FINANCING_OBLIG_CURRENT">"c6190"</definedName>
    <definedName name="IQ_FINANCING_OBLIG_CURRENT_1" hidden="1">"c11753"</definedName>
    <definedName name="IQ_FINANCING_OBLIG_NON_CURRENT">"c6191"</definedName>
    <definedName name="IQ_FINANCING_OBLIG_NON_CURRENT_1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>"c6794"</definedName>
    <definedName name="IQ_FISCAL_Q_EST_CIQ">"c6806"</definedName>
    <definedName name="IQ_FISCAL_Q_EST_REUT" hidden="1">"c6798"</definedName>
    <definedName name="IQ_FISCAL_Q_EST_THOM">"c6802"</definedName>
    <definedName name="IQ_FISCAL_Y" hidden="1">"c441"</definedName>
    <definedName name="IQ_FISCAL_Y_EST">"c6795"</definedName>
    <definedName name="IQ_FISCAL_Y_EST_CIQ">"c6807"</definedName>
    <definedName name="IQ_FISCAL_Y_EST_REUT" hidden="1">"c6799"</definedName>
    <definedName name="IQ_FISCAL_Y_EST_THOM">"c6803"</definedName>
    <definedName name="IQ_FIVE_PERCENT_AMOUNT" hidden="1">"c240"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_FREQUENCY">"c8964"</definedName>
    <definedName name="IQ_FIXED_ASSET_TURNS" hidden="1">"c445"</definedName>
    <definedName name="IQ_FIXED_INVEST_APR_FC_UNUSED">"c8410"</definedName>
    <definedName name="IQ_FIXED_INVEST_APR_FC_UNUSED_UNUSED_UNUSED" hidden="1">"c8410"</definedName>
    <definedName name="IQ_FIXED_INVEST_APR_UNUSED">"c7530"</definedName>
    <definedName name="IQ_FIXED_INVEST_APR_UNUSED_UNUSED_UNUSED" hidden="1">"c7530"</definedName>
    <definedName name="IQ_FIXED_INVEST_FC_UNUSED">"c7750"</definedName>
    <definedName name="IQ_FIXED_INVEST_FC_UNUSED_UNUSED_UNUSED" hidden="1">"c7750"</definedName>
    <definedName name="IQ_FIXED_INVEST_MACH_EQUIP">"c6871"</definedName>
    <definedName name="IQ_FIXED_INVEST_MACH_EQUIP_APR">"c7531"</definedName>
    <definedName name="IQ_FIXED_INVEST_MACH_EQUIP_APR_FC">"c8411"</definedName>
    <definedName name="IQ_FIXED_INVEST_MACH_EQUIP_FC">"c7751"</definedName>
    <definedName name="IQ_FIXED_INVEST_MACH_EQUIP_POP">"c7091"</definedName>
    <definedName name="IQ_FIXED_INVEST_MACH_EQUIP_POP_FC">"c7971"</definedName>
    <definedName name="IQ_FIXED_INVEST_MACH_EQUIP_REAL">"c6979"</definedName>
    <definedName name="IQ_FIXED_INVEST_MACH_EQUIP_REAL_APR">"c7639"</definedName>
    <definedName name="IQ_FIXED_INVEST_MACH_EQUIP_REAL_APR_FC">"c8519"</definedName>
    <definedName name="IQ_FIXED_INVEST_MACH_EQUIP_REAL_FC">"c7859"</definedName>
    <definedName name="IQ_FIXED_INVEST_MACH_EQUIP_REAL_POP">"c7199"</definedName>
    <definedName name="IQ_FIXED_INVEST_MACH_EQUIP_REAL_POP_FC">"c8079"</definedName>
    <definedName name="IQ_FIXED_INVEST_MACH_EQUIP_REAL_YOY">"c7419"</definedName>
    <definedName name="IQ_FIXED_INVEST_MACH_EQUIP_REAL_YOY_FC">"c8299"</definedName>
    <definedName name="IQ_FIXED_INVEST_MACH_EQUIP_YOY">"c7311"</definedName>
    <definedName name="IQ_FIXED_INVEST_MACH_EQUIP_YOY_FC">"c8191"</definedName>
    <definedName name="IQ_FIXED_INVEST_POP_FC_UNUSED">"c7970"</definedName>
    <definedName name="IQ_FIXED_INVEST_POP_FC_UNUSED_UNUSED_UNUSED" hidden="1">"c7970"</definedName>
    <definedName name="IQ_FIXED_INVEST_POP_UNUSED">"c7090"</definedName>
    <definedName name="IQ_FIXED_INVEST_POP_UNUSED_UNUSED_UNUSED" hidden="1">"c7090"</definedName>
    <definedName name="IQ_FIXED_INVEST_REAL_APR_FC_UNUSED">"c8518"</definedName>
    <definedName name="IQ_FIXED_INVEST_REAL_APR_FC_UNUSED_UNUSED_UNUSED" hidden="1">"c8518"</definedName>
    <definedName name="IQ_FIXED_INVEST_REAL_APR_UNUSED">"c7638"</definedName>
    <definedName name="IQ_FIXED_INVEST_REAL_APR_UNUSED_UNUSED_UNUSED" hidden="1">"c7638"</definedName>
    <definedName name="IQ_FIXED_INVEST_REAL_FC_UNUSED">"c7858"</definedName>
    <definedName name="IQ_FIXED_INVEST_REAL_FC_UNUSED_UNUSED_UNUSED" hidden="1">"c7858"</definedName>
    <definedName name="IQ_FIXED_INVEST_REAL_POP_FC_UNUSED">"c8078"</definedName>
    <definedName name="IQ_FIXED_INVEST_REAL_POP_FC_UNUSED_UNUSED_UNUSED" hidden="1">"c8078"</definedName>
    <definedName name="IQ_FIXED_INVEST_REAL_POP_UNUSED">"c7198"</definedName>
    <definedName name="IQ_FIXED_INVEST_REAL_POP_UNUSED_UNUSED_UNUSED" hidden="1">"c7198"</definedName>
    <definedName name="IQ_FIXED_INVEST_REAL_SAAR">"c6980"</definedName>
    <definedName name="IQ_FIXED_INVEST_REAL_SAAR_APR">"c7640"</definedName>
    <definedName name="IQ_FIXED_INVEST_REAL_SAAR_APR_FC">"c8520"</definedName>
    <definedName name="IQ_FIXED_INVEST_REAL_SAAR_FC">"c7860"</definedName>
    <definedName name="IQ_FIXED_INVEST_REAL_SAAR_POP">"c7200"</definedName>
    <definedName name="IQ_FIXED_INVEST_REAL_SAAR_POP_FC">"c8080"</definedName>
    <definedName name="IQ_FIXED_INVEST_REAL_SAAR_USD_APR_FC">"c11945"</definedName>
    <definedName name="IQ_FIXED_INVEST_REAL_SAAR_USD_FC">"c11942"</definedName>
    <definedName name="IQ_FIXED_INVEST_REAL_SAAR_USD_POP_FC">"c11943"</definedName>
    <definedName name="IQ_FIXED_INVEST_REAL_SAAR_USD_YOY_FC">"c11944"</definedName>
    <definedName name="IQ_FIXED_INVEST_REAL_SAAR_YOY">"c7420"</definedName>
    <definedName name="IQ_FIXED_INVEST_REAL_SAAR_YOY_FC">"c8300"</definedName>
    <definedName name="IQ_FIXED_INVEST_REAL_UNUSED">"c6978"</definedName>
    <definedName name="IQ_FIXED_INVEST_REAL_UNUSED_UNUSED_UNUSED" hidden="1">"c6978"</definedName>
    <definedName name="IQ_FIXED_INVEST_REAL_USD_APR_FC">"c11941"</definedName>
    <definedName name="IQ_FIXED_INVEST_REAL_USD_FC">"c11938"</definedName>
    <definedName name="IQ_FIXED_INVEST_REAL_USD_POP_FC">"c11939"</definedName>
    <definedName name="IQ_FIXED_INVEST_REAL_USD_YOY_FC">"c11940"</definedName>
    <definedName name="IQ_FIXED_INVEST_REAL_YOY_FC_UNUSED">"c8298"</definedName>
    <definedName name="IQ_FIXED_INVEST_REAL_YOY_FC_UNUSED_UNUSED_UNUSED" hidden="1">"c8298"</definedName>
    <definedName name="IQ_FIXED_INVEST_REAL_YOY_UNUSED">"c7418"</definedName>
    <definedName name="IQ_FIXED_INVEST_REAL_YOY_UNUSED_UNUSED_UNUSED" hidden="1">"c7418"</definedName>
    <definedName name="IQ_FIXED_INVEST_SAAR">"c6872"</definedName>
    <definedName name="IQ_FIXED_INVEST_SAAR_APR">"c7532"</definedName>
    <definedName name="IQ_FIXED_INVEST_SAAR_APR_FC">"c8412"</definedName>
    <definedName name="IQ_FIXED_INVEST_SAAR_FC">"c7752"</definedName>
    <definedName name="IQ_FIXED_INVEST_SAAR_POP">"c7092"</definedName>
    <definedName name="IQ_FIXED_INVEST_SAAR_POP_FC">"c7972"</definedName>
    <definedName name="IQ_FIXED_INVEST_SAAR_USD_APR_FC">"c11833"</definedName>
    <definedName name="IQ_FIXED_INVEST_SAAR_USD_FC">"c11830"</definedName>
    <definedName name="IQ_FIXED_INVEST_SAAR_USD_POP_FC">"c11831"</definedName>
    <definedName name="IQ_FIXED_INVEST_SAAR_USD_YOY_FC">"c11832"</definedName>
    <definedName name="IQ_FIXED_INVEST_SAAR_YOY">"c7312"</definedName>
    <definedName name="IQ_FIXED_INVEST_SAAR_YOY_FC">"c8192"</definedName>
    <definedName name="IQ_FIXED_INVEST_UNUSED">"c6870"</definedName>
    <definedName name="IQ_FIXED_INVEST_UNUSED_UNUSED_UNUSED" hidden="1">"c6870"</definedName>
    <definedName name="IQ_FIXED_INVEST_USD_APR_FC">"c11829"</definedName>
    <definedName name="IQ_FIXED_INVEST_USD_FC">"c11826"</definedName>
    <definedName name="IQ_FIXED_INVEST_USD_POP_FC">"c11827"</definedName>
    <definedName name="IQ_FIXED_INVEST_USD_YOY_FC">"c11828"</definedName>
    <definedName name="IQ_FIXED_INVEST_YOY_FC_UNUSED">"c8190"</definedName>
    <definedName name="IQ_FIXED_INVEST_YOY_FC_UNUSED_UNUSED_UNUSED" hidden="1">"c8190"</definedName>
    <definedName name="IQ_FIXED_INVEST_YOY_UNUSED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localSheetId="9" hidden="1">"c451"</definedName>
    <definedName name="IQ_FOREIGN_EXCHANGE" hidden="1">"c1376"</definedName>
    <definedName name="IQ_FOREIGN_EXCHANGE_1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OANS" hidden="1">"c448"</definedName>
    <definedName name="IQ_FQ" hidden="1">500</definedName>
    <definedName name="IQ_FREE_OPERATING_CASH_FLOW_DEBT_CSD" hidden="1">"c27718"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NAV" hidden="1">"c15225"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FY_DATE" hidden="1">"IQ_FY_DATE"</definedName>
    <definedName name="IQ_GA_EXP" hidden="1">"c2241"</definedName>
    <definedName name="IQ_GAAP_BS">"c6789"</definedName>
    <definedName name="IQ_GAAP_CF">"c6790"</definedName>
    <definedName name="IQ_GAAP_EST_CIQ" hidden="1">"c13924"</definedName>
    <definedName name="IQ_GAAP_IS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>"c6218"</definedName>
    <definedName name="IQ_GAIN_ASSETS_REC" hidden="1">"c464"</definedName>
    <definedName name="IQ_GAIN_ASSETS_REC_BNK" hidden="1">"c465"</definedName>
    <definedName name="IQ_GAIN_ASSETS_REC_BR" hidden="1">"c466"</definedName>
    <definedName name="IQ_GAIN_ASSETS_REC_FIN" hidden="1">"c467"</definedName>
    <definedName name="IQ_GAIN_ASSETS_REC_INS" hidden="1">"c468"</definedName>
    <definedName name="IQ_GAIN_ASSETS_REC_REIT" hidden="1">"c469"</definedName>
    <definedName name="IQ_GAIN_ASSETS_REC_UTI" hidden="1">"c470"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>"c6278"</definedName>
    <definedName name="IQ_GAIN_INVEST_REC" hidden="1">"c487"</definedName>
    <definedName name="IQ_GAIN_INVEST_REC_BNK" hidden="1">"c488"</definedName>
    <definedName name="IQ_GAIN_INVEST_REC_BR" hidden="1">"c489"</definedName>
    <definedName name="IQ_GAIN_INVEST_REC_FIN" hidden="1">"c490"</definedName>
    <definedName name="IQ_GAIN_INVEST_REC_INS" hidden="1">"c491"</definedName>
    <definedName name="IQ_GAIN_INVEST_REC_REIT" hidden="1">"c492"</definedName>
    <definedName name="IQ_GAIN_INVEST_REC_UTI" hidden="1">"c493"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localSheetId="9" hidden="1">"c452"</definedName>
    <definedName name="IQ_GAIN_SALE_ASSETS" hidden="1">"c1377"</definedName>
    <definedName name="IQ_GAIN_SALE_ASSETS_1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CP_CDS_MDS_DATE" hidden="1">"c27273"</definedName>
    <definedName name="IQ_GCP_CDS_MDS_SCORE" hidden="1">"c27272"</definedName>
    <definedName name="IQ_GCP_CDS_MDS_Z_SCORE" hidden="1">"c27274"</definedName>
    <definedName name="IQ_GDP">"c6874"</definedName>
    <definedName name="IQ_GDP_APR">"c7534"</definedName>
    <definedName name="IQ_GDP_APR_FC">"c8414"</definedName>
    <definedName name="IQ_GDP_FC">"c7754"</definedName>
    <definedName name="IQ_GDP_POP">"c7094"</definedName>
    <definedName name="IQ_GDP_POP_FC">"c7974"</definedName>
    <definedName name="IQ_GDP_REAL">"c6981"</definedName>
    <definedName name="IQ_GDP_REAL_APR">"c7641"</definedName>
    <definedName name="IQ_GDP_REAL_APR_FC">"c8521"</definedName>
    <definedName name="IQ_GDP_REAL_FC">"c7861"</definedName>
    <definedName name="IQ_GDP_REAL_POP">"c7201"</definedName>
    <definedName name="IQ_GDP_REAL_POP_FC">"c8081"</definedName>
    <definedName name="IQ_GDP_REAL_SAAR">"c6982"</definedName>
    <definedName name="IQ_GDP_REAL_SAAR_APR">"c7642"</definedName>
    <definedName name="IQ_GDP_REAL_SAAR_APR_FC">"c8522"</definedName>
    <definedName name="IQ_GDP_REAL_SAAR_FC">"c7862"</definedName>
    <definedName name="IQ_GDP_REAL_SAAR_POP">"c7202"</definedName>
    <definedName name="IQ_GDP_REAL_SAAR_POP_FC">"c8082"</definedName>
    <definedName name="IQ_GDP_REAL_SAAR_YOY">"c7422"</definedName>
    <definedName name="IQ_GDP_REAL_SAAR_YOY_FC">"c8302"</definedName>
    <definedName name="IQ_GDP_REAL_USD">"c11946"</definedName>
    <definedName name="IQ_GDP_REAL_USD_APR">"c11949"</definedName>
    <definedName name="IQ_GDP_REAL_USD_POP">"c11947"</definedName>
    <definedName name="IQ_GDP_REAL_USD_YOY">"c11948"</definedName>
    <definedName name="IQ_GDP_REAL_YOY">"c7421"</definedName>
    <definedName name="IQ_GDP_REAL_YOY_FC">"c8301"</definedName>
    <definedName name="IQ_GDP_SAAR">"c6875"</definedName>
    <definedName name="IQ_GDP_SAAR_APR">"c7535"</definedName>
    <definedName name="IQ_GDP_SAAR_APR_FC">"c8415"</definedName>
    <definedName name="IQ_GDP_SAAR_FC">"c7755"</definedName>
    <definedName name="IQ_GDP_SAAR_POP">"c7095"</definedName>
    <definedName name="IQ_GDP_SAAR_POP_FC">"c7975"</definedName>
    <definedName name="IQ_GDP_SAAR_YOY">"c7315"</definedName>
    <definedName name="IQ_GDP_SAAR_YOY_FC">"c8195"</definedName>
    <definedName name="IQ_GDP_USD">"c11834"</definedName>
    <definedName name="IQ_GDP_USD_APR">"c11837"</definedName>
    <definedName name="IQ_GDP_USD_POP">"c11835"</definedName>
    <definedName name="IQ_GDP_USD_YOY">"c11836"</definedName>
    <definedName name="IQ_GDP_YOY">"c7314"</definedName>
    <definedName name="IQ_GDP_YOY_FC">"c8194"</definedName>
    <definedName name="IQ_GENERAL_ALLOWANCE" hidden="1">"c15248"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LA_PCT_LEASED_CONSOL">"c8810"</definedName>
    <definedName name="IQ_GLA_PCT_LEASED_MANAGED">"c8812"</definedName>
    <definedName name="IQ_GLA_PCT_LEASED_OTHER">"c8813"</definedName>
    <definedName name="IQ_GLA_PCT_LEASED_TOTAL">"c8814"</definedName>
    <definedName name="IQ_GLA_PCT_LEASED_UNCONSOL">"c8811"</definedName>
    <definedName name="IQ_GLA_SQ_FT_CONSOL">"c8790"</definedName>
    <definedName name="IQ_GLA_SQ_FT_MANAGED">"c8792"</definedName>
    <definedName name="IQ_GLA_SQ_FT_OTHER">"c8793"</definedName>
    <definedName name="IQ_GLA_SQ_FT_TOTAL">"c8794"</definedName>
    <definedName name="IQ_GLA_SQ_FT_UNCONSOL">"c8791"</definedName>
    <definedName name="IQ_GLA_SQ_METER_CONSOL">"c8795"</definedName>
    <definedName name="IQ_GLA_SQ_METER_MANAGED">"c8797"</definedName>
    <definedName name="IQ_GLA_SQ_METER_OTHER">"c8798"</definedName>
    <definedName name="IQ_GLA_SQ_METER_TOTAL">"c8799"</definedName>
    <definedName name="IQ_GLA_SQ_METER_UNCONSOL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localSheetId="9" hidden="1">"c530"</definedName>
    <definedName name="IQ_GOODWILL_NET" hidden="1">"c1380"</definedName>
    <definedName name="IQ_GOODWILL_NET_1" hidden="1">"c1380"</definedName>
    <definedName name="IQ_GOVT_PERSONAL_TAXES_RECEIPTS">"c6876"</definedName>
    <definedName name="IQ_GOVT_PERSONAL_TAXES_RECEIPTS_APR">"c7536"</definedName>
    <definedName name="IQ_GOVT_PERSONAL_TAXES_RECEIPTS_APR_FC">"c8416"</definedName>
    <definedName name="IQ_GOVT_PERSONAL_TAXES_RECEIPTS_FC">"c7756"</definedName>
    <definedName name="IQ_GOVT_PERSONAL_TAXES_RECEIPTS_POP">"c7096"</definedName>
    <definedName name="IQ_GOVT_PERSONAL_TAXES_RECEIPTS_POP_FC">"c7976"</definedName>
    <definedName name="IQ_GOVT_PERSONAL_TAXES_RECEIPTS_YOY">"c7316"</definedName>
    <definedName name="IQ_GOVT_PERSONAL_TAXES_RECEIPTS_YOY_FC">"c8196"</definedName>
    <definedName name="IQ_GOVT_RECEIPTS">"c6877"</definedName>
    <definedName name="IQ_GOVT_RECEIPTS_APR">"c7537"</definedName>
    <definedName name="IQ_GOVT_RECEIPTS_APR_FC">"c8417"</definedName>
    <definedName name="IQ_GOVT_RECEIPTS_FC">"c7757"</definedName>
    <definedName name="IQ_GOVT_RECEIPTS_POP">"c7097"</definedName>
    <definedName name="IQ_GOVT_RECEIPTS_POP_FC">"c7977"</definedName>
    <definedName name="IQ_GOVT_RECEIPTS_YOY">"c7317"</definedName>
    <definedName name="IQ_GOVT_RECEIPTS_YOY_FC">"c8197"</definedName>
    <definedName name="IQ_GP" hidden="1">"c511"</definedName>
    <definedName name="IQ_GP_10YR_ANN_CAGR">"c6090"</definedName>
    <definedName name="IQ_GP_10YR_ANN_GROWTH" hidden="1">"c512"</definedName>
    <definedName name="IQ_GP_1YR_ANN_GROWTH" hidden="1">"c513"</definedName>
    <definedName name="IQ_GP_2YR_ANN_CAGR">"c6091"</definedName>
    <definedName name="IQ_GP_2YR_ANN_GROWTH" hidden="1">"c514"</definedName>
    <definedName name="IQ_GP_3YR_ANN_CAGR">"c6092"</definedName>
    <definedName name="IQ_GP_3YR_ANN_GROWTH" hidden="1">"c515"</definedName>
    <definedName name="IQ_GP_5YR_ANN_CAGR">"c6093"</definedName>
    <definedName name="IQ_GP_5YR_ANN_GROWTH" hidden="1">"c516"</definedName>
    <definedName name="IQ_GP_7YR_ANN_CAGR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localSheetId="9" hidden="1">"c192"</definedName>
    <definedName name="IQ_GROSS_DIVID" hidden="1">"c1446"</definedName>
    <definedName name="IQ_GROSS_DIVID_1" hidden="1">"c1446"</definedName>
    <definedName name="IQ_GROSS_EARNED" hidden="1">"c2732"</definedName>
    <definedName name="IQ_GROSS_GW" hidden="1">"c519"</definedName>
    <definedName name="IQ_GROSS_GW_1" hidden="1">"c17750"</definedName>
    <definedName name="IQ_GROSS_INTAN" hidden="1">"c520"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>"c6095"</definedName>
    <definedName name="IQ_GROSS_LOANS_10YR_ANN_GROWTH" hidden="1">"c522"</definedName>
    <definedName name="IQ_GROSS_LOANS_1YR_ANN_GROWTH" hidden="1">"c523"</definedName>
    <definedName name="IQ_GROSS_LOANS_2YR_ANN_CAGR">"c6096"</definedName>
    <definedName name="IQ_GROSS_LOANS_2YR_ANN_GROWTH" hidden="1">"c524"</definedName>
    <definedName name="IQ_GROSS_LOANS_3YR_ANN_CAGR">"c6097"</definedName>
    <definedName name="IQ_GROSS_LOANS_3YR_ANN_GROWTH" hidden="1">"c525"</definedName>
    <definedName name="IQ_GROSS_LOANS_5YR_ANN_CAGR">"c6098"</definedName>
    <definedName name="IQ_GROSS_LOANS_5YR_ANN_GROWTH" hidden="1">"c526"</definedName>
    <definedName name="IQ_GROSS_LOANS_7YR_ANN_CAGR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MARGIN_ACT_OR_EST">"c5554"</definedName>
    <definedName name="IQ_GROSS_MARGIN_ACT_OR_EST_THOM">"c5562"</definedName>
    <definedName name="IQ_GROSS_MARGIN_DET_EST_DATE_THOM">"c12239"</definedName>
    <definedName name="IQ_GROSS_MARGIN_DET_EST_INCL_THOM">"c12371"</definedName>
    <definedName name="IQ_GROSS_MARGIN_DET_EST_ORIGIN_THOM">"c12609"</definedName>
    <definedName name="IQ_GROSS_MARGIN_DET_EST_THOM">"c12089"</definedName>
    <definedName name="IQ_GROSS_MARGIN_EST">"c5547"</definedName>
    <definedName name="IQ_GROSS_MARGIN_EST_THOM">"c5555"</definedName>
    <definedName name="IQ_GROSS_MARGIN_HIGH_EST">"c5549"</definedName>
    <definedName name="IQ_GROSS_MARGIN_HIGH_EST_THOM">"c5557"</definedName>
    <definedName name="IQ_GROSS_MARGIN_LOW_EST">"c5550"</definedName>
    <definedName name="IQ_GROSS_MARGIN_LOW_EST_THOM">"c5558"</definedName>
    <definedName name="IQ_GROSS_MARGIN_MEDIAN_EST">"c5548"</definedName>
    <definedName name="IQ_GROSS_MARGIN_MEDIAN_EST_THOM">"c5556"</definedName>
    <definedName name="IQ_GROSS_MARGIN_NUM_EST">"c5551"</definedName>
    <definedName name="IQ_GROSS_MARGIN_NUM_EST_THOM">"c5559"</definedName>
    <definedName name="IQ_GROSS_MARGIN_REV_DATE_TIME_REUT" hidden="1">"c28563"</definedName>
    <definedName name="IQ_GROSS_MARGIN_REVISIONS_REUT" hidden="1">"c28524"</definedName>
    <definedName name="IQ_GROSS_MARGIN_STDDEV_EST">"c5552"</definedName>
    <definedName name="IQ_GROSS_MARGIN_STDDEV_EST_THOM">"c5560"</definedName>
    <definedName name="IQ_GROSS_PC_EARNED" hidden="1">"c2747"</definedName>
    <definedName name="IQ_GROSS_PROFIT" localSheetId="9" hidden="1">"c511"</definedName>
    <definedName name="IQ_GROSS_PROFIT" hidden="1">"c1378"</definedName>
    <definedName name="IQ_GROSS_PROFIT_1" hidden="1">"c1378"</definedName>
    <definedName name="IQ_GROSS_SPRD" hidden="1">"c2155"</definedName>
    <definedName name="IQ_GROSS_WRITTEN" hidden="1">"c2726"</definedName>
    <definedName name="IQ_GROUP_EMBEDDED_VALUE_ASSET_MANAGEMENT">"c9955"</definedName>
    <definedName name="IQ_GROUP_EMBEDDED_VALUE_HEALTH">"c9954"</definedName>
    <definedName name="IQ_GROUP_EMBEDDED_VALUE_LIFE">"c9953"</definedName>
    <definedName name="IQ_GROUP_EMBEDDED_VALUE_LIFE_OTHER">"c9956"</definedName>
    <definedName name="IQ_GW" hidden="1">"c530"</definedName>
    <definedName name="IQ_GW_AMORT" hidden="1">"c531"</definedName>
    <definedName name="IQ_GW_AMORT_BR" hidden="1">"c532"</definedName>
    <definedName name="IQ_GW_AMORT_CF" hidden="1">"c533"</definedName>
    <definedName name="IQ_GW_AMORT_CF_BNK" hidden="1">"c534"</definedName>
    <definedName name="IQ_GW_AMORT_CF_BR" hidden="1">"c535"</definedName>
    <definedName name="IQ_GW_AMORT_CF_FIN" hidden="1">"c536"</definedName>
    <definedName name="IQ_GW_AMORT_CF_INS" hidden="1">"c537"</definedName>
    <definedName name="IQ_GW_AMORT_CF_REIT" hidden="1">"c538"</definedName>
    <definedName name="IQ_GW_AMORT_CF_UTI" hidden="1">"c539"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>"c6280"</definedName>
    <definedName name="IQ_GW_INTAN_AMORT_REIT" hidden="1">"c1480"</definedName>
    <definedName name="IQ_GW_INTAN_AMORT_UTI" hidden="1">"c1481"</definedName>
    <definedName name="IQ_HC_ADJUSTED_DISCHARGES">"c9977"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SO_COVERED_LIVES">"c9982"</definedName>
    <definedName name="IQ_HC_ASO_MEMBERSHIP">"c9985"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CASES">"c9978"</definedName>
    <definedName name="IQ_HC_CLAIMS_RESERVES">"c9989"</definedName>
    <definedName name="IQ_HC_DAYS_REV_OUT">"c5993"</definedName>
    <definedName name="IQ_HC_DISCHARGES">"c9976"</definedName>
    <definedName name="IQ_HC_EQUIV_ADMISSIONS_GROWTH">"c5998"</definedName>
    <definedName name="IQ_HC_EQUIVALENT_ADMISSIONS">"c5958"</definedName>
    <definedName name="IQ_HC_EQUIVALENT_ADMISSIONS_SF">"c6007"</definedName>
    <definedName name="IQ_HC_EQUIVALENT_PATIENT_DAYS">"c9980"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L_EXPENSE_RATIO">"c9987"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CASE">"c9979"</definedName>
    <definedName name="IQ_HC_REV_PER_DISCHARGE">"c9990"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RISK_COVERED_LIVES">"c9981"</definedName>
    <definedName name="IQ_HC_RISK_MEMBERSHIP">"c9984"</definedName>
    <definedName name="IQ_HC_SALARIES_PCT_REV">"c5970"</definedName>
    <definedName name="IQ_HC_SGA_MARGIN">"c9988"</definedName>
    <definedName name="IQ_HC_SUPPLIES_PCT_REV">"c5971"</definedName>
    <definedName name="IQ_HC_TOTAL_COVERED_LIVES">"c9983"</definedName>
    <definedName name="IQ_HC_TOTAL_MEMBERSHIP">"c9986"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LD_MATURITY_FDIC" hidden="1">"c6408"</definedName>
    <definedName name="IQ_HG_ACQUIRED_FRANCHISE_HOTEL_PROPERTIES">"c8584"</definedName>
    <definedName name="IQ_HG_ACQUIRED_FRANCHISE_ROOMS">"c8614"</definedName>
    <definedName name="IQ_HG_ACQUIRED_HOTEL_PROPERTIES">"c8572"</definedName>
    <definedName name="IQ_HG_ACQUIRED_MANAGED_HOTEL_PROPERTIES">"c8590"</definedName>
    <definedName name="IQ_HG_ACQUIRED_MANAGED_ROOMS">"c8620"</definedName>
    <definedName name="IQ_HG_ACQUIRED_OTHER_HOTEL_PROPERTIES">"c8596"</definedName>
    <definedName name="IQ_HG_ACQUIRED_OTHER_ROOMS">"c8626"</definedName>
    <definedName name="IQ_HG_ACQUIRED_OWNED_HOTEL_PROPERTIES">"c8578"</definedName>
    <definedName name="IQ_HG_ACQUIRED_OWNED_ROOMS">"c8608"</definedName>
    <definedName name="IQ_HG_ACQUIRED_ROOMS">"c8602"</definedName>
    <definedName name="IQ_HG_ADR_CHANGE_FRANCHISE">"c8684"</definedName>
    <definedName name="IQ_HG_ADR_CHANGE_MANAGED">"c8685"</definedName>
    <definedName name="IQ_HG_ADR_CHANGE_OTHER">"c8686"</definedName>
    <definedName name="IQ_HG_ADR_CHANGE_OWNED">"c8683"</definedName>
    <definedName name="IQ_HG_ADR_CHANGE_OWNED_COMP">"c8709"</definedName>
    <definedName name="IQ_HG_ADR_CHANGE_TOTAL">"c8687"</definedName>
    <definedName name="IQ_HG_ADR_CHANGE_TOTAL_COMP">"c8710"</definedName>
    <definedName name="IQ_HG_ADR_FRANCHISE">"c8664"</definedName>
    <definedName name="IQ_HG_ADR_MANAGED">"c8665"</definedName>
    <definedName name="IQ_HG_ADR_OTHER">"c8666"</definedName>
    <definedName name="IQ_HG_ADR_OWNED">"c8663"</definedName>
    <definedName name="IQ_HG_ADR_OWNED_COMP">"c8701"</definedName>
    <definedName name="IQ_HG_ADR_TOTAL">"c8667"</definedName>
    <definedName name="IQ_HG_ADR_TOTAL_COMP">"c8702"</definedName>
    <definedName name="IQ_HG_CASINOS_JV">"c8631"</definedName>
    <definedName name="IQ_HG_CASINOS_MANAGED">"c8632"</definedName>
    <definedName name="IQ_HG_CASINOS_OWNED">"c8630"</definedName>
    <definedName name="IQ_HG_CASINOS_TOTAL">"c8633"</definedName>
    <definedName name="IQ_HG_CLOSED_FRANCHISE_HOTEL_PROPERTIES">"c8586"</definedName>
    <definedName name="IQ_HG_CLOSED_FRANCHISE_ROOMS">"c8616"</definedName>
    <definedName name="IQ_HG_CLOSED_HOTEL_PROPERTIES">"c8574"</definedName>
    <definedName name="IQ_HG_CLOSED_MANAGED_HOTEL_PROPERTIES">"c8592"</definedName>
    <definedName name="IQ_HG_CLOSED_MANAGED_ROOMS">"c8622"</definedName>
    <definedName name="IQ_HG_CLOSED_OTHER_HOTEL_PROPERTIES">"c8598"</definedName>
    <definedName name="IQ_HG_CLOSED_OTHER_ROOMS">"c8628"</definedName>
    <definedName name="IQ_HG_CLOSED_OWNED_HOTEL_PROPERTIES">"c8580"</definedName>
    <definedName name="IQ_HG_CLOSED_OWNED_ROOMS">"c8610"</definedName>
    <definedName name="IQ_HG_CLOSED_ROOMS">"c8604"</definedName>
    <definedName name="IQ_HG_EXP_CASINO">"c8733"</definedName>
    <definedName name="IQ_HG_EXP_DEVELOPMENT">"c8738"</definedName>
    <definedName name="IQ_HG_EXP_ENTERTAINMENT">"c8736"</definedName>
    <definedName name="IQ_HG_EXP_FOOD_BEV">"c8734"</definedName>
    <definedName name="IQ_HG_EXP_FRANCHISE_MANAGEMENT">"c8744"</definedName>
    <definedName name="IQ_HG_EXP_OTHER_MNGD_FRANCHISE_PROP">"c8742"</definedName>
    <definedName name="IQ_HG_EXP_OWNED_LEASED_CONSOL_JV">"c8740"</definedName>
    <definedName name="IQ_HG_EXP_REIMBURSEMENTS">"c8743"</definedName>
    <definedName name="IQ_HG_EXP_RETAIL">"c8737"</definedName>
    <definedName name="IQ_HG_EXP_ROOMS">"c8735"</definedName>
    <definedName name="IQ_HG_EXP_THEATRE_CONCESSION">"c8739"</definedName>
    <definedName name="IQ_HG_EXP_VACA_OWNERSHIP_RES">"c8741"</definedName>
    <definedName name="IQ_HG_FOOD_PROM_COSTS">"c8746"</definedName>
    <definedName name="IQ_HG_FRANCHISE_HOTEL_PROPERTIES_BEG">"c8582"</definedName>
    <definedName name="IQ_HG_FRANCHISE_ROOMS_BEG">"c8612"</definedName>
    <definedName name="IQ_HG_GAMING_SPACE_JV">"c8635"</definedName>
    <definedName name="IQ_HG_GAMING_SPACE_MANAGED">"c8636"</definedName>
    <definedName name="IQ_HG_GAMING_SPACE_OWNED">"c8634"</definedName>
    <definedName name="IQ_HG_GAMING_SPACE_TOTAL">"c8637"</definedName>
    <definedName name="IQ_HG_HOTEL_PROPERTIES_BEG">"c8570"</definedName>
    <definedName name="IQ_HG_LAND_AVAIL_JV">"c8647"</definedName>
    <definedName name="IQ_HG_LAND_AVAIL_MANAGED">"c8648"</definedName>
    <definedName name="IQ_HG_LAND_AVAIL_OWNED">"c8646"</definedName>
    <definedName name="IQ_HG_LAND_AVAIL_TOTAL">"c8649"</definedName>
    <definedName name="IQ_HG_LAND_JV">"c8651"</definedName>
    <definedName name="IQ_HG_LAND_MANAGED">"c8652"</definedName>
    <definedName name="IQ_HG_LAND_OWNED">"c8650"</definedName>
    <definedName name="IQ_HG_LAND_TOTAL">"c8653"</definedName>
    <definedName name="IQ_HG_MANAGED_HOTEL_PROPERTIES_BEG">"c8588"</definedName>
    <definedName name="IQ_HG_MANAGED_ROOMS_BEG">"c8618"</definedName>
    <definedName name="IQ_HG_OCCUPANCY_CHANGE_FRANCHISE">"c8675"</definedName>
    <definedName name="IQ_HG_OCCUPANCY_CHANGE_MANAGED">"c8677"</definedName>
    <definedName name="IQ_HG_OCCUPANCY_CHANGE_OTHER">"c8679"</definedName>
    <definedName name="IQ_HG_OCCUPANCY_CHANGE_OWNED">"c8673"</definedName>
    <definedName name="IQ_HG_OCCUPANCY_CHANGE_OWNED_COMP">"c8705"</definedName>
    <definedName name="IQ_HG_OCCUPANCY_CHANGE_TOTAL">"c8681"</definedName>
    <definedName name="IQ_HG_OCCUPANCY_CHANGE_TOTAL_COMP">"c8707"</definedName>
    <definedName name="IQ_HG_OCCUPANCY_FRANCHISE">"c8659"</definedName>
    <definedName name="IQ_HG_OCCUPANCY_INCDEC_FRANCHISE">"c8676"</definedName>
    <definedName name="IQ_HG_OCCUPANCY_INCDEC_MANAGED">"c8678"</definedName>
    <definedName name="IQ_HG_OCCUPANCY_INCDEC_OTHER">"c8680"</definedName>
    <definedName name="IQ_HG_OCCUPANCY_INCDEC_OWNED">"c8674"</definedName>
    <definedName name="IQ_HG_OCCUPANCY_INCDEC_OWNED_COMP">"c8706"</definedName>
    <definedName name="IQ_HG_OCCUPANCY_INCDEC_TOTAL">"c8682"</definedName>
    <definedName name="IQ_HG_OCCUPANCY_INCDEC_TOTAL_COMP">"c8708"</definedName>
    <definedName name="IQ_HG_OCCUPANCY_MANAGED">"c8660"</definedName>
    <definedName name="IQ_HG_OCCUPANCY_OTHER">"c8661"</definedName>
    <definedName name="IQ_HG_OCCUPANCY_OWNED">"c8658"</definedName>
    <definedName name="IQ_HG_OCCUPANCY_OWNED_COMP">"c8699"</definedName>
    <definedName name="IQ_HG_OCCUPANCY_TOTAL">"c8662"</definedName>
    <definedName name="IQ_HG_OCCUPANCY_TOTAL_COMP">"c8700"</definedName>
    <definedName name="IQ_HG_OPENED_FRANCHISE_HOTEL_PROPERTIES">"c8583"</definedName>
    <definedName name="IQ_HG_OPENED_FRANCHISE_ROOMS">"c8613"</definedName>
    <definedName name="IQ_HG_OPENED_HOTEL_PROPERTIES">"c8571"</definedName>
    <definedName name="IQ_HG_OPENED_MANAGED_HOTEL_PROPERTIES">"c8589"</definedName>
    <definedName name="IQ_HG_OPENED_MANAGED_ROOMS">"c8619"</definedName>
    <definedName name="IQ_HG_OPENED_OTHER_HOTEL_PROPERTIES">"c8595"</definedName>
    <definedName name="IQ_HG_OPENED_OTHER_ROOMS">"c8625"</definedName>
    <definedName name="IQ_HG_OPENED_OWNED_HOTEL_PROPERTIES">"c8577"</definedName>
    <definedName name="IQ_HG_OPENED_OWNED_ROOMS">"c8607"</definedName>
    <definedName name="IQ_HG_OPENED_ROOMS">"c8601"</definedName>
    <definedName name="IQ_HG_OTHER_HOTEL_PROPERTIES_BEG">"c8594"</definedName>
    <definedName name="IQ_HG_OTHER_PROM_COSTS">"c8747"</definedName>
    <definedName name="IQ_HG_OTHER_ROOMS_BEG">"c8624"</definedName>
    <definedName name="IQ_HG_OWNED_HOTEL_PROPERTIES_BEG">"c8576"</definedName>
    <definedName name="IQ_HG_OWNED_ROOMS_BEG">"c8606"</definedName>
    <definedName name="IQ_HG_PARKING_SPACES_JV">"c8655"</definedName>
    <definedName name="IQ_HG_PARKING_SPACES_MANAGED">"c8656"</definedName>
    <definedName name="IQ_HG_PARKING_SPACES_OWNED">"c8654"</definedName>
    <definedName name="IQ_HG_PARKING_SPACES_TOTAL">"c8657"</definedName>
    <definedName name="IQ_HG_REV_BASE_MANAGEMENT_FEES">"c8726"</definedName>
    <definedName name="IQ_HG_REV_CASINO">"c8713"</definedName>
    <definedName name="IQ_HG_REV_COST_REIMBURSEMENT">"c8728"</definedName>
    <definedName name="IQ_HG_REV_ENTERTAINMENT">"c8716"</definedName>
    <definedName name="IQ_HG_REV_FOOD_BEV">"c8714"</definedName>
    <definedName name="IQ_HG_REV_FRANCHISE">"c8725"</definedName>
    <definedName name="IQ_HG_REV_INCENTIVE_MANAGEMENT_FEES">"c8727"</definedName>
    <definedName name="IQ_HG_REV_MANAGEMENT_FEES">"c8718"</definedName>
    <definedName name="IQ_HG_REV_OTHER_HOTEL_MOTEL" hidden="1">"c8731"</definedName>
    <definedName name="IQ_HG_REV_OTHER_MNGD_FRANCHISE_PROP">"c8730"</definedName>
    <definedName name="IQ_HG_REV_OTHER_OP_SEGMENT">"c8721"</definedName>
    <definedName name="IQ_HG_REV_OTHER_OWNERSHIP_MIX">"c8731"</definedName>
    <definedName name="IQ_HG_REV_OWNED_LEASED_CONSOL_JV_HOTELS">"c8724"</definedName>
    <definedName name="IQ_HG_REV_PROMOTIONAL_ALLOWANCE">"c8722"</definedName>
    <definedName name="IQ_HG_REV_RACING">"c8719"</definedName>
    <definedName name="IQ_HG_REV_RETAIL">"c8717"</definedName>
    <definedName name="IQ_HG_REV_ROOMS">"c8715"</definedName>
    <definedName name="IQ_HG_REV_THEATRE_CONCESSION">"c8720"</definedName>
    <definedName name="IQ_HG_REV_TOTAL_CASINO_GAMING" hidden="1">"c8723"</definedName>
    <definedName name="IQ_HG_REV_TOTAL_HOTEL_MOTEL" hidden="1">"c8732"</definedName>
    <definedName name="IQ_HG_REV_TOTAL_OP_SEGMENT">"c8723"</definedName>
    <definedName name="IQ_HG_REV_TOTAL_OWNERSHIP_MIX">"c8732"</definedName>
    <definedName name="IQ_HG_REV_VACA_OWNERSHIP_RES_SALES_SVCS">"c8729"</definedName>
    <definedName name="IQ_HG_REVENUES_CHANGE_OWNED_COMP">"c8697"</definedName>
    <definedName name="IQ_HG_REVENUES_CHANGE_TOTAL_COMP">"c8698"</definedName>
    <definedName name="IQ_HG_REVPAR_CHANGE_MANAGED">"c8690"</definedName>
    <definedName name="IQ_HG_REVPAR_CHANGE_OTHER">"c8691"</definedName>
    <definedName name="IQ_HG_REVPAR_CHANGE_OWNED">"c8688"</definedName>
    <definedName name="IQ_HG_REVPAR_CHANGE_OWNED_COMP">"c8711"</definedName>
    <definedName name="IQ_HG_REVPAR_CHANGE_TOTAL">"c8692"</definedName>
    <definedName name="IQ_HG_REVPAR_CHANGE_TOTAL_COMP">"c8712"</definedName>
    <definedName name="IQ_HG_REVPAR_CHNAGE_FRANCHISE">"c8689"</definedName>
    <definedName name="IQ_HG_REVPAR_FRANCHISE">"c8669"</definedName>
    <definedName name="IQ_HG_REVPAR_MANAGED">"c8670"</definedName>
    <definedName name="IQ_HG_REVPAR_OTHER">"c8671"</definedName>
    <definedName name="IQ_HG_REVPAR_OWNED">"c8668"</definedName>
    <definedName name="IQ_HG_REVPAR_OWNED_COMP">"c8703"</definedName>
    <definedName name="IQ_HG_REVPAR_TOTAL">"c8672"</definedName>
    <definedName name="IQ_HG_REVPAR_TOTAL_COMP">"c8704"</definedName>
    <definedName name="IQ_HG_ROOM_PROM_COSTS">"c8745"</definedName>
    <definedName name="IQ_HG_ROOMS_BEG">"c8600"</definedName>
    <definedName name="IQ_HG_SLOT_MACHINES_JV">"c8639"</definedName>
    <definedName name="IQ_HG_SLOT_MACHINES_MANAGED">"c8640"</definedName>
    <definedName name="IQ_HG_SLOT_MACHINES_OWNED">"c8638"</definedName>
    <definedName name="IQ_HG_SLOT_MACHINES_TOTAL">"c8641"</definedName>
    <definedName name="IQ_HG_SOLD_FRANCHISE_HOTEL_PROPERTIES">"c8585"</definedName>
    <definedName name="IQ_HG_SOLD_FRANCHISE_ROOMS">"c8615"</definedName>
    <definedName name="IQ_HG_SOLD_HOTEL_PROPERTIES">"c8573"</definedName>
    <definedName name="IQ_HG_SOLD_MANAGED_HOTEL_PROPERTIES">"c8591"</definedName>
    <definedName name="IQ_HG_SOLD_MANAGED_ROOMS">"c8621"</definedName>
    <definedName name="IQ_HG_SOLD_OTHER_HOTEL_PROPERTIES">"c8597"</definedName>
    <definedName name="IQ_HG_SOLD_OTHER_ROOMS">"c8627"</definedName>
    <definedName name="IQ_HG_SOLD_OWNED_HOTEL_PROPERTIES">"c8579"</definedName>
    <definedName name="IQ_HG_SOLD_OWNED_ROOMS">"c8609"</definedName>
    <definedName name="IQ_HG_SOLD_ROOMS">"c8603"</definedName>
    <definedName name="IQ_HG_TABLE_GAMES_JV">"c8643"</definedName>
    <definedName name="IQ_HG_TABLE_GAMES_JV_1" hidden="1">"c16124"</definedName>
    <definedName name="IQ_HG_TABLE_GAMES_MANAGED">"c8644"</definedName>
    <definedName name="IQ_HG_TABLE_GAMES_MANAGED_1" hidden="1">"c16125"</definedName>
    <definedName name="IQ_HG_TABLE_GAMES_OWNED">"c8642"</definedName>
    <definedName name="IQ_HG_TABLE_GAMES_OWNED_1" hidden="1">"c16123"</definedName>
    <definedName name="IQ_HG_TABLE_GAMES_TOTAL">"c8645"</definedName>
    <definedName name="IQ_HG_TABLE_GAMES_TOTAL_1" hidden="1">"c16126"</definedName>
    <definedName name="IQ_HG_TOTAL_FRANCHISE_HOTEL_PROPERTIES">"c8587"</definedName>
    <definedName name="IQ_HG_TOTAL_FRANCHISE_ROOMS">"c8617"</definedName>
    <definedName name="IQ_HG_TOTAL_HOTEL_PROPERTIES">"c8575"</definedName>
    <definedName name="IQ_HG_TOTAL_MANAGED_HOTEL_PROPERTIES">"c8593"</definedName>
    <definedName name="IQ_HG_TOTAL_MANAGED_ROOMS">"c8623"</definedName>
    <definedName name="IQ_HG_TOTAL_OTHER_HOTEL_PROPERTIES">"c8599"</definedName>
    <definedName name="IQ_HG_TOTAL_OTHER_ROOMS">"c8629"</definedName>
    <definedName name="IQ_HG_TOTAL_OWNED_HOTEL_PROPERTIES">"c8581"</definedName>
    <definedName name="IQ_HG_TOTAL_OWNED_PROPERTIES_COMP">"c8693"</definedName>
    <definedName name="IQ_HG_TOTAL_OWNED_ROOMS">"c8611"</definedName>
    <definedName name="IQ_HG_TOTAL_OWNED_ROOMS_COMP">"c8695"</definedName>
    <definedName name="IQ_HG_TOTAL_PROM_COSTS">"c8748"</definedName>
    <definedName name="IQ_HG_TOTAL_PROPERTIES_COMP">"c8694"</definedName>
    <definedName name="IQ_HG_TOTAL_ROOMS">"c8605"</definedName>
    <definedName name="IQ_HG_TOTAL_ROOMS_COMP">"c8696"</definedName>
    <definedName name="IQ_HIGH_TARGET_PRICE" hidden="1">"c1651"</definedName>
    <definedName name="IQ_HIGH_TARGET_PRICE_CIQ">"c4659"</definedName>
    <definedName name="IQ_HIGH_TARGET_PRICE_REUT" hidden="1">"c5317"</definedName>
    <definedName name="IQ_HIGH_TARGET_PRICE_THOM">"c5096"</definedName>
    <definedName name="IQ_HIGHPRICE" hidden="1">"c545"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SALES_NEW">"c6924"</definedName>
    <definedName name="IQ_HOME_SALES_NEW_APR">"c7584"</definedName>
    <definedName name="IQ_HOME_SALES_NEW_APR_FC">"c8464"</definedName>
    <definedName name="IQ_HOME_SALES_NEW_FC">"c7804"</definedName>
    <definedName name="IQ_HOME_SALES_NEW_POP">"c7144"</definedName>
    <definedName name="IQ_HOME_SALES_NEW_POP_FC">"c8024"</definedName>
    <definedName name="IQ_HOME_SALES_NEW_YOY">"c7364"</definedName>
    <definedName name="IQ_HOME_SALES_NEW_YOY_FC">"c8244"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OWNERS_WRITTEN" hidden="1">"c546"</definedName>
    <definedName name="IQ_HOURLY_COMP">"c6879"</definedName>
    <definedName name="IQ_HOURLY_COMP_APR">"c7539"</definedName>
    <definedName name="IQ_HOURLY_COMP_APR_FC">"c8419"</definedName>
    <definedName name="IQ_HOURLY_COMP_FC">"c7759"</definedName>
    <definedName name="IQ_HOURLY_COMP_POP">"c7099"</definedName>
    <definedName name="IQ_HOURLY_COMP_POP_FC">"c7979"</definedName>
    <definedName name="IQ_HOURLY_COMP_YOY">"c7319"</definedName>
    <definedName name="IQ_HOURLY_COMP_YOY_FC">"c8199"</definedName>
    <definedName name="IQ_HOUSING_COMPLETIONS">"c6881"</definedName>
    <definedName name="IQ_HOUSING_COMPLETIONS_APR">"c7541"</definedName>
    <definedName name="IQ_HOUSING_COMPLETIONS_APR_FC">"c8421"</definedName>
    <definedName name="IQ_HOUSING_COMPLETIONS_FC">"c7761"</definedName>
    <definedName name="IQ_HOUSING_COMPLETIONS_POP">"c7101"</definedName>
    <definedName name="IQ_HOUSING_COMPLETIONS_POP_FC">"c7981"</definedName>
    <definedName name="IQ_HOUSING_COMPLETIONS_SINGLE_FAM_APR_FC_UNUSED">"c8422"</definedName>
    <definedName name="IQ_HOUSING_COMPLETIONS_SINGLE_FAM_APR_FC_UNUSED_UNUSED_UNUSED" hidden="1">"c8422"</definedName>
    <definedName name="IQ_HOUSING_COMPLETIONS_SINGLE_FAM_APR_UNUSED">"c7542"</definedName>
    <definedName name="IQ_HOUSING_COMPLETIONS_SINGLE_FAM_APR_UNUSED_UNUSED_UNUSED" hidden="1">"c7542"</definedName>
    <definedName name="IQ_HOUSING_COMPLETIONS_SINGLE_FAM_FC_UNUSED">"c7762"</definedName>
    <definedName name="IQ_HOUSING_COMPLETIONS_SINGLE_FAM_FC_UNUSED_UNUSED_UNUSED" hidden="1">"c7762"</definedName>
    <definedName name="IQ_HOUSING_COMPLETIONS_SINGLE_FAM_POP_FC_UNUSED">"c7982"</definedName>
    <definedName name="IQ_HOUSING_COMPLETIONS_SINGLE_FAM_POP_FC_UNUSED_UNUSED_UNUSED" hidden="1">"c7982"</definedName>
    <definedName name="IQ_HOUSING_COMPLETIONS_SINGLE_FAM_POP_UNUSED">"c7102"</definedName>
    <definedName name="IQ_HOUSING_COMPLETIONS_SINGLE_FAM_POP_UNUSED_UNUSED_UNUSED" hidden="1">"c7102"</definedName>
    <definedName name="IQ_HOUSING_COMPLETIONS_SINGLE_FAM_UNUSED">"c6882"</definedName>
    <definedName name="IQ_HOUSING_COMPLETIONS_SINGLE_FAM_UNUSED_UNUSED_UNUSED" hidden="1">"c6882"</definedName>
    <definedName name="IQ_HOUSING_COMPLETIONS_SINGLE_FAM_YOY_FC_UNUSED">"c8202"</definedName>
    <definedName name="IQ_HOUSING_COMPLETIONS_SINGLE_FAM_YOY_FC_UNUSED_UNUSED_UNUSED" hidden="1">"c8202"</definedName>
    <definedName name="IQ_HOUSING_COMPLETIONS_SINGLE_FAM_YOY_UNUSED">"c7322"</definedName>
    <definedName name="IQ_HOUSING_COMPLETIONS_SINGLE_FAM_YOY_UNUSED_UNUSED_UNUSED" hidden="1">"c7322"</definedName>
    <definedName name="IQ_HOUSING_COMPLETIONS_YOY">"c7321"</definedName>
    <definedName name="IQ_HOUSING_COMPLETIONS_YOY_FC">"c8201"</definedName>
    <definedName name="IQ_HOUSING_PERMITS">"c6883"</definedName>
    <definedName name="IQ_HOUSING_PERMITS_APR">"c7543"</definedName>
    <definedName name="IQ_HOUSING_PERMITS_APR_FC">"c8423"</definedName>
    <definedName name="IQ_HOUSING_PERMITS_FC">"c7763"</definedName>
    <definedName name="IQ_HOUSING_PERMITS_POP">"c7103"</definedName>
    <definedName name="IQ_HOUSING_PERMITS_POP_FC">"c7983"</definedName>
    <definedName name="IQ_HOUSING_PERMITS_YOY">"c7323"</definedName>
    <definedName name="IQ_HOUSING_PERMITS_YOY_FC">"c8203"</definedName>
    <definedName name="IQ_HOUSING_STARTS">"c6884"</definedName>
    <definedName name="IQ_HOUSING_STARTS_APR">"c7544"</definedName>
    <definedName name="IQ_HOUSING_STARTS_APR_FC">"c8424"</definedName>
    <definedName name="IQ_HOUSING_STARTS_FC">"c7764"</definedName>
    <definedName name="IQ_HOUSING_STARTS_POP">"c7104"</definedName>
    <definedName name="IQ_HOUSING_STARTS_POP_FC">"c7984"</definedName>
    <definedName name="IQ_HOUSING_STARTS_SAAR">"c6885"</definedName>
    <definedName name="IQ_HOUSING_STARTS_SAAR_APR">"c7545"</definedName>
    <definedName name="IQ_HOUSING_STARTS_SAAR_APR_FC">"c8425"</definedName>
    <definedName name="IQ_HOUSING_STARTS_SAAR_FC">"c7765"</definedName>
    <definedName name="IQ_HOUSING_STARTS_SAAR_POP">"c7105"</definedName>
    <definedName name="IQ_HOUSING_STARTS_SAAR_POP_FC">"c7985"</definedName>
    <definedName name="IQ_HOUSING_STARTS_SAAR_YOY">"c7325"</definedName>
    <definedName name="IQ_HOUSING_STARTS_SAAR_YOY_FC">"c8205"</definedName>
    <definedName name="IQ_HOUSING_STARTS_YOY">"c7324"</definedName>
    <definedName name="IQ_HOUSING_STARTS_YOY_FC">"c8204"</definedName>
    <definedName name="IQ_HRS_WORKED_FULL_PT">"c6880"</definedName>
    <definedName name="IQ_HRS_WORKED_FULL_PT_APR">"c7540"</definedName>
    <definedName name="IQ_HRS_WORKED_FULL_PT_APR_FC">"c8420"</definedName>
    <definedName name="IQ_HRS_WORKED_FULL_PT_FC">"c7760"</definedName>
    <definedName name="IQ_HRS_WORKED_FULL_PT_POP">"c7100"</definedName>
    <definedName name="IQ_HRS_WORKED_FULL_PT_POP_FC">"c7980"</definedName>
    <definedName name="IQ_HRS_WORKED_FULL_PT_YOY">"c7320"</definedName>
    <definedName name="IQ_HRS_WORKED_FULL_PT_YOY_FC">"c8200"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>"c9991"</definedName>
    <definedName name="IQ_IM_NUMBER_PAGE_VIEWS">"c9993"</definedName>
    <definedName name="IQ_IM_NUMBER_PAID_CLICKS">"c9995"</definedName>
    <definedName name="IQ_IM_NUMBER_PAID_CLICKS_GROWTH">"c9996"</definedName>
    <definedName name="IQ_IM_PAGE_VIEWS_GROWTH">"c9994"</definedName>
    <definedName name="IQ_IM_REV_PER_PAGE_VIEW_GROWTH">"c9992"</definedName>
    <definedName name="IQ_IM_TRAFFIC_ACQUISITION_CHANGE">"c9998"</definedName>
    <definedName name="IQ_IM_TRAFFIC_ACQUISITION_COST_TO_AD_REV_RATIO">"c10000"</definedName>
    <definedName name="IQ_IM_TRAFFIC_ACQUISITION_COST_TO_TOTAL_REV_RATIO">"c9999"</definedName>
    <definedName name="IQ_IM_TRAFFIC_ACQUISITION_COSTS">"c9997"</definedName>
    <definedName name="IQ_IMPAIR_OIL" hidden="1">"c547"</definedName>
    <definedName name="IQ_IMPAIRED_LOANS" hidden="1">"c15250"</definedName>
    <definedName name="IQ_IMPAIRMENT_GW" hidden="1">"c548"</definedName>
    <definedName name="IQ_IMPORT_PRICE_INDEX">"c6886"</definedName>
    <definedName name="IQ_IMPORT_PRICE_INDEX_APR">"c7546"</definedName>
    <definedName name="IQ_IMPORT_PRICE_INDEX_APR_FC">"c8426"</definedName>
    <definedName name="IQ_IMPORT_PRICE_INDEX_FC">"c7766"</definedName>
    <definedName name="IQ_IMPORT_PRICE_INDEX_POP">"c7106"</definedName>
    <definedName name="IQ_IMPORT_PRICE_INDEX_POP_FC">"c7986"</definedName>
    <definedName name="IQ_IMPORT_PRICE_INDEX_YOY">"c7326"</definedName>
    <definedName name="IQ_IMPORT_PRICE_INDEX_YOY_FC">"c8206"</definedName>
    <definedName name="IQ_IMPORTS_GOODS">"c6887"</definedName>
    <definedName name="IQ_IMPORTS_GOODS_APR">"c7547"</definedName>
    <definedName name="IQ_IMPORTS_GOODS_APR_FC">"c8427"</definedName>
    <definedName name="IQ_IMPORTS_GOODS_FC">"c7767"</definedName>
    <definedName name="IQ_IMPORTS_GOODS_NONFACTOR_SERVICES">"c6888"</definedName>
    <definedName name="IQ_IMPORTS_GOODS_NONFACTOR_SERVICES_APR">"c7548"</definedName>
    <definedName name="IQ_IMPORTS_GOODS_NONFACTOR_SERVICES_APR_FC">"c8428"</definedName>
    <definedName name="IQ_IMPORTS_GOODS_NONFACTOR_SERVICES_FC">"c7768"</definedName>
    <definedName name="IQ_IMPORTS_GOODS_NONFACTOR_SERVICES_POP">"c7108"</definedName>
    <definedName name="IQ_IMPORTS_GOODS_NONFACTOR_SERVICES_POP_FC">"c7988"</definedName>
    <definedName name="IQ_IMPORTS_GOODS_NONFACTOR_SERVICES_YOY">"c7328"</definedName>
    <definedName name="IQ_IMPORTS_GOODS_NONFACTOR_SERVICES_YOY_FC">"c8208"</definedName>
    <definedName name="IQ_IMPORTS_GOODS_POP">"c7107"</definedName>
    <definedName name="IQ_IMPORTS_GOODS_POP_FC">"c7987"</definedName>
    <definedName name="IQ_IMPORTS_GOODS_REAL">"c11950"</definedName>
    <definedName name="IQ_IMPORTS_GOODS_REAL_APR">"c11953"</definedName>
    <definedName name="IQ_IMPORTS_GOODS_REAL_POP">"c11951"</definedName>
    <definedName name="IQ_IMPORTS_GOODS_REAL_SAAR_APR_FC_UNUSED">"c8523"</definedName>
    <definedName name="IQ_IMPORTS_GOODS_REAL_SAAR_APR_FC_UNUSED_UNUSED_UNUSED" hidden="1">"c8523"</definedName>
    <definedName name="IQ_IMPORTS_GOODS_REAL_SAAR_APR_UNUSED">"c7643"</definedName>
    <definedName name="IQ_IMPORTS_GOODS_REAL_SAAR_APR_UNUSED_UNUSED_UNUSED" hidden="1">"c7643"</definedName>
    <definedName name="IQ_IMPORTS_GOODS_REAL_SAAR_FC_UNUSED">"c7863"</definedName>
    <definedName name="IQ_IMPORTS_GOODS_REAL_SAAR_FC_UNUSED_UNUSED_UNUSED" hidden="1">"c7863"</definedName>
    <definedName name="IQ_IMPORTS_GOODS_REAL_SAAR_POP_FC_UNUSED">"c8083"</definedName>
    <definedName name="IQ_IMPORTS_GOODS_REAL_SAAR_POP_FC_UNUSED_UNUSED_UNUSED" hidden="1">"c8083"</definedName>
    <definedName name="IQ_IMPORTS_GOODS_REAL_SAAR_POP_UNUSED">"c7203"</definedName>
    <definedName name="IQ_IMPORTS_GOODS_REAL_SAAR_POP_UNUSED_UNUSED_UNUSED" hidden="1">"c7203"</definedName>
    <definedName name="IQ_IMPORTS_GOODS_REAL_SAAR_UNUSED">"c6983"</definedName>
    <definedName name="IQ_IMPORTS_GOODS_REAL_SAAR_UNUSED_UNUSED_UNUSED" hidden="1">"c6983"</definedName>
    <definedName name="IQ_IMPORTS_GOODS_REAL_SAAR_YOY_FC_UNUSED">"c8303"</definedName>
    <definedName name="IQ_IMPORTS_GOODS_REAL_SAAR_YOY_FC_UNUSED_UNUSED_UNUSED" hidden="1">"c8303"</definedName>
    <definedName name="IQ_IMPORTS_GOODS_REAL_SAAR_YOY_UNUSED">"c7423"</definedName>
    <definedName name="IQ_IMPORTS_GOODS_REAL_SAAR_YOY_UNUSED_UNUSED_UNUSED" hidden="1">"c7423"</definedName>
    <definedName name="IQ_IMPORTS_GOODS_REAL_YOY">"c11952"</definedName>
    <definedName name="IQ_IMPORTS_GOODS_SAAR">"c6891"</definedName>
    <definedName name="IQ_IMPORTS_GOODS_SAAR_APR">"c7551"</definedName>
    <definedName name="IQ_IMPORTS_GOODS_SAAR_APR_FC">"c8431"</definedName>
    <definedName name="IQ_IMPORTS_GOODS_SAAR_FC">"c7771"</definedName>
    <definedName name="IQ_IMPORTS_GOODS_SAAR_POP">"c7111"</definedName>
    <definedName name="IQ_IMPORTS_GOODS_SAAR_POP_FC">"c7991"</definedName>
    <definedName name="IQ_IMPORTS_GOODS_SAAR_USD_APR_FC">"c11849"</definedName>
    <definedName name="IQ_IMPORTS_GOODS_SAAR_USD_FC">"c11846"</definedName>
    <definedName name="IQ_IMPORTS_GOODS_SAAR_USD_POP_FC">"c11847"</definedName>
    <definedName name="IQ_IMPORTS_GOODS_SAAR_USD_YOY_FC">"c11848"</definedName>
    <definedName name="IQ_IMPORTS_GOODS_SAAR_YOY">"c7331"</definedName>
    <definedName name="IQ_IMPORTS_GOODS_SAAR_YOY_FC">"c8211"</definedName>
    <definedName name="IQ_IMPORTS_GOODS_SERVICES_APR_FC_UNUSED">"c8429"</definedName>
    <definedName name="IQ_IMPORTS_GOODS_SERVICES_APR_FC_UNUSED_UNUSED_UNUSED" hidden="1">"c8429"</definedName>
    <definedName name="IQ_IMPORTS_GOODS_SERVICES_APR_UNUSED">"c7549"</definedName>
    <definedName name="IQ_IMPORTS_GOODS_SERVICES_APR_UNUSED_UNUSED_UNUSED" hidden="1">"c7549"</definedName>
    <definedName name="IQ_IMPORTS_GOODS_SERVICES_FC_UNUSED">"c7769"</definedName>
    <definedName name="IQ_IMPORTS_GOODS_SERVICES_FC_UNUSED_UNUSED_UNUSED" hidden="1">"c7769"</definedName>
    <definedName name="IQ_IMPORTS_GOODS_SERVICES_POP_FC_UNUSED">"c7989"</definedName>
    <definedName name="IQ_IMPORTS_GOODS_SERVICES_POP_FC_UNUSED_UNUSED_UNUSED" hidden="1">"c7989"</definedName>
    <definedName name="IQ_IMPORTS_GOODS_SERVICES_POP_UNUSED">"c7109"</definedName>
    <definedName name="IQ_IMPORTS_GOODS_SERVICES_POP_UNUSED_UNUSED_UNUSED" hidden="1">"c7109"</definedName>
    <definedName name="IQ_IMPORTS_GOODS_SERVICES_REAL">"c6985"</definedName>
    <definedName name="IQ_IMPORTS_GOODS_SERVICES_REAL_APR">"c7645"</definedName>
    <definedName name="IQ_IMPORTS_GOODS_SERVICES_REAL_APR_FC">"c8525"</definedName>
    <definedName name="IQ_IMPORTS_GOODS_SERVICES_REAL_FC">"c7865"</definedName>
    <definedName name="IQ_IMPORTS_GOODS_SERVICES_REAL_POP">"c7205"</definedName>
    <definedName name="IQ_IMPORTS_GOODS_SERVICES_REAL_POP_FC">"c8085"</definedName>
    <definedName name="IQ_IMPORTS_GOODS_SERVICES_REAL_SAAR">"c11958"</definedName>
    <definedName name="IQ_IMPORTS_GOODS_SERVICES_REAL_SAAR_APR">"c11961"</definedName>
    <definedName name="IQ_IMPORTS_GOODS_SERVICES_REAL_SAAR_APR_FC_UNUSED">"c8524"</definedName>
    <definedName name="IQ_IMPORTS_GOODS_SERVICES_REAL_SAAR_APR_FC_UNUSED_UNUSED_UNUSED" hidden="1">"c8524"</definedName>
    <definedName name="IQ_IMPORTS_GOODS_SERVICES_REAL_SAAR_APR_UNUSED">"c7644"</definedName>
    <definedName name="IQ_IMPORTS_GOODS_SERVICES_REAL_SAAR_APR_UNUSED_UNUSED_UNUSED" hidden="1">"c7644"</definedName>
    <definedName name="IQ_IMPORTS_GOODS_SERVICES_REAL_SAAR_FC_UNUSED">"c7864"</definedName>
    <definedName name="IQ_IMPORTS_GOODS_SERVICES_REAL_SAAR_FC_UNUSED_UNUSED_UNUSED" hidden="1">"c7864"</definedName>
    <definedName name="IQ_IMPORTS_GOODS_SERVICES_REAL_SAAR_POP">"c11959"</definedName>
    <definedName name="IQ_IMPORTS_GOODS_SERVICES_REAL_SAAR_POP_FC_UNUSED">"c8084"</definedName>
    <definedName name="IQ_IMPORTS_GOODS_SERVICES_REAL_SAAR_POP_FC_UNUSED_UNUSED_UNUSED" hidden="1">"c8084"</definedName>
    <definedName name="IQ_IMPORTS_GOODS_SERVICES_REAL_SAAR_POP_UNUSED">"c7204"</definedName>
    <definedName name="IQ_IMPORTS_GOODS_SERVICES_REAL_SAAR_POP_UNUSED_UNUSED_UNUSED" hidden="1">"c7204"</definedName>
    <definedName name="IQ_IMPORTS_GOODS_SERVICES_REAL_SAAR_UNUSED">"c6984"</definedName>
    <definedName name="IQ_IMPORTS_GOODS_SERVICES_REAL_SAAR_UNUSED_UNUSED_UNUSED" hidden="1">"c6984"</definedName>
    <definedName name="IQ_IMPORTS_GOODS_SERVICES_REAL_SAAR_USD">"c11962"</definedName>
    <definedName name="IQ_IMPORTS_GOODS_SERVICES_REAL_SAAR_USD_APR">"c11965"</definedName>
    <definedName name="IQ_IMPORTS_GOODS_SERVICES_REAL_SAAR_USD_APR_FC">"c11969"</definedName>
    <definedName name="IQ_IMPORTS_GOODS_SERVICES_REAL_SAAR_USD_FC">"c11966"</definedName>
    <definedName name="IQ_IMPORTS_GOODS_SERVICES_REAL_SAAR_USD_POP">"c11963"</definedName>
    <definedName name="IQ_IMPORTS_GOODS_SERVICES_REAL_SAAR_USD_POP_FC">"c11967"</definedName>
    <definedName name="IQ_IMPORTS_GOODS_SERVICES_REAL_SAAR_USD_YOY">"c11964"</definedName>
    <definedName name="IQ_IMPORTS_GOODS_SERVICES_REAL_SAAR_USD_YOY_FC">"c11968"</definedName>
    <definedName name="IQ_IMPORTS_GOODS_SERVICES_REAL_SAAR_YOY">"c11960"</definedName>
    <definedName name="IQ_IMPORTS_GOODS_SERVICES_REAL_SAAR_YOY_FC_UNUSED">"c8304"</definedName>
    <definedName name="IQ_IMPORTS_GOODS_SERVICES_REAL_SAAR_YOY_FC_UNUSED_UNUSED_UNUSED" hidden="1">"c8304"</definedName>
    <definedName name="IQ_IMPORTS_GOODS_SERVICES_REAL_SAAR_YOY_UNUSED">"c7424"</definedName>
    <definedName name="IQ_IMPORTS_GOODS_SERVICES_REAL_SAAR_YOY_UNUSED_UNUSED_UNUSED" hidden="1">"c7424"</definedName>
    <definedName name="IQ_IMPORTS_GOODS_SERVICES_REAL_USD">"c11954"</definedName>
    <definedName name="IQ_IMPORTS_GOODS_SERVICES_REAL_USD_APR">"c11957"</definedName>
    <definedName name="IQ_IMPORTS_GOODS_SERVICES_REAL_USD_POP">"c11955"</definedName>
    <definedName name="IQ_IMPORTS_GOODS_SERVICES_REAL_USD_YOY">"c11956"</definedName>
    <definedName name="IQ_IMPORTS_GOODS_SERVICES_REAL_YOY">"c7425"</definedName>
    <definedName name="IQ_IMPORTS_GOODS_SERVICES_REAL_YOY_FC">"c8305"</definedName>
    <definedName name="IQ_IMPORTS_GOODS_SERVICES_SAAR">"c6890"</definedName>
    <definedName name="IQ_IMPORTS_GOODS_SERVICES_SAAR_APR">"c7550"</definedName>
    <definedName name="IQ_IMPORTS_GOODS_SERVICES_SAAR_APR_FC">"c8430"</definedName>
    <definedName name="IQ_IMPORTS_GOODS_SERVICES_SAAR_FC">"c7770"</definedName>
    <definedName name="IQ_IMPORTS_GOODS_SERVICES_SAAR_POP">"c7110"</definedName>
    <definedName name="IQ_IMPORTS_GOODS_SERVICES_SAAR_POP_FC">"c7990"</definedName>
    <definedName name="IQ_IMPORTS_GOODS_SERVICES_SAAR_YOY">"c7330"</definedName>
    <definedName name="IQ_IMPORTS_GOODS_SERVICES_SAAR_YOY_FC">"c8210"</definedName>
    <definedName name="IQ_IMPORTS_GOODS_SERVICES_UNUSED">"c6889"</definedName>
    <definedName name="IQ_IMPORTS_GOODS_SERVICES_UNUSED_UNUSED_UNUSED" hidden="1">"c6889"</definedName>
    <definedName name="IQ_IMPORTS_GOODS_SERVICES_USD">"c11842"</definedName>
    <definedName name="IQ_IMPORTS_GOODS_SERVICES_USD_APR">"c11845"</definedName>
    <definedName name="IQ_IMPORTS_GOODS_SERVICES_USD_POP">"c11843"</definedName>
    <definedName name="IQ_IMPORTS_GOODS_SERVICES_USD_YOY">"c11844"</definedName>
    <definedName name="IQ_IMPORTS_GOODS_SERVICES_YOY_FC_UNUSED">"c8209"</definedName>
    <definedName name="IQ_IMPORTS_GOODS_SERVICES_YOY_FC_UNUSED_UNUSED_UNUSED" hidden="1">"c8209"</definedName>
    <definedName name="IQ_IMPORTS_GOODS_SERVICES_YOY_UNUSED">"c7329"</definedName>
    <definedName name="IQ_IMPORTS_GOODS_SERVICES_YOY_UNUSED_UNUSED_UNUSED" hidden="1">"c7329"</definedName>
    <definedName name="IQ_IMPORTS_GOODS_USD_APR_FC">"c11841"</definedName>
    <definedName name="IQ_IMPORTS_GOODS_USD_FC">"c11838"</definedName>
    <definedName name="IQ_IMPORTS_GOODS_USD_POP_FC">"c11839"</definedName>
    <definedName name="IQ_IMPORTS_GOODS_USD_YOY_FC">"c11840"</definedName>
    <definedName name="IQ_IMPORTS_GOODS_YOY">"c7327"</definedName>
    <definedName name="IQ_IMPORTS_GOODS_YOY_FC">"c8207"</definedName>
    <definedName name="IQ_IMPORTS_NONFACTOR_SERVICES">"c6892"</definedName>
    <definedName name="IQ_IMPORTS_NONFACTOR_SERVICES_APR">"c7552"</definedName>
    <definedName name="IQ_IMPORTS_NONFACTOR_SERVICES_APR_FC">"c8432"</definedName>
    <definedName name="IQ_IMPORTS_NONFACTOR_SERVICES_FC">"c7772"</definedName>
    <definedName name="IQ_IMPORTS_NONFACTOR_SERVICES_POP">"c7112"</definedName>
    <definedName name="IQ_IMPORTS_NONFACTOR_SERVICES_POP_FC">"c7992"</definedName>
    <definedName name="IQ_IMPORTS_NONFACTOR_SERVICES_SAAR">"c6893"</definedName>
    <definedName name="IQ_IMPORTS_NONFACTOR_SERVICES_SAAR_APR">"c7553"</definedName>
    <definedName name="IQ_IMPORTS_NONFACTOR_SERVICES_SAAR_APR_FC">"c8433"</definedName>
    <definedName name="IQ_IMPORTS_NONFACTOR_SERVICES_SAAR_FC">"c7773"</definedName>
    <definedName name="IQ_IMPORTS_NONFACTOR_SERVICES_SAAR_POP">"c7113"</definedName>
    <definedName name="IQ_IMPORTS_NONFACTOR_SERVICES_SAAR_POP_FC">"c7993"</definedName>
    <definedName name="IQ_IMPORTS_NONFACTOR_SERVICES_SAAR_USD_APR_FC">"c11857"</definedName>
    <definedName name="IQ_IMPORTS_NONFACTOR_SERVICES_SAAR_USD_FC">"c11854"</definedName>
    <definedName name="IQ_IMPORTS_NONFACTOR_SERVICES_SAAR_USD_POP_FC">"c11855"</definedName>
    <definedName name="IQ_IMPORTS_NONFACTOR_SERVICES_SAAR_USD_YOY_FC">"c11856"</definedName>
    <definedName name="IQ_IMPORTS_NONFACTOR_SERVICES_SAAR_YOY">"c7333"</definedName>
    <definedName name="IQ_IMPORTS_NONFACTOR_SERVICES_SAAR_YOY_FC">"c8213"</definedName>
    <definedName name="IQ_IMPORTS_NONFACTOR_SERVICES_USD_APR_FC">"c11853"</definedName>
    <definedName name="IQ_IMPORTS_NONFACTOR_SERVICES_USD_FC">"c11850"</definedName>
    <definedName name="IQ_IMPORTS_NONFACTOR_SERVICES_USD_POP_FC">"c11851"</definedName>
    <definedName name="IQ_IMPORTS_NONFACTOR_SERVICES_USD_YOY_FC">"c11852"</definedName>
    <definedName name="IQ_IMPORTS_NONFACTOR_SERVICES_YOY">"c7332"</definedName>
    <definedName name="IQ_IMPORTS_NONFACTOR_SERVICES_YOY_FC">"c8212"</definedName>
    <definedName name="IQ_IMPORTS_SERVICES">"c11858"</definedName>
    <definedName name="IQ_IMPORTS_SERVICES_APR">"c11861"</definedName>
    <definedName name="IQ_IMPORTS_SERVICES_POP">"c11859"</definedName>
    <definedName name="IQ_IMPORTS_SERVICES_REAL">"c6986"</definedName>
    <definedName name="IQ_IMPORTS_SERVICES_REAL_APR">"c7646"</definedName>
    <definedName name="IQ_IMPORTS_SERVICES_REAL_APR_FC">"c8526"</definedName>
    <definedName name="IQ_IMPORTS_SERVICES_REAL_FC">"c7866"</definedName>
    <definedName name="IQ_IMPORTS_SERVICES_REAL_POP">"c7206"</definedName>
    <definedName name="IQ_IMPORTS_SERVICES_REAL_POP_FC">"c8086"</definedName>
    <definedName name="IQ_IMPORTS_SERVICES_REAL_YOY">"c7426"</definedName>
    <definedName name="IQ_IMPORTS_SERVICES_REAL_YOY_FC">"c8306"</definedName>
    <definedName name="IQ_IMPORTS_SERVICES_YOY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localSheetId="9" hidden="1">"c789"</definedName>
    <definedName name="IQ_INC_AVAIL_EXCL" hidden="1">"c1395"</definedName>
    <definedName name="IQ_INC_AVAIL_EXCL_1" hidden="1">"c1395"</definedName>
    <definedName name="IQ_INC_AVAIL_INCL" localSheetId="9" hidden="1">"c791"</definedName>
    <definedName name="IQ_INC_AVAIL_INCL" hidden="1">"c1396"</definedName>
    <definedName name="IQ_INC_AVAIL_INCL_1" hidden="1">"c1396"</definedName>
    <definedName name="IQ_INC_BEFORE_TAX" localSheetId="9" hidden="1">"c386"</definedName>
    <definedName name="IQ_INC_BEFORE_TAX" hidden="1">"c1375"</definedName>
    <definedName name="IQ_INC_BEFORE_TAX_1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_FOREIGN_FFIEC" hidden="1">"c15391"</definedName>
    <definedName name="IQ_INCOME_TAXES_FDIC" hidden="1">"c6582"</definedName>
    <definedName name="IQ_INDEX_CURRENCY" hidden="1">"c15224"</definedName>
    <definedName name="IQ_INDEX_LEADING_IND">"c6894"</definedName>
    <definedName name="IQ_INDEX_LEADING_IND_APR">"c7554"</definedName>
    <definedName name="IQ_INDEX_LEADING_IND_APR_FC">"c8434"</definedName>
    <definedName name="IQ_INDEX_LEADING_IND_FC">"c7774"</definedName>
    <definedName name="IQ_INDEX_LEADING_IND_POP">"c7114"</definedName>
    <definedName name="IQ_INDEX_LEADING_IND_POP_FC">"c7994"</definedName>
    <definedName name="IQ_INDEX_LEADING_IND_YOY">"c7334"</definedName>
    <definedName name="IQ_INDEX_LEADING_IND_YOY_FC">"c8214"</definedName>
    <definedName name="IQ_INDEX_PROVIDED_DIVIDEND">"c19252"</definedName>
    <definedName name="IQ_INDEX_TYPE" hidden="1">"c15223"</definedName>
    <definedName name="IQ_INDEXCONSTITUENT_CLOSEPRICE">"c19241"</definedName>
    <definedName name="IQ_INDICATED_ATTRIB_ORE_RESOURCES_ALUM">"c9238"</definedName>
    <definedName name="IQ_INDICATED_ATTRIB_ORE_RESOURCES_COP">"c9182"</definedName>
    <definedName name="IQ_INDICATED_ATTRIB_ORE_RESOURCES_DIAM">"c9662"</definedName>
    <definedName name="IQ_INDICATED_ATTRIB_ORE_RESOURCES_GOLD">"c9023"</definedName>
    <definedName name="IQ_INDICATED_ATTRIB_ORE_RESOURCES_IRON">"c9397"</definedName>
    <definedName name="IQ_INDICATED_ATTRIB_ORE_RESOURCES_LEAD">"c9450"</definedName>
    <definedName name="IQ_INDICATED_ATTRIB_ORE_RESOURCES_MANG">"c9503"</definedName>
    <definedName name="IQ_INDICATED_ATTRIB_ORE_RESOURCES_MOLYB">"c9715"</definedName>
    <definedName name="IQ_INDICATED_ATTRIB_ORE_RESOURCES_NICK">"c9291"</definedName>
    <definedName name="IQ_INDICATED_ATTRIB_ORE_RESOURCES_PLAT">"c9129"</definedName>
    <definedName name="IQ_INDICATED_ATTRIB_ORE_RESOURCES_SILVER">"c9076"</definedName>
    <definedName name="IQ_INDICATED_ATTRIB_ORE_RESOURCES_TITAN">"c9556"</definedName>
    <definedName name="IQ_INDICATED_ATTRIB_ORE_RESOURCES_URAN">"c9609"</definedName>
    <definedName name="IQ_INDICATED_ATTRIB_ORE_RESOURCES_ZINC">"c9344"</definedName>
    <definedName name="IQ_INDICATED_ORE_RESOURCES_ALUM">"c9224"</definedName>
    <definedName name="IQ_INDICATED_ORE_RESOURCES_COP">"c9168"</definedName>
    <definedName name="IQ_INDICATED_ORE_RESOURCES_DIAM">"c9648"</definedName>
    <definedName name="IQ_INDICATED_ORE_RESOURCES_GOLD">"c9009"</definedName>
    <definedName name="IQ_INDICATED_ORE_RESOURCES_IRON">"c9383"</definedName>
    <definedName name="IQ_INDICATED_ORE_RESOURCES_LEAD">"c9436"</definedName>
    <definedName name="IQ_INDICATED_ORE_RESOURCES_MANG">"c9489"</definedName>
    <definedName name="IQ_INDICATED_ORE_RESOURCES_MOLYB">"c9701"</definedName>
    <definedName name="IQ_INDICATED_ORE_RESOURCES_NICK">"c9277"</definedName>
    <definedName name="IQ_INDICATED_ORE_RESOURCES_PLAT">"c9115"</definedName>
    <definedName name="IQ_INDICATED_ORE_RESOURCES_SILVER">"c9062"</definedName>
    <definedName name="IQ_INDICATED_ORE_RESOURCES_TITAN">"c9542"</definedName>
    <definedName name="IQ_INDICATED_ORE_RESOURCES_URAN">"c9595"</definedName>
    <definedName name="IQ_INDICATED_ORE_RESOURCES_ZINC">"c9330"</definedName>
    <definedName name="IQ_INDICATED_RECOV_ATTRIB_RESOURCES_ALUM">"c9243"</definedName>
    <definedName name="IQ_INDICATED_RECOV_ATTRIB_RESOURCES_COAL">"c9817"</definedName>
    <definedName name="IQ_INDICATED_RECOV_ATTRIB_RESOURCES_COP">"c9187"</definedName>
    <definedName name="IQ_INDICATED_RECOV_ATTRIB_RESOURCES_DIAM">"c9667"</definedName>
    <definedName name="IQ_INDICATED_RECOV_ATTRIB_RESOURCES_GOLD">"c9028"</definedName>
    <definedName name="IQ_INDICATED_RECOV_ATTRIB_RESOURCES_IRON">"c9402"</definedName>
    <definedName name="IQ_INDICATED_RECOV_ATTRIB_RESOURCES_LEAD">"c9455"</definedName>
    <definedName name="IQ_INDICATED_RECOV_ATTRIB_RESOURCES_MANG">"c9508"</definedName>
    <definedName name="IQ_INDICATED_RECOV_ATTRIB_RESOURCES_MET_COAL">"c9757"</definedName>
    <definedName name="IQ_INDICATED_RECOV_ATTRIB_RESOURCES_MOLYB">"c9720"</definedName>
    <definedName name="IQ_INDICATED_RECOV_ATTRIB_RESOURCES_NICK">"c9296"</definedName>
    <definedName name="IQ_INDICATED_RECOV_ATTRIB_RESOURCES_PLAT">"c9134"</definedName>
    <definedName name="IQ_INDICATED_RECOV_ATTRIB_RESOURCES_SILVER">"c9081"</definedName>
    <definedName name="IQ_INDICATED_RECOV_ATTRIB_RESOURCES_STEAM">"c9787"</definedName>
    <definedName name="IQ_INDICATED_RECOV_ATTRIB_RESOURCES_TITAN">"c9561"</definedName>
    <definedName name="IQ_INDICATED_RECOV_ATTRIB_RESOURCES_URAN">"c9614"</definedName>
    <definedName name="IQ_INDICATED_RECOV_ATTRIB_RESOURCES_ZINC">"c9349"</definedName>
    <definedName name="IQ_INDICATED_RECOV_RESOURCES_ALUM">"c9233"</definedName>
    <definedName name="IQ_INDICATED_RECOV_RESOURCES_COAL">"c9812"</definedName>
    <definedName name="IQ_INDICATED_RECOV_RESOURCES_COP">"c9177"</definedName>
    <definedName name="IQ_INDICATED_RECOV_RESOURCES_DIAM">"c9657"</definedName>
    <definedName name="IQ_INDICATED_RECOV_RESOURCES_GOLD">"c9018"</definedName>
    <definedName name="IQ_INDICATED_RECOV_RESOURCES_IRON">"c9392"</definedName>
    <definedName name="IQ_INDICATED_RECOV_RESOURCES_LEAD">"c9445"</definedName>
    <definedName name="IQ_INDICATED_RECOV_RESOURCES_MANG">"c9498"</definedName>
    <definedName name="IQ_INDICATED_RECOV_RESOURCES_MET_COAL">"c9752"</definedName>
    <definedName name="IQ_INDICATED_RECOV_RESOURCES_MOLYB">"c9710"</definedName>
    <definedName name="IQ_INDICATED_RECOV_RESOURCES_NICK">"c9286"</definedName>
    <definedName name="IQ_INDICATED_RECOV_RESOURCES_PLAT">"c9124"</definedName>
    <definedName name="IQ_INDICATED_RECOV_RESOURCES_SILVER">"c9071"</definedName>
    <definedName name="IQ_INDICATED_RECOV_RESOURCES_STEAM">"c9782"</definedName>
    <definedName name="IQ_INDICATED_RECOV_RESOURCES_TITAN">"c9551"</definedName>
    <definedName name="IQ_INDICATED_RECOV_RESOURCES_URAN">"c9604"</definedName>
    <definedName name="IQ_INDICATED_RECOV_RESOURCES_ZINC">"c9339"</definedName>
    <definedName name="IQ_INDICATED_RESOURCES_CALORIFIC_VALUE_COAL">"c9807"</definedName>
    <definedName name="IQ_INDICATED_RESOURCES_CALORIFIC_VALUE_MET_COAL">"c9747"</definedName>
    <definedName name="IQ_INDICATED_RESOURCES_CALORIFIC_VALUE_STEAM">"c9777"</definedName>
    <definedName name="IQ_INDICATED_RESOURCES_GRADE_ALUM">"c9225"</definedName>
    <definedName name="IQ_INDICATED_RESOURCES_GRADE_COP">"c9169"</definedName>
    <definedName name="IQ_INDICATED_RESOURCES_GRADE_DIAM">"c9649"</definedName>
    <definedName name="IQ_INDICATED_RESOURCES_GRADE_GOLD">"c9010"</definedName>
    <definedName name="IQ_INDICATED_RESOURCES_GRADE_IRON">"c9384"</definedName>
    <definedName name="IQ_INDICATED_RESOURCES_GRADE_LEAD">"c9437"</definedName>
    <definedName name="IQ_INDICATED_RESOURCES_GRADE_MANG">"c9490"</definedName>
    <definedName name="IQ_INDICATED_RESOURCES_GRADE_MOLYB">"c9702"</definedName>
    <definedName name="IQ_INDICATED_RESOURCES_GRADE_NICK">"c9278"</definedName>
    <definedName name="IQ_INDICATED_RESOURCES_GRADE_PLAT">"c9116"</definedName>
    <definedName name="IQ_INDICATED_RESOURCES_GRADE_SILVER">"c9063"</definedName>
    <definedName name="IQ_INDICATED_RESOURCES_GRADE_TITAN">"c9543"</definedName>
    <definedName name="IQ_INDICATED_RESOURCES_GRADE_URAN">"c9596"</definedName>
    <definedName name="IQ_INDICATED_RESOURCES_GRADE_ZINC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DIRECT_FAX" hidden="1">"c15189"</definedName>
    <definedName name="IQ_INDIVIDUAL_DIRECT_PHONE" hidden="1">"c15188"</definedName>
    <definedName name="IQ_INDIVIDUAL_EDUCATION" hidden="1">"c15203"</definedName>
    <definedName name="IQ_INDIVIDUAL_EMAIL" hidden="1">"c15193"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MAIN_FAX" hidden="1">"c15187"</definedName>
    <definedName name="IQ_INDIVIDUAL_MAIN_PHONE" hidden="1">"c15186"</definedName>
    <definedName name="IQ_INDIVIDUAL_MOBILE" hidden="1">"c15198"</definedName>
    <definedName name="IQ_INDIVIDUAL_NICKNAME" hidden="1">"c15192"</definedName>
    <definedName name="IQ_INDIVIDUAL_NOTES" hidden="1">"c15204"</definedName>
    <definedName name="IQ_INDIVIDUAL_OFFICE_ADDRESS" hidden="1">"c15185"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SPECIALTY" hidden="1">"c15190"</definedName>
    <definedName name="IQ_INDIVIDUAL_TITLE" hidden="1">"c15183"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>"c6895"</definedName>
    <definedName name="IQ_INDUSTRIAL_PROD_APR">"c7555"</definedName>
    <definedName name="IQ_INDUSTRIAL_PROD_APR_FC">"c8435"</definedName>
    <definedName name="IQ_INDUSTRIAL_PROD_FC">"c7775"</definedName>
    <definedName name="IQ_INDUSTRIAL_PROD_POP">"c7115"</definedName>
    <definedName name="IQ_INDUSTRIAL_PROD_POP_FC">"c7995"</definedName>
    <definedName name="IQ_INDUSTRIAL_PROD_YOY">"c7335"</definedName>
    <definedName name="IQ_INDUSTRIAL_PROD_YOY_FC">"c8215"</definedName>
    <definedName name="IQ_INDUSTRY" hidden="1">"c3601"</definedName>
    <definedName name="IQ_INDUSTRY_GROUP" hidden="1">"c3602"</definedName>
    <definedName name="IQ_INDUSTRY_NAV_REV_DATE_TIME_REUT" hidden="1">"c28570"</definedName>
    <definedName name="IQ_INDUSTRY_NAV_REVISIONS_REUT" hidden="1">"c28531"</definedName>
    <definedName name="IQ_INDUSTRY_SECTOR" hidden="1">"c3603"</definedName>
    <definedName name="IQ_INFERRED_ATTRIB_ORE_RESOURCES_ALUM">"c9240"</definedName>
    <definedName name="IQ_INFERRED_ATTRIB_ORE_RESOURCES_COP">"c9184"</definedName>
    <definedName name="IQ_INFERRED_ATTRIB_ORE_RESOURCES_DIAM">"c9664"</definedName>
    <definedName name="IQ_INFERRED_ATTRIB_ORE_RESOURCES_GOLD">"c9025"</definedName>
    <definedName name="IQ_INFERRED_ATTRIB_ORE_RESOURCES_IRON">"c9399"</definedName>
    <definedName name="IQ_INFERRED_ATTRIB_ORE_RESOURCES_LEAD">"c9452"</definedName>
    <definedName name="IQ_INFERRED_ATTRIB_ORE_RESOURCES_MANG">"c9505"</definedName>
    <definedName name="IQ_INFERRED_ATTRIB_ORE_RESOURCES_MOLYB">"c9717"</definedName>
    <definedName name="IQ_INFERRED_ATTRIB_ORE_RESOURCES_NICK">"c9293"</definedName>
    <definedName name="IQ_INFERRED_ATTRIB_ORE_RESOURCES_PLAT">"c9131"</definedName>
    <definedName name="IQ_INFERRED_ATTRIB_ORE_RESOURCES_SILVER">"c9078"</definedName>
    <definedName name="IQ_INFERRED_ATTRIB_ORE_RESOURCES_TITAN">"c9558"</definedName>
    <definedName name="IQ_INFERRED_ATTRIB_ORE_RESOURCES_URAN">"c9611"</definedName>
    <definedName name="IQ_INFERRED_ATTRIB_ORE_RESOURCES_ZINC">"c9346"</definedName>
    <definedName name="IQ_INFERRED_ORE_RESOURCES_ALUM">"c9228"</definedName>
    <definedName name="IQ_INFERRED_ORE_RESOURCES_COP">"c9172"</definedName>
    <definedName name="IQ_INFERRED_ORE_RESOURCES_DIAM">"c9652"</definedName>
    <definedName name="IQ_INFERRED_ORE_RESOURCES_GOLD">"c9013"</definedName>
    <definedName name="IQ_INFERRED_ORE_RESOURCES_IRON">"c9387"</definedName>
    <definedName name="IQ_INFERRED_ORE_RESOURCES_LEAD">"c9440"</definedName>
    <definedName name="IQ_INFERRED_ORE_RESOURCES_MANG">"c9493"</definedName>
    <definedName name="IQ_INFERRED_ORE_RESOURCES_MOLYB">"c9705"</definedName>
    <definedName name="IQ_INFERRED_ORE_RESOURCES_NICK">"c9281"</definedName>
    <definedName name="IQ_INFERRED_ORE_RESOURCES_PLAT">"c9119"</definedName>
    <definedName name="IQ_INFERRED_ORE_RESOURCES_SILVER">"c9066"</definedName>
    <definedName name="IQ_INFERRED_ORE_RESOURCES_TITAN">"c9546"</definedName>
    <definedName name="IQ_INFERRED_ORE_RESOURCES_URAN">"c9599"</definedName>
    <definedName name="IQ_INFERRED_ORE_RESOURCES_ZINC">"c9334"</definedName>
    <definedName name="IQ_INFERRED_RECOV_ATTRIB_RESOURCES_ALUM">"c9245"</definedName>
    <definedName name="IQ_INFERRED_RECOV_ATTRIB_RESOURCES_COAL">"c9819"</definedName>
    <definedName name="IQ_INFERRED_RECOV_ATTRIB_RESOURCES_COP">"c9189"</definedName>
    <definedName name="IQ_INFERRED_RECOV_ATTRIB_RESOURCES_DIAM">"c9669"</definedName>
    <definedName name="IQ_INFERRED_RECOV_ATTRIB_RESOURCES_GOLD">"c9030"</definedName>
    <definedName name="IQ_INFERRED_RECOV_ATTRIB_RESOURCES_IRON">"c9404"</definedName>
    <definedName name="IQ_INFERRED_RECOV_ATTRIB_RESOURCES_LEAD">"c9457"</definedName>
    <definedName name="IQ_INFERRED_RECOV_ATTRIB_RESOURCES_MANG">"c9510"</definedName>
    <definedName name="IQ_INFERRED_RECOV_ATTRIB_RESOURCES_MET_COAL">"c9759"</definedName>
    <definedName name="IQ_INFERRED_RECOV_ATTRIB_RESOURCES_MOLYB">"c9722"</definedName>
    <definedName name="IQ_INFERRED_RECOV_ATTRIB_RESOURCES_NICK">"c9298"</definedName>
    <definedName name="IQ_INFERRED_RECOV_ATTRIB_RESOURCES_PLAT">"c9136"</definedName>
    <definedName name="IQ_INFERRED_RECOV_ATTRIB_RESOURCES_SILVER">"c9083"</definedName>
    <definedName name="IQ_INFERRED_RECOV_ATTRIB_RESOURCES_STEAM">"c9789"</definedName>
    <definedName name="IQ_INFERRED_RECOV_ATTRIB_RESOURCES_TITAN">"c9563"</definedName>
    <definedName name="IQ_INFERRED_RECOV_ATTRIB_RESOURCES_URAN">"c9616"</definedName>
    <definedName name="IQ_INFERRED_RECOV_ATTRIB_RESOURCES_ZINC">"c9351"</definedName>
    <definedName name="IQ_INFERRED_RECOV_RESOURCES_ALUM">"c9235"</definedName>
    <definedName name="IQ_INFERRED_RECOV_RESOURCES_COAL">"c9814"</definedName>
    <definedName name="IQ_INFERRED_RECOV_RESOURCES_COP">"c9179"</definedName>
    <definedName name="IQ_INFERRED_RECOV_RESOURCES_DIAM">"c9659"</definedName>
    <definedName name="IQ_INFERRED_RECOV_RESOURCES_GOLD">"c9020"</definedName>
    <definedName name="IQ_INFERRED_RECOV_RESOURCES_IRON">"c9394"</definedName>
    <definedName name="IQ_INFERRED_RECOV_RESOURCES_LEAD">"c9447"</definedName>
    <definedName name="IQ_INFERRED_RECOV_RESOURCES_MANG">"c9500"</definedName>
    <definedName name="IQ_INFERRED_RECOV_RESOURCES_MET_COAL">"c9754"</definedName>
    <definedName name="IQ_INFERRED_RECOV_RESOURCES_MOLYB">"c9712"</definedName>
    <definedName name="IQ_INFERRED_RECOV_RESOURCES_NICK">"c9288"</definedName>
    <definedName name="IQ_INFERRED_RECOV_RESOURCES_PLAT">"c9126"</definedName>
    <definedName name="IQ_INFERRED_RECOV_RESOURCES_SILVER">"c9073"</definedName>
    <definedName name="IQ_INFERRED_RECOV_RESOURCES_STEAM">"c9784"</definedName>
    <definedName name="IQ_INFERRED_RECOV_RESOURCES_TITAN">"c9553"</definedName>
    <definedName name="IQ_INFERRED_RECOV_RESOURCES_URAN">"c9606"</definedName>
    <definedName name="IQ_INFERRED_RECOV_RESOURCES_ZINC">"c9341"</definedName>
    <definedName name="IQ_INFERRED_RESOURCES_CALORIFIC_VALUE_COAL">"c9809"</definedName>
    <definedName name="IQ_INFERRED_RESOURCES_CALORIFIC_VALUE_MET_COAL">"c9749"</definedName>
    <definedName name="IQ_INFERRED_RESOURCES_CALORIFIC_VALUE_STEAM">"c9779"</definedName>
    <definedName name="IQ_INFERRED_RESOURCES_GRADE_ALUM">"c9229"</definedName>
    <definedName name="IQ_INFERRED_RESOURCES_GRADE_COP">"c9173"</definedName>
    <definedName name="IQ_INFERRED_RESOURCES_GRADE_DIAM">"c9653"</definedName>
    <definedName name="IQ_INFERRED_RESOURCES_GRADE_GOLD">"c9014"</definedName>
    <definedName name="IQ_INFERRED_RESOURCES_GRADE_IRON">"c9388"</definedName>
    <definedName name="IQ_INFERRED_RESOURCES_GRADE_LEAD">"c9441"</definedName>
    <definedName name="IQ_INFERRED_RESOURCES_GRADE_MANG">"c9494"</definedName>
    <definedName name="IQ_INFERRED_RESOURCES_GRADE_MOLYB">"c9706"</definedName>
    <definedName name="IQ_INFERRED_RESOURCES_GRADE_NICK">"c9282"</definedName>
    <definedName name="IQ_INFERRED_RESOURCES_GRADE_PLAT">"c9120"</definedName>
    <definedName name="IQ_INFERRED_RESOURCES_GRADE_SILVER">"c9067"</definedName>
    <definedName name="IQ_INFERRED_RESOURCES_GRADE_TITAN">"c9547"</definedName>
    <definedName name="IQ_INFERRED_RESOURCES_GRADE_URAN">"c9600"</definedName>
    <definedName name="IQ_INFERRED_RESOURCES_GRADE_ZINC">"c9335"</definedName>
    <definedName name="IQ_INFLATION_RATE">"c6899"</definedName>
    <definedName name="IQ_INFLATION_RATE_CORE">"c11783"</definedName>
    <definedName name="IQ_INFLATION_RATE_CORE_POP">"c11784"</definedName>
    <definedName name="IQ_INFLATION_RATE_CORE_YOY">"c11785"</definedName>
    <definedName name="IQ_INFLATION_RATE_FC">"c7779"</definedName>
    <definedName name="IQ_INFLATION_RATE_POP">"c7119"</definedName>
    <definedName name="IQ_INFLATION_RATE_POP_FC">"c7999"</definedName>
    <definedName name="IQ_INFLATION_RATE_YOY">"c7339"</definedName>
    <definedName name="IQ_INFLATION_RATE_YOY_FC">"c8219"</definedName>
    <definedName name="IQ_INITIAL_CLAIMS">"c6900"</definedName>
    <definedName name="IQ_INITIAL_CLAIMS_APR">"c7560"</definedName>
    <definedName name="IQ_INITIAL_CLAIMS_APR_FC">"c8440"</definedName>
    <definedName name="IQ_INITIAL_CLAIMS_FC">"c7780"</definedName>
    <definedName name="IQ_INITIAL_CLAIMS_POP">"c7120"</definedName>
    <definedName name="IQ_INITIAL_CLAIMS_POP_FC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>"c6223"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>"c89"</definedName>
    <definedName name="IQ_INSTITUTIONAL_AMOUNT" hidden="1">"c236"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>"c6224"</definedName>
    <definedName name="IQ_INT_EXP_REIT" hidden="1">"c590"</definedName>
    <definedName name="IQ_INT_EXP_TOTAL" hidden="1">"c591"</definedName>
    <definedName name="IQ_INT_EXP_TOTAL_BNK_SUBTOTAL_AP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RE_LOANS_DOM_FFIEC" hidden="1">"c15353"</definedName>
    <definedName name="IQ_INT_FEE_INC_TAX_EXEMPT_OBLIGATIONS_DOM_FFIEC" hidden="1">"c15362"</definedName>
    <definedName name="IQ_INT_FEE_INC_TAXABLE_OBLIGATIONS_DOM_FFIEC" hidden="1">"c15361"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TRANSACTION_ACCOUNTS_DOM_FFIEC" hidden="1">"c15363"</definedName>
    <definedName name="IQ_INTAN_AMORT" hidden="1">"c605"</definedName>
    <definedName name="IQ_INTAN_AMORT_BR" hidden="1">"c606"</definedName>
    <definedName name="IQ_INTAN_AMORT_CF" hidden="1">"c607"</definedName>
    <definedName name="IQ_INTAN_AMORT_CF_BNK" hidden="1">"c608"</definedName>
    <definedName name="IQ_INTAN_AMORT_CF_BR" hidden="1">"c609"</definedName>
    <definedName name="IQ_INTAN_AMORT_CF_FIN" hidden="1">"c610"</definedName>
    <definedName name="IQ_INTAN_AMORT_CF_INS" hidden="1">"c611"</definedName>
    <definedName name="IQ_INTAN_AMORT_CF_REIT" hidden="1">"c612"</definedName>
    <definedName name="IQ_INTAN_AMORT_CF_UTI" hidden="1">"c613"</definedName>
    <definedName name="IQ_INTAN_AMORT_FIN" hidden="1">"c614"</definedName>
    <definedName name="IQ_INTAN_AMORT_INS" hidden="1">"c615"</definedName>
    <definedName name="IQ_INTAN_AMORT_REIT" hidden="1">"c616"</definedName>
    <definedName name="IQ_INTAN_AMORT_UTI" hidden="1">"c617"</definedName>
    <definedName name="IQ_INTANGIBLES_NET" localSheetId="9" hidden="1">"c907"</definedName>
    <definedName name="IQ_INTANGIBLES_NET" hidden="1">"c1407"</definedName>
    <definedName name="IQ_INTANGIBLES_NET_1" hidden="1">"c1407"</definedName>
    <definedName name="IQ_INTEL_EPS_EST" hidden="1">"c24729"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localSheetId="9" hidden="1">"c618"</definedName>
    <definedName name="IQ_INTEREST_EXP_NON" hidden="1">"c1383"</definedName>
    <definedName name="IQ_INTEREST_EXP_NON_1" hidden="1">"c1383"</definedName>
    <definedName name="IQ_INTEREST_EXP_REV_DATE_TIME_REUT" hidden="1">"c28567"</definedName>
    <definedName name="IQ_INTEREST_EXP_REVISIONS_REUT" hidden="1">"c28528"</definedName>
    <definedName name="IQ_INTEREST_EXP_SUPPL" hidden="1">"c1460"</definedName>
    <definedName name="IQ_INTEREST_INC" localSheetId="9" hidden="1">"c769"</definedName>
    <definedName name="IQ_INTEREST_INC" hidden="1">"c1393"</definedName>
    <definedName name="IQ_INTEREST_INC_1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localSheetId="9" hidden="1">"c619"</definedName>
    <definedName name="IQ_INTEREST_INC_NON" hidden="1">"c1384"</definedName>
    <definedName name="IQ_INTEREST_INC_NON_1" hidden="1">"c1384"</definedName>
    <definedName name="IQ_INTEREST_INVEST_INC" hidden="1">"c619"</definedName>
    <definedName name="IQ_INTEREST_LT_DEBT" hidden="1">"c2086"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>"c6164"</definedName>
    <definedName name="IQ_INV_10YR_ANN_GROWTH" hidden="1">"c1930"</definedName>
    <definedName name="IQ_INV_1YR_ANN_GROWTH" hidden="1">"c1925"</definedName>
    <definedName name="IQ_INV_2YR_ANN_CAGR">"c6160"</definedName>
    <definedName name="IQ_INV_2YR_ANN_GROWTH" hidden="1">"c1926"</definedName>
    <definedName name="IQ_INV_3YR_ANN_CAGR">"c6161"</definedName>
    <definedName name="IQ_INV_3YR_ANN_GROWTH" hidden="1">"c1927"</definedName>
    <definedName name="IQ_INV_5YR_ANN_CAGR">"c6162"</definedName>
    <definedName name="IQ_INV_5YR_ANN_GROWTH" hidden="1">"c1928"</definedName>
    <definedName name="IQ_INV_7YR_ANN_CAGR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>"c6901"</definedName>
    <definedName name="IQ_INVENTORIES_APR">"c7561"</definedName>
    <definedName name="IQ_INVENTORIES_APR_FC">"c8441"</definedName>
    <definedName name="IQ_INVENTORIES_FC">"c7781"</definedName>
    <definedName name="IQ_INVENTORIES_POP">"c7121"</definedName>
    <definedName name="IQ_INVENTORIES_POP_FC">"c8001"</definedName>
    <definedName name="IQ_INVENTORIES_YOY">"c7341"</definedName>
    <definedName name="IQ_INVENTORIES_YOY_FC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>"c6227"</definedName>
    <definedName name="IQ_INVEST_LOANS_CF_REIT" hidden="1">"c633"</definedName>
    <definedName name="IQ_INVEST_LOANS_CF_UTI" hidden="1">"c634"</definedName>
    <definedName name="IQ_INVEST_MUNI_SECURITY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>"c6228"</definedName>
    <definedName name="IQ_INVEST_SECURITY_CF_REIT" hidden="1">"c642"</definedName>
    <definedName name="IQ_INVEST_SECURITY_CF_UTI" hidden="1">"c643"</definedName>
    <definedName name="IQ_INVEST_SECURITY_SUPPL">"c5511"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>"c12041"</definedName>
    <definedName name="IQ_ISM_INDEX">"c6902"</definedName>
    <definedName name="IQ_ISM_INDEX_APR">"c7562"</definedName>
    <definedName name="IQ_ISM_INDEX_APR_FC">"c8442"</definedName>
    <definedName name="IQ_ISM_INDEX_FC">"c7782"</definedName>
    <definedName name="IQ_ISM_INDEX_POP">"c7122"</definedName>
    <definedName name="IQ_ISM_INDEX_POP_FC">"c8002"</definedName>
    <definedName name="IQ_ISM_INDEX_YOY">"c7342"</definedName>
    <definedName name="IQ_ISM_INDEX_YOY_FC">"c8222"</definedName>
    <definedName name="IQ_ISM_SERVICES_APR_FC_UNUSED">"c8443"</definedName>
    <definedName name="IQ_ISM_SERVICES_APR_FC_UNUSED_UNUSED_UNUSED" hidden="1">"c8443"</definedName>
    <definedName name="IQ_ISM_SERVICES_APR_UNUSED">"c7563"</definedName>
    <definedName name="IQ_ISM_SERVICES_APR_UNUSED_UNUSED_UNUSED" hidden="1">"c7563"</definedName>
    <definedName name="IQ_ISM_SERVICES_FC_UNUSED">"c7783"</definedName>
    <definedName name="IQ_ISM_SERVICES_FC_UNUSED_UNUSED_UNUSED" hidden="1">"c7783"</definedName>
    <definedName name="IQ_ISM_SERVICES_INDEX">"c11862"</definedName>
    <definedName name="IQ_ISM_SERVICES_INDEX_APR">"c11865"</definedName>
    <definedName name="IQ_ISM_SERVICES_INDEX_POP">"c11863"</definedName>
    <definedName name="IQ_ISM_SERVICES_INDEX_YOY">"c11864"</definedName>
    <definedName name="IQ_ISM_SERVICES_POP_FC_UNUSED">"c8003"</definedName>
    <definedName name="IQ_ISM_SERVICES_POP_FC_UNUSED_UNUSED_UNUSED" hidden="1">"c8003"</definedName>
    <definedName name="IQ_ISM_SERVICES_POP_UNUSED">"c7123"</definedName>
    <definedName name="IQ_ISM_SERVICES_POP_UNUSED_UNUSED_UNUSED" hidden="1">"c7123"</definedName>
    <definedName name="IQ_ISM_SERVICES_UNUSED">"c6903"</definedName>
    <definedName name="IQ_ISM_SERVICES_UNUSED_UNUSED_UNUSED" hidden="1">"c6903"</definedName>
    <definedName name="IQ_ISM_SERVICES_YOY_FC_UNUSED">"c8223"</definedName>
    <definedName name="IQ_ISM_SERVICES_YOY_FC_UNUSED_UNUSED_UNUSED" hidden="1">"c8223"</definedName>
    <definedName name="IQ_ISM_SERVICES_YOY_UNUSED">"c7343"</definedName>
    <definedName name="IQ_ISM_SERVICES_YOY_UNUSED_UNUSED_UNUSED" hidden="1">"c7343"</definedName>
    <definedName name="IQ_ISS_DEBT_NET" localSheetId="9" hidden="1">"c751"</definedName>
    <definedName name="IQ_ISS_DEBT_NET" hidden="1">"c1391"</definedName>
    <definedName name="IQ_ISS_DEBT_NET_1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>"c6904"</definedName>
    <definedName name="IQ_LARGE_CAP_LABOR_COST_INDEX_APR">"c7564"</definedName>
    <definedName name="IQ_LARGE_CAP_LABOR_COST_INDEX_APR_FC">"c8444"</definedName>
    <definedName name="IQ_LARGE_CAP_LABOR_COST_INDEX_FC">"c7784"</definedName>
    <definedName name="IQ_LARGE_CAP_LABOR_COST_INDEX_POP">"c7124"</definedName>
    <definedName name="IQ_LARGE_CAP_LABOR_COST_INDEX_POP_FC">"c8004"</definedName>
    <definedName name="IQ_LARGE_CAP_LABOR_COST_INDEX_YOY">"c7344"</definedName>
    <definedName name="IQ_LARGE_CAP_LABOR_COST_INDEX_YOY_FC">"c8224"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_MONTHLY_FACTOR">"c8971"</definedName>
    <definedName name="IQ_LATEST_MONTHLY_FACTOR_DATE">"c8972"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EAD_UNDERWRITER">"c8957"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>"c6174"</definedName>
    <definedName name="IQ_LFCF_10YR_ANN_GROWTH" hidden="1">"c1942"</definedName>
    <definedName name="IQ_LFCF_1YR_ANN_GROWTH" hidden="1">"c1937"</definedName>
    <definedName name="IQ_LFCF_2YR_ANN_CAGR">"c6170"</definedName>
    <definedName name="IQ_LFCF_2YR_ANN_GROWTH" hidden="1">"c1938"</definedName>
    <definedName name="IQ_LFCF_3YR_ANN_CAGR">"c6171"</definedName>
    <definedName name="IQ_LFCF_3YR_ANN_GROWTH" hidden="1">"c1939"</definedName>
    <definedName name="IQ_LFCF_5YR_ANN_CAGR">"c6172"</definedName>
    <definedName name="IQ_LFCF_5YR_ANN_GROWTH" hidden="1">"c1940"</definedName>
    <definedName name="IQ_LFCF_7YR_ANN_CAGR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>"c8886"</definedName>
    <definedName name="IQ_LIAB_AP_ABS">"c8905"</definedName>
    <definedName name="IQ_LIAB_NAME_AP">"c8924"</definedName>
    <definedName name="IQ_LIAB_NAME_AP_ABS">"c8943"</definedName>
    <definedName name="IQ_LICENSED_POPS" hidden="1">"c2123"</definedName>
    <definedName name="IQ_LICENSED_POPS_1" hidden="1">"c16172"</definedName>
    <definedName name="IQ_LIFE_EARNED" hidden="1">"c2739"</definedName>
    <definedName name="IQ_LIFE_INSURANCE_ASSETS_FDIC" hidden="1">"c6372"</definedName>
    <definedName name="IQ_LIFOR" hidden="1">"c655"</definedName>
    <definedName name="IQ_LISTING_CURRENCY" hidden="1">"c2127"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localSheetId="9" hidden="1">"c656"</definedName>
    <definedName name="IQ_LOAN_LOSS" hidden="1">"c1386"</definedName>
    <definedName name="IQ_LOAN_LOSS_1" hidden="1">"c1386"</definedName>
    <definedName name="IQ_LOAN_LOSS_ALLOW_FDIC" hidden="1">"c6326"</definedName>
    <definedName name="IQ_LOAN_LOSS_ALLOWANCE_NONCURRENT_LOANS_FDIC" hidden="1">"c6740"</definedName>
    <definedName name="IQ_LOAN_LOSS_PROVISION_FOREIGN_FFIEC" hidden="1">"c15382"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localSheetId="9" hidden="1">"c674"</definedName>
    <definedName name="IQ_LONG_TERM_DEBT" hidden="1">"c1387"</definedName>
    <definedName name="IQ_LONG_TERM_DEBT_1" hidden="1">"c1387"</definedName>
    <definedName name="IQ_LONG_TERM_DEBT_OVER_TOTAL_CAP" localSheetId="9" hidden="1">"c677"</definedName>
    <definedName name="IQ_LONG_TERM_DEBT_OVER_TOTAL_CAP" hidden="1">"c1388"</definedName>
    <definedName name="IQ_LONG_TERM_DEBT_OVER_TOTAL_CAP_1" hidden="1">"c1388"</definedName>
    <definedName name="IQ_LONG_TERM_GROWTH" hidden="1">"c671"</definedName>
    <definedName name="IQ_LONG_TERM_INV" localSheetId="9" hidden="1">"c697"</definedName>
    <definedName name="IQ_LONG_TERM_INV" hidden="1">"c1389"</definedName>
    <definedName name="IQ_LONG_TERM_INV_1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>"c4660"</definedName>
    <definedName name="IQ_LOW_TARGET_PRICE_REUT" hidden="1">"c5318"</definedName>
    <definedName name="IQ_LOW_TARGET_PRICE_THOM">"c5097"</definedName>
    <definedName name="IQ_LOWPRICE" hidden="1">"c673"</definedName>
    <definedName name="IQ_LT_ASSETS_AP">"c8882"</definedName>
    <definedName name="IQ_LT_ASSETS_AP_ABS">"c8901"</definedName>
    <definedName name="IQ_LT_ASSETS_NAME_AP">"c8920"</definedName>
    <definedName name="IQ_LT_ASSETS_NAME_AP_ABS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>"c6231"</definedName>
    <definedName name="IQ_LT_DEBT_ISSUED_REIT" hidden="1">"c686"</definedName>
    <definedName name="IQ_LT_DEBT_ISSUED_UTI" hidden="1">"c687"</definedName>
    <definedName name="IQ_LT_DEBT_RE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GROWTH_DET_EST">"c12060"</definedName>
    <definedName name="IQ_LT_GROWTH_DET_EST_DATE">"c12213"</definedName>
    <definedName name="IQ_LT_GROWTH_DET_EST_DATE_THOM">"c12240"</definedName>
    <definedName name="IQ_LT_GROWTH_DET_EST_INCL">"c12350"</definedName>
    <definedName name="IQ_LT_GROWTH_DET_EST_INCL_THOM">"c12372"</definedName>
    <definedName name="IQ_LT_GROWTH_DET_EST_ORIGIN">"c12725"</definedName>
    <definedName name="IQ_LT_GROWTH_DET_EST_ORIGIN_THOM">"c12610"</definedName>
    <definedName name="IQ_LT_GROWTH_DET_EST_THOM">"c12090"</definedName>
    <definedName name="IQ_LT_INVEST" hidden="1">"c697"</definedName>
    <definedName name="IQ_LT_INVEST_BR" hidden="1">"c698"</definedName>
    <definedName name="IQ_LT_INVEST_FIN" hidden="1">"c699"</definedName>
    <definedName name="IQ_LT_INVEST_RE">"c6234"</definedName>
    <definedName name="IQ_LT_INVEST_REIT" hidden="1">"c700"</definedName>
    <definedName name="IQ_LT_INVEST_UTI" hidden="1">"c701"</definedName>
    <definedName name="IQ_LT_LIAB_AP">"c8885"</definedName>
    <definedName name="IQ_LT_LIAB_AP_ABS">"c8904"</definedName>
    <definedName name="IQ_LT_LIAB_NAME_AP">"c8923"</definedName>
    <definedName name="IQ_LT_LIAB_NAME_AP_ABS">"c8942"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localSheetId="9" hidden="1">"c1304"</definedName>
    <definedName name="IQ_LTM_REVENUE_OVER_EMPLOYEES" hidden="1">"c1437"</definedName>
    <definedName name="IQ_LTM_REVENUE_OVER_EMPLOYEES_1" hidden="1">"c1437"</definedName>
    <definedName name="IQ_LTMMONTH" hidden="1">120000</definedName>
    <definedName name="IQ_M1">"c6906"</definedName>
    <definedName name="IQ_M1_APR">"c7566"</definedName>
    <definedName name="IQ_M1_APR_FC">"c8446"</definedName>
    <definedName name="IQ_M1_FC">"c7786"</definedName>
    <definedName name="IQ_M1_POP">"c7126"</definedName>
    <definedName name="IQ_M1_POP_FC">"c8006"</definedName>
    <definedName name="IQ_M1_YOY">"c7346"</definedName>
    <definedName name="IQ_M1_YOY_FC">"c8226"</definedName>
    <definedName name="IQ_M2">"c6907"</definedName>
    <definedName name="IQ_M2_APR">"c7567"</definedName>
    <definedName name="IQ_M2_APR_FC">"c8447"</definedName>
    <definedName name="IQ_M2_FC">"c7787"</definedName>
    <definedName name="IQ_M2_POP">"c7127"</definedName>
    <definedName name="IQ_M2_POP_FC">"c8007"</definedName>
    <definedName name="IQ_M2_YOY">"c7347"</definedName>
    <definedName name="IQ_M2_YOY_FC">"c8227"</definedName>
    <definedName name="IQ_M3">"c6908"</definedName>
    <definedName name="IQ_M3_APR">"c7568"</definedName>
    <definedName name="IQ_M3_APR_FC">"c8448"</definedName>
    <definedName name="IQ_M3_FC">"c7788"</definedName>
    <definedName name="IQ_M3_POP">"c7128"</definedName>
    <definedName name="IQ_M3_POP_FC">"c8008"</definedName>
    <definedName name="IQ_M3_YOY">"c7348"</definedName>
    <definedName name="IQ_M3_YOY_FC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>"c4987"</definedName>
    <definedName name="IQ_MAINT_CAPEX_EST" hidden="1">"c4457"</definedName>
    <definedName name="IQ_MAINT_CAPEX_EST_REV_DATE_TIME_REUT" hidden="1">"c28556"</definedName>
    <definedName name="IQ_MAINT_CAPEX_EST_REVISIONS_REUT" hidden="1">"c28517"</definedName>
    <definedName name="IQ_MAINT_CAPEX_GUIDANCE">"c4459"</definedName>
    <definedName name="IQ_MAINT_CAPEX_HIGH_EST" hidden="1">"c4460"</definedName>
    <definedName name="IQ_MAINT_CAPEX_HIGH_GUIDANCE">"c4197"</definedName>
    <definedName name="IQ_MAINT_CAPEX_LOW_EST" hidden="1">"c4461"</definedName>
    <definedName name="IQ_MAINT_CAPEX_LOW_GUIDANCE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>"c6913"</definedName>
    <definedName name="IQ_MAN_INVENTORIES_APR">"c7573"</definedName>
    <definedName name="IQ_MAN_INVENTORIES_APR_FC">"c8453"</definedName>
    <definedName name="IQ_MAN_INVENTORIES_FC">"c7793"</definedName>
    <definedName name="IQ_MAN_INVENTORIES_POP">"c7133"</definedName>
    <definedName name="IQ_MAN_INVENTORIES_POP_FC">"c8013"</definedName>
    <definedName name="IQ_MAN_INVENTORIES_YOY">"c7353"</definedName>
    <definedName name="IQ_MAN_INVENTORIES_YOY_FC">"c8233"</definedName>
    <definedName name="IQ_MAN_IS_RATIO">"c6912"</definedName>
    <definedName name="IQ_MAN_IS_RATIO_APR">"c7572"</definedName>
    <definedName name="IQ_MAN_IS_RATIO_APR_FC">"c8452"</definedName>
    <definedName name="IQ_MAN_IS_RATIO_FC">"c7792"</definedName>
    <definedName name="IQ_MAN_IS_RATIO_POP">"c7132"</definedName>
    <definedName name="IQ_MAN_IS_RATIO_POP_FC">"c8012"</definedName>
    <definedName name="IQ_MAN_IS_RATIO_YOY">"c7352"</definedName>
    <definedName name="IQ_MAN_IS_RATIO_YOY_FC">"c8232"</definedName>
    <definedName name="IQ_MAN_ORDERS">"c6914"</definedName>
    <definedName name="IQ_MAN_ORDERS_APR">"c7574"</definedName>
    <definedName name="IQ_MAN_ORDERS_APR_FC">"c8454"</definedName>
    <definedName name="IQ_MAN_ORDERS_FC">"c7794"</definedName>
    <definedName name="IQ_MAN_ORDERS_POP">"c7134"</definedName>
    <definedName name="IQ_MAN_ORDERS_POP_FC">"c8014"</definedName>
    <definedName name="IQ_MAN_ORDERS_YOY">"c7354"</definedName>
    <definedName name="IQ_MAN_ORDERS_YOY_FC">"c8234"</definedName>
    <definedName name="IQ_MAN_OUTPUT_HR">"c6915"</definedName>
    <definedName name="IQ_MAN_OUTPUT_HR_APR">"c7575"</definedName>
    <definedName name="IQ_MAN_OUTPUT_HR_APR_FC">"c8455"</definedName>
    <definedName name="IQ_MAN_OUTPUT_HR_FC">"c7795"</definedName>
    <definedName name="IQ_MAN_OUTPUT_HR_POP">"c7135"</definedName>
    <definedName name="IQ_MAN_OUTPUT_HR_POP_FC">"c8015"</definedName>
    <definedName name="IQ_MAN_OUTPUT_HR_YOY">"c7355"</definedName>
    <definedName name="IQ_MAN_OUTPUT_HR_YOY_FC">"c8235"</definedName>
    <definedName name="IQ_MAN_PAYROLLS">"c6916"</definedName>
    <definedName name="IQ_MAN_PAYROLLS_APR">"c7576"</definedName>
    <definedName name="IQ_MAN_PAYROLLS_APR_FC">"c8456"</definedName>
    <definedName name="IQ_MAN_PAYROLLS_FC">"c7796"</definedName>
    <definedName name="IQ_MAN_PAYROLLS_POP">"c7136"</definedName>
    <definedName name="IQ_MAN_PAYROLLS_POP_FC">"c8016"</definedName>
    <definedName name="IQ_MAN_PAYROLLS_YOY">"c7356"</definedName>
    <definedName name="IQ_MAN_PAYROLLS_YOY_FC">"c8236"</definedName>
    <definedName name="IQ_MAN_SHIPMENTS">"c6917"</definedName>
    <definedName name="IQ_MAN_SHIPMENTS_APR">"c7577"</definedName>
    <definedName name="IQ_MAN_SHIPMENTS_APR_FC">"c8457"</definedName>
    <definedName name="IQ_MAN_SHIPMENTS_FC">"c7797"</definedName>
    <definedName name="IQ_MAN_SHIPMENTS_POP">"c7137"</definedName>
    <definedName name="IQ_MAN_SHIPMENTS_POP_FC">"c8017"</definedName>
    <definedName name="IQ_MAN_SHIPMENTS_YOY">"c7357"</definedName>
    <definedName name="IQ_MAN_SHIPMENTS_YOY_FC">"c8237"</definedName>
    <definedName name="IQ_MAN_TOTAL_HR">"c6918"</definedName>
    <definedName name="IQ_MAN_TOTAL_HR_APR">"c7578"</definedName>
    <definedName name="IQ_MAN_TOTAL_HR_APR_FC">"c8458"</definedName>
    <definedName name="IQ_MAN_TOTAL_HR_FC">"c7798"</definedName>
    <definedName name="IQ_MAN_TOTAL_HR_POP">"c7138"</definedName>
    <definedName name="IQ_MAN_TOTAL_HR_POP_FC">"c8018"</definedName>
    <definedName name="IQ_MAN_TOTAL_HR_YOY">"c7358"</definedName>
    <definedName name="IQ_MAN_TOTAL_HR_YOY_FC">"c8238"</definedName>
    <definedName name="IQ_MAN_TRADE_INVENTORIES">"c6910"</definedName>
    <definedName name="IQ_MAN_TRADE_INVENTORIES_APR">"c7570"</definedName>
    <definedName name="IQ_MAN_TRADE_INVENTORIES_APR_FC">"c8450"</definedName>
    <definedName name="IQ_MAN_TRADE_INVENTORIES_FC">"c7790"</definedName>
    <definedName name="IQ_MAN_TRADE_INVENTORIES_POP">"c7130"</definedName>
    <definedName name="IQ_MAN_TRADE_INVENTORIES_POP_FC">"c8010"</definedName>
    <definedName name="IQ_MAN_TRADE_INVENTORIES_YOY">"c7350"</definedName>
    <definedName name="IQ_MAN_TRADE_INVENTORIES_YOY_FC">"c8230"</definedName>
    <definedName name="IQ_MAN_TRADE_IS_RATIO">"c6909"</definedName>
    <definedName name="IQ_MAN_TRADE_IS_RATIO_FC">"c7789"</definedName>
    <definedName name="IQ_MAN_TRADE_IS_RATIO_POP">"c7129"</definedName>
    <definedName name="IQ_MAN_TRADE_IS_RATIO_POP_FC">"c8009"</definedName>
    <definedName name="IQ_MAN_TRADE_IS_RATIO_YOY">"c7349"</definedName>
    <definedName name="IQ_MAN_TRADE_IS_RATIO_YOY_FC">"c8229"</definedName>
    <definedName name="IQ_MAN_TRADE_SALES">"c6911"</definedName>
    <definedName name="IQ_MAN_TRADE_SALES_APR">"c7571"</definedName>
    <definedName name="IQ_MAN_TRADE_SALES_APR_FC">"c8451"</definedName>
    <definedName name="IQ_MAN_TRADE_SALES_FC">"c7791"</definedName>
    <definedName name="IQ_MAN_TRADE_SALES_POP">"c7131"</definedName>
    <definedName name="IQ_MAN_TRADE_SALES_POP_FC">"c8011"</definedName>
    <definedName name="IQ_MAN_TRADE_SALES_YOY">"c7351"</definedName>
    <definedName name="IQ_MAN_TRADE_SALES_YOY_FC">"c8231"</definedName>
    <definedName name="IQ_MAN_WAGES">"c6919"</definedName>
    <definedName name="IQ_MAN_WAGES_APR">"c7579"</definedName>
    <definedName name="IQ_MAN_WAGES_APR_FC">"c8459"</definedName>
    <definedName name="IQ_MAN_WAGES_FC">"c7799"</definedName>
    <definedName name="IQ_MAN_WAGES_POP">"c7139"</definedName>
    <definedName name="IQ_MAN_WAGES_POP_FC">"c8019"</definedName>
    <definedName name="IQ_MAN_WAGES_YOY">"c7359"</definedName>
    <definedName name="IQ_MAN_WAGES_YOY_FC">"c8239"</definedName>
    <definedName name="IQ_MANAGED_PROP">"c8763"</definedName>
    <definedName name="IQ_MANAGED_SQ_FT">"c8779"</definedName>
    <definedName name="IQ_MANAGED_UNITS">"c8771"</definedName>
    <definedName name="IQ_MARGIN_ANNUAL_PREMIUM_EQUIVALENT_NEW_BUSINESS">"c9970"</definedName>
    <definedName name="IQ_MARGIN_PV_PREMIUMS_NEW_BUSINESS">"c9971"</definedName>
    <definedName name="IQ_MARKET_CAP_LFCF" hidden="1">"c2209"</definedName>
    <definedName name="IQ_MARKETCAP" hidden="1">"c712"</definedName>
    <definedName name="IQ_MARKETING" hidden="1">"c2239"</definedName>
    <definedName name="IQ_MARKTCAP" hidden="1">"c258"</definedName>
    <definedName name="IQ_MATURITY_DATE" hidden="1">"c2146"</definedName>
    <definedName name="IQ_MATURITY_ONE_YEAR_LESS_FDIC" hidden="1">"c6425"</definedName>
    <definedName name="IQ_MBS_QUARTERLY_AVG_FFIEC" hidden="1">"c15471"</definedName>
    <definedName name="IQ_MC_ASO_COVERED_LIVES">"c9918"</definedName>
    <definedName name="IQ_MC_ASO_MEMBERSHIP">"c9921"</definedName>
    <definedName name="IQ_MC_CLAIMS_RESERVES">"c9941"</definedName>
    <definedName name="IQ_MC_COMBINED_RATIO">"c9933"</definedName>
    <definedName name="IQ_MC_DAYS_CLAIMS_PAYABLE">"c9937"</definedName>
    <definedName name="IQ_MC_DAYS_CLAIMS_PAYABLE_EXCL_CAPITATION">"c9938"</definedName>
    <definedName name="IQ_MC_GA_MARGIN" hidden="1">"c9930"</definedName>
    <definedName name="IQ_MC_GA_OPERATING_REV" hidden="1">"c9929"</definedName>
    <definedName name="IQ_MC_MEDICAL_COSTS_PMPM">"c9925"</definedName>
    <definedName name="IQ_MC_MEDICAL_EXPENSE_RATIO" hidden="1">"c9927"</definedName>
    <definedName name="IQ_MC_PARENT_CASH">"c9942"</definedName>
    <definedName name="IQ_MC_PREMIUMS_PMPM">"c9924"</definedName>
    <definedName name="IQ_MC_RATIO" hidden="1">"c2783"</definedName>
    <definedName name="IQ_MC_RECEIPT_CYCLE_TIME_DAYS">"c9939"</definedName>
    <definedName name="IQ_MC_RECEIPT_CYCLE_TIME_MONTHS">"c9940"</definedName>
    <definedName name="IQ_MC_RISK_COVERED_LIVES">"c9917"</definedName>
    <definedName name="IQ_MC_RISK_MEMBERSHIP">"c9920"</definedName>
    <definedName name="IQ_MC_SELLILNG_COSTS_RATIO">"c9928"</definedName>
    <definedName name="IQ_MC_SGA_MARGIN" hidden="1">"c9932"</definedName>
    <definedName name="IQ_MC_SGA_OPERATING_REV" hidden="1">"c9931"</definedName>
    <definedName name="IQ_MC_SGA_PMPM">"c9926"</definedName>
    <definedName name="IQ_MC_STATUTORY_SURPLUS" hidden="1">"c2772"</definedName>
    <definedName name="IQ_MC_TOTAL_COVERED_LIVES">"c9919"</definedName>
    <definedName name="IQ_MC_TOTAL_MEMBERSHIP">"c9922"</definedName>
    <definedName name="IQ_MC_TOTAL_MEMBERSHIP_CAPITATION">"c9923"</definedName>
    <definedName name="IQ_MC_UNPROCESSED_CLAIMS_INVENTORY_DAYS">"c9936"</definedName>
    <definedName name="IQ_MC_UNPROCESSED_CLAIMS_INVENTORY_NUMBER">"c9934"</definedName>
    <definedName name="IQ_MC_UNPROCESSED_CLAIMS_INVENTORY_VALUE">"c9935"</definedName>
    <definedName name="IQ_MEASURED_ATTRIB_ORE_RESOURCES_ALUM">"c9237"</definedName>
    <definedName name="IQ_MEASURED_ATTRIB_ORE_RESOURCES_COP">"c9181"</definedName>
    <definedName name="IQ_MEASURED_ATTRIB_ORE_RESOURCES_DIAM">"c9661"</definedName>
    <definedName name="IQ_MEASURED_ATTRIB_ORE_RESOURCES_GOLD">"c9022"</definedName>
    <definedName name="IQ_MEASURED_ATTRIB_ORE_RESOURCES_IRON">"c9396"</definedName>
    <definedName name="IQ_MEASURED_ATTRIB_ORE_RESOURCES_LEAD">"c9449"</definedName>
    <definedName name="IQ_MEASURED_ATTRIB_ORE_RESOURCES_MANG">"c9502"</definedName>
    <definedName name="IQ_MEASURED_ATTRIB_ORE_RESOURCES_MOLYB">"c9714"</definedName>
    <definedName name="IQ_MEASURED_ATTRIB_ORE_RESOURCES_NICK">"c9290"</definedName>
    <definedName name="IQ_MEASURED_ATTRIB_ORE_RESOURCES_PLAT">"c9128"</definedName>
    <definedName name="IQ_MEASURED_ATTRIB_ORE_RESOURCES_SILVER">"c9075"</definedName>
    <definedName name="IQ_MEASURED_ATTRIB_ORE_RESOURCES_TITAN">"c9555"</definedName>
    <definedName name="IQ_MEASURED_ATTRIB_ORE_RESOURCES_URAN">"c9608"</definedName>
    <definedName name="IQ_MEASURED_ATTRIB_ORE_RESOURCES_ZINC">"c9343"</definedName>
    <definedName name="IQ_MEASURED_INDICATED_ATTRIB_ORE_RESOURCES_ALUM">"c9239"</definedName>
    <definedName name="IQ_MEASURED_INDICATED_ATTRIB_ORE_RESOURCES_COP">"c9183"</definedName>
    <definedName name="IQ_MEASURED_INDICATED_ATTRIB_ORE_RESOURCES_DIAM">"c9663"</definedName>
    <definedName name="IQ_MEASURED_INDICATED_ATTRIB_ORE_RESOURCES_GOLD">"c9024"</definedName>
    <definedName name="IQ_MEASURED_INDICATED_ATTRIB_ORE_RESOURCES_IRON">"c9398"</definedName>
    <definedName name="IQ_MEASURED_INDICATED_ATTRIB_ORE_RESOURCES_LEAD">"c9451"</definedName>
    <definedName name="IQ_MEASURED_INDICATED_ATTRIB_ORE_RESOURCES_MANG">"c9504"</definedName>
    <definedName name="IQ_MEASURED_INDICATED_ATTRIB_ORE_RESOURCES_MOLYB">"c9716"</definedName>
    <definedName name="IQ_MEASURED_INDICATED_ATTRIB_ORE_RESOURCES_NICK">"c9292"</definedName>
    <definedName name="IQ_MEASURED_INDICATED_ATTRIB_ORE_RESOURCES_PLAT">"c9130"</definedName>
    <definedName name="IQ_MEASURED_INDICATED_ATTRIB_ORE_RESOURCES_SILVER">"c9077"</definedName>
    <definedName name="IQ_MEASURED_INDICATED_ATTRIB_ORE_RESOURCES_TITAN">"c9557"</definedName>
    <definedName name="IQ_MEASURED_INDICATED_ATTRIB_ORE_RESOURCES_URAN">"c9610"</definedName>
    <definedName name="IQ_MEASURED_INDICATED_ATTRIB_ORE_RESOURCES_ZINC">"c9345"</definedName>
    <definedName name="IQ_MEASURED_INDICATED_ORE_RESOURCES_ALUM">"c9226"</definedName>
    <definedName name="IQ_MEASURED_INDICATED_ORE_RESOURCES_COP">"c9170"</definedName>
    <definedName name="IQ_MEASURED_INDICATED_ORE_RESOURCES_DIAM">"c9650"</definedName>
    <definedName name="IQ_MEASURED_INDICATED_ORE_RESOURCES_GOLD">"c9011"</definedName>
    <definedName name="IQ_MEASURED_INDICATED_ORE_RESOURCES_IRON">"c9385"</definedName>
    <definedName name="IQ_MEASURED_INDICATED_ORE_RESOURCES_LEAD">"c9438"</definedName>
    <definedName name="IQ_MEASURED_INDICATED_ORE_RESOURCES_MANG">"c9491"</definedName>
    <definedName name="IQ_MEASURED_INDICATED_ORE_RESOURCES_MOLYB">"c9703"</definedName>
    <definedName name="IQ_MEASURED_INDICATED_ORE_RESOURCES_NICK">"c9279"</definedName>
    <definedName name="IQ_MEASURED_INDICATED_ORE_RESOURCES_PLAT">"c9117"</definedName>
    <definedName name="IQ_MEASURED_INDICATED_ORE_RESOURCES_SILVER">"c9064"</definedName>
    <definedName name="IQ_MEASURED_INDICATED_ORE_RESOURCES_TITAN">"c9544"</definedName>
    <definedName name="IQ_MEASURED_INDICATED_ORE_RESOURCES_URAN">"c9597"</definedName>
    <definedName name="IQ_MEASURED_INDICATED_ORE_RESOURCES_ZINC">"c9332"</definedName>
    <definedName name="IQ_MEASURED_INDICATED_RECOV_RESOURCES_ALUM">"c9234"</definedName>
    <definedName name="IQ_MEASURED_INDICATED_RECOV_RESOURCES_COAL">"c9813"</definedName>
    <definedName name="IQ_MEASURED_INDICATED_RECOV_RESOURCES_COP">"c9178"</definedName>
    <definedName name="IQ_MEASURED_INDICATED_RECOV_RESOURCES_DIAM">"c9658"</definedName>
    <definedName name="IQ_MEASURED_INDICATED_RECOV_RESOURCES_GOLD">"c9019"</definedName>
    <definedName name="IQ_MEASURED_INDICATED_RECOV_RESOURCES_IRON">"c9393"</definedName>
    <definedName name="IQ_MEASURED_INDICATED_RECOV_RESOURCES_LEAD">"c9446"</definedName>
    <definedName name="IQ_MEASURED_INDICATED_RECOV_RESOURCES_MANG">"c9499"</definedName>
    <definedName name="IQ_MEASURED_INDICATED_RECOV_RESOURCES_MET_COAL">"c9753"</definedName>
    <definedName name="IQ_MEASURED_INDICATED_RECOV_RESOURCES_MOLYB">"c9711"</definedName>
    <definedName name="IQ_MEASURED_INDICATED_RECOV_RESOURCES_NICK">"c9287"</definedName>
    <definedName name="IQ_MEASURED_INDICATED_RECOV_RESOURCES_PLAT">"c9125"</definedName>
    <definedName name="IQ_MEASURED_INDICATED_RECOV_RESOURCES_SILVER">"c9072"</definedName>
    <definedName name="IQ_MEASURED_INDICATED_RECOV_RESOURCES_STEAM">"c9783"</definedName>
    <definedName name="IQ_MEASURED_INDICATED_RECOV_RESOURCES_TITAN">"c9552"</definedName>
    <definedName name="IQ_MEASURED_INDICATED_RECOV_RESOURCES_URAN">"c9605"</definedName>
    <definedName name="IQ_MEASURED_INDICATED_RECOV_RESOURCES_ZINC">"c9340"</definedName>
    <definedName name="IQ_MEASURED_INDICATED_RESOURCES_GRADE_ALUM">"c9227"</definedName>
    <definedName name="IQ_MEASURED_INDICATED_RESOURCES_GRADE_COP">"c9171"</definedName>
    <definedName name="IQ_MEASURED_INDICATED_RESOURCES_GRADE_DIAM">"c9651"</definedName>
    <definedName name="IQ_MEASURED_INDICATED_RESOURCES_GRADE_GOLD">"c9012"</definedName>
    <definedName name="IQ_MEASURED_INDICATED_RESOURCES_GRADE_IRON">"c9386"</definedName>
    <definedName name="IQ_MEASURED_INDICATED_RESOURCES_GRADE_LEAD">"c9439"</definedName>
    <definedName name="IQ_MEASURED_INDICATED_RESOURCES_GRADE_MANG">"c9492"</definedName>
    <definedName name="IQ_MEASURED_INDICATED_RESOURCES_GRADE_MOLYB">"c9704"</definedName>
    <definedName name="IQ_MEASURED_INDICATED_RESOURCES_GRADE_NICK">"c9280"</definedName>
    <definedName name="IQ_MEASURED_INDICATED_RESOURCES_GRADE_PLAT">"c9118"</definedName>
    <definedName name="IQ_MEASURED_INDICATED_RESOURCES_GRADE_SILVER">"c9065"</definedName>
    <definedName name="IQ_MEASURED_INDICATED_RESOURCES_GRADE_TITAN">"c9545"</definedName>
    <definedName name="IQ_MEASURED_INDICATED_RESOURCES_GRADE_URAN">"c9598"</definedName>
    <definedName name="IQ_MEASURED_INDICATED_RESOURCES_GRADE_ZINC">"c9333"</definedName>
    <definedName name="IQ_MEASURED_ORE_RESOURCES_ALUM">"c9222"</definedName>
    <definedName name="IQ_MEASURED_ORE_RESOURCES_COP">"c9166"</definedName>
    <definedName name="IQ_MEASURED_ORE_RESOURCES_DIAM">"c9646"</definedName>
    <definedName name="IQ_MEASURED_ORE_RESOURCES_GOLD">"c9007"</definedName>
    <definedName name="IQ_MEASURED_ORE_RESOURCES_IRON">"c9381"</definedName>
    <definedName name="IQ_MEASURED_ORE_RESOURCES_LEAD">"c9434"</definedName>
    <definedName name="IQ_MEASURED_ORE_RESOURCES_MANG">"c9487"</definedName>
    <definedName name="IQ_MEASURED_ORE_RESOURCES_MOLYB">"c9699"</definedName>
    <definedName name="IQ_MEASURED_ORE_RESOURCES_NICK">"c9275"</definedName>
    <definedName name="IQ_MEASURED_ORE_RESOURCES_PLAT">"c9113"</definedName>
    <definedName name="IQ_MEASURED_ORE_RESOURCES_SILVER">"c9060"</definedName>
    <definedName name="IQ_MEASURED_ORE_RESOURCES_TITAN">"c9540"</definedName>
    <definedName name="IQ_MEASURED_ORE_RESOURCES_URAN">"c9593"</definedName>
    <definedName name="IQ_MEASURED_ORE_RESOURCES_ZINC">"c9328"</definedName>
    <definedName name="IQ_MEASURED_RECOV_ATTRIB_RESOURCES_ALUM">"c9242"</definedName>
    <definedName name="IQ_MEASURED_RECOV_ATTRIB_RESOURCES_COAL">"c9816"</definedName>
    <definedName name="IQ_MEASURED_RECOV_ATTRIB_RESOURCES_COP">"c9186"</definedName>
    <definedName name="IQ_MEASURED_RECOV_ATTRIB_RESOURCES_DIAM">"c9666"</definedName>
    <definedName name="IQ_MEASURED_RECOV_ATTRIB_RESOURCES_GOLD">"c9027"</definedName>
    <definedName name="IQ_MEASURED_RECOV_ATTRIB_RESOURCES_IRON">"c9401"</definedName>
    <definedName name="IQ_MEASURED_RECOV_ATTRIB_RESOURCES_LEAD">"c9454"</definedName>
    <definedName name="IQ_MEASURED_RECOV_ATTRIB_RESOURCES_MANG">"c9507"</definedName>
    <definedName name="IQ_MEASURED_RECOV_ATTRIB_RESOURCES_MET_COAL">"c9756"</definedName>
    <definedName name="IQ_MEASURED_RECOV_ATTRIB_RESOURCES_MOLYB">"c9719"</definedName>
    <definedName name="IQ_MEASURED_RECOV_ATTRIB_RESOURCES_NICK">"c9295"</definedName>
    <definedName name="IQ_MEASURED_RECOV_ATTRIB_RESOURCES_PLAT">"c9133"</definedName>
    <definedName name="IQ_MEASURED_RECOV_ATTRIB_RESOURCES_SILVER">"c9080"</definedName>
    <definedName name="IQ_MEASURED_RECOV_ATTRIB_RESOURCES_STEAM">"c9786"</definedName>
    <definedName name="IQ_MEASURED_RECOV_ATTRIB_RESOURCES_TITAN">"c9560"</definedName>
    <definedName name="IQ_MEASURED_RECOV_ATTRIB_RESOURCES_URAN">"c9613"</definedName>
    <definedName name="IQ_MEASURED_RECOV_ATTRIB_RESOURCES_ZINC">"c9348"</definedName>
    <definedName name="IQ_MEASURED_RECOV_RESOURCES_ALUM">"c9232"</definedName>
    <definedName name="IQ_MEASURED_RECOV_RESOURCES_COAL">"c9811"</definedName>
    <definedName name="IQ_MEASURED_RECOV_RESOURCES_COP">"c9176"</definedName>
    <definedName name="IQ_MEASURED_RECOV_RESOURCES_DIAM">"c9656"</definedName>
    <definedName name="IQ_MEASURED_RECOV_RESOURCES_GOLD">"c9017"</definedName>
    <definedName name="IQ_MEASURED_RECOV_RESOURCES_IRON">"c9391"</definedName>
    <definedName name="IQ_MEASURED_RECOV_RESOURCES_LEAD">"c9444"</definedName>
    <definedName name="IQ_MEASURED_RECOV_RESOURCES_MANG">"c9497"</definedName>
    <definedName name="IQ_MEASURED_RECOV_RESOURCES_MET_COAL">"c9751"</definedName>
    <definedName name="IQ_MEASURED_RECOV_RESOURCES_MOLYB">"c9709"</definedName>
    <definedName name="IQ_MEASURED_RECOV_RESOURCES_NICK">"c9285"</definedName>
    <definedName name="IQ_MEASURED_RECOV_RESOURCES_PLAT">"c9123"</definedName>
    <definedName name="IQ_MEASURED_RECOV_RESOURCES_SILVER">"c9070"</definedName>
    <definedName name="IQ_MEASURED_RECOV_RESOURCES_STEAM">"c9781"</definedName>
    <definedName name="IQ_MEASURED_RECOV_RESOURCES_TITAN">"c9550"</definedName>
    <definedName name="IQ_MEASURED_RECOV_RESOURCES_URAN">"c9603"</definedName>
    <definedName name="IQ_MEASURED_RECOV_RESOURCES_ZINC">"c9338"</definedName>
    <definedName name="IQ_MEASURED_RESOURCES_CALORIFIC_VALUE_COAL">"c9806"</definedName>
    <definedName name="IQ_MEASURED_RESOURCES_CALORIFIC_VALUE_MET_COAL">"c9746"</definedName>
    <definedName name="IQ_MEASURED_RESOURCES_CALORIFIC_VALUE_STEAM">"c9776"</definedName>
    <definedName name="IQ_MEASURED_RESOURCES_GRADE_ALUM">"c9223"</definedName>
    <definedName name="IQ_MEASURED_RESOURCES_GRADE_COP">"c9167"</definedName>
    <definedName name="IQ_MEASURED_RESOURCES_GRADE_DIAM">"c9647"</definedName>
    <definedName name="IQ_MEASURED_RESOURCES_GRADE_GOLD">"c9008"</definedName>
    <definedName name="IQ_MEASURED_RESOURCES_GRADE_IRON">"c9382"</definedName>
    <definedName name="IQ_MEASURED_RESOURCES_GRADE_LEAD">"c9435"</definedName>
    <definedName name="IQ_MEASURED_RESOURCES_GRADE_MANG">"c9488"</definedName>
    <definedName name="IQ_MEASURED_RESOURCES_GRADE_MOLYB">"c9700"</definedName>
    <definedName name="IQ_MEASURED_RESOURCES_GRADE_NICK">"c9276"</definedName>
    <definedName name="IQ_MEASURED_RESOURCES_GRADE_PLAT">"c9114"</definedName>
    <definedName name="IQ_MEASURED_RESOURCES_GRADE_SILVER">"c9061"</definedName>
    <definedName name="IQ_MEASURED_RESOURCES_GRADE_TITAN">"c9541"</definedName>
    <definedName name="IQ_MEASURED_RESOURCES_GRADE_URAN">"c9594"</definedName>
    <definedName name="IQ_MEASURED_RESOURCES_GRADE_ZINC">"c9329"</definedName>
    <definedName name="IQ_MEDIAN_NEW_HOME_SALES_APR_FC_UNUSED">"c8460"</definedName>
    <definedName name="IQ_MEDIAN_NEW_HOME_SALES_APR_FC_UNUSED_UNUSED_UNUSED" hidden="1">"c8460"</definedName>
    <definedName name="IQ_MEDIAN_NEW_HOME_SALES_APR_UNUSED">"c7580"</definedName>
    <definedName name="IQ_MEDIAN_NEW_HOME_SALES_APR_UNUSED_UNUSED_UNUSED" hidden="1">"c7580"</definedName>
    <definedName name="IQ_MEDIAN_NEW_HOME_SALES_FC_UNUSED">"c7800"</definedName>
    <definedName name="IQ_MEDIAN_NEW_HOME_SALES_FC_UNUSED_UNUSED_UNUSED" hidden="1">"c7800"</definedName>
    <definedName name="IQ_MEDIAN_NEW_HOME_SALES_POP_FC_UNUSED">"c8020"</definedName>
    <definedName name="IQ_MEDIAN_NEW_HOME_SALES_POP_FC_UNUSED_UNUSED_UNUSED" hidden="1">"c8020"</definedName>
    <definedName name="IQ_MEDIAN_NEW_HOME_SALES_POP_UNUSED">"c7140"</definedName>
    <definedName name="IQ_MEDIAN_NEW_HOME_SALES_POP_UNUSED_UNUSED_UNUSED" hidden="1">"c7140"</definedName>
    <definedName name="IQ_MEDIAN_NEW_HOME_SALES_UNUSED">"c6920"</definedName>
    <definedName name="IQ_MEDIAN_NEW_HOME_SALES_UNUSED_UNUSED_UNUSED" hidden="1">"c6920"</definedName>
    <definedName name="IQ_MEDIAN_NEW_HOME_SALES_YOY_FC_UNUSED">"c8240"</definedName>
    <definedName name="IQ_MEDIAN_NEW_HOME_SALES_YOY_FC_UNUSED_UNUSED_UNUSED" hidden="1">"c8240"</definedName>
    <definedName name="IQ_MEDIAN_NEW_HOME_SALES_YOY_UNUSED">"c7360"</definedName>
    <definedName name="IQ_MEDIAN_NEW_HOME_SALES_YOY_UNUSED_UNUSED_UNUSED" hidden="1">"c7360"</definedName>
    <definedName name="IQ_MEDIAN_TARGET_PRICE" hidden="1">"c1650"</definedName>
    <definedName name="IQ_MEDIAN_TARGET_PRICE_CIQ">"c4658"</definedName>
    <definedName name="IQ_MEDIAN_TARGET_PRICE_REUT" hidden="1">"c5316"</definedName>
    <definedName name="IQ_MEDIAN_TARGET_PRICE_THOM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>"c9244"</definedName>
    <definedName name="IQ_MI_RECOV_ATTRIB_RESOURCES_COAL">"c9818"</definedName>
    <definedName name="IQ_MI_RECOV_ATTRIB_RESOURCES_COP">"c9188"</definedName>
    <definedName name="IQ_MI_RECOV_ATTRIB_RESOURCES_DIAM">"c9668"</definedName>
    <definedName name="IQ_MI_RECOV_ATTRIB_RESOURCES_GOLD">"c9029"</definedName>
    <definedName name="IQ_MI_RECOV_ATTRIB_RESOURCES_IRON">"c9403"</definedName>
    <definedName name="IQ_MI_RECOV_ATTRIB_RESOURCES_LEAD">"c9456"</definedName>
    <definedName name="IQ_MI_RECOV_ATTRIB_RESOURCES_MANG">"c9509"</definedName>
    <definedName name="IQ_MI_RECOV_ATTRIB_RESOURCES_MET_COAL">"c9758"</definedName>
    <definedName name="IQ_MI_RECOV_ATTRIB_RESOURCES_MOLYB">"c9721"</definedName>
    <definedName name="IQ_MI_RECOV_ATTRIB_RESOURCES_NICK">"c9297"</definedName>
    <definedName name="IQ_MI_RECOV_ATTRIB_RESOURCES_PLAT">"c9135"</definedName>
    <definedName name="IQ_MI_RECOV_ATTRIB_RESOURCES_SILVER">"c9082"</definedName>
    <definedName name="IQ_MI_RECOV_ATTRIB_RESOURCES_STEAM">"c9788"</definedName>
    <definedName name="IQ_MI_RECOV_ATTRIB_RESOURCES_TITAN">"c9562"</definedName>
    <definedName name="IQ_MI_RECOV_ATTRIB_RESOURCES_URAN">"c9615"</definedName>
    <definedName name="IQ_MI_RECOV_ATTRIB_RESOURCES_ZINC">"c9350"</definedName>
    <definedName name="IQ_MI_RESOURCES_CALORIFIC_VALUE_COAL">"c9808"</definedName>
    <definedName name="IQ_MI_RESOURCES_CALORIFIC_VALUE_MET_COAL">"c9748"</definedName>
    <definedName name="IQ_MI_RESOURCES_CALORIFIC_VALUE_STEAM">"c9778"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>"c4041"</definedName>
    <definedName name="IQ_MKTCAP_TOTAL_REV_FWD_REUT" hidden="1">"c4048"</definedName>
    <definedName name="IQ_MKTCAP_TOTAL_REV_FWD_THOM">"c4055"</definedName>
    <definedName name="IQ_MM_ACCOUNT" hidden="1">"c743"</definedName>
    <definedName name="IQ_MM_ACCRETION_EXPENSE">"c9845"</definedName>
    <definedName name="IQ_MM_ARO_BEG">"c9842"</definedName>
    <definedName name="IQ_MM_ARO_TOTAL">"c9850"</definedName>
    <definedName name="IQ_MM_CURRENT_PORT_ARO">"c9851"</definedName>
    <definedName name="IQ_MM_DEVELOPED_ACREAGE">"c9832"</definedName>
    <definedName name="IQ_MM_DEVELOPED_SQ_KMS">"c9831"</definedName>
    <definedName name="IQ_MM_DEVELOPED_SQ_MILES">"c9833"</definedName>
    <definedName name="IQ_MM_EXPLORATION_EXPENDITURE_TOT">"c9840"</definedName>
    <definedName name="IQ_MM_FX_ADJUSTMENT">"c9847"</definedName>
    <definedName name="IQ_MM_LIABILITIES_INCURRED_ACQUIRED">"c9843"</definedName>
    <definedName name="IQ_MM_LIABILITIES_REL_SPIN_OFFS">"c9848"</definedName>
    <definedName name="IQ_MM_LIABILITIES_SETTLED_DISPOSED">"c9844"</definedName>
    <definedName name="IQ_MM_NON_CURRENT_PORT_ARO">"c9852"</definedName>
    <definedName name="IQ_MM_NUMBER_MINES">"c9839"</definedName>
    <definedName name="IQ_MM_OTHER_ADJUSTMENTS_ARO">"c9849"</definedName>
    <definedName name="IQ_MM_REMAINING_MINE_LIFE">"c9838"</definedName>
    <definedName name="IQ_MM_RESOURCES_INCL_EXCL_RESERVES">"c9841"</definedName>
    <definedName name="IQ_MM_REVISIONS_ESTIMATE">"c9846"</definedName>
    <definedName name="IQ_MM_STRIPPING_RATIO">"c9837"</definedName>
    <definedName name="IQ_MM_UNDEVELOPED_ACREAGE">"c9835"</definedName>
    <definedName name="IQ_MM_UNDEVELOPED_SQ_KMS">"c9834"</definedName>
    <definedName name="IQ_MM_UNDEVELOPED_SQ_MILES">"c9836"</definedName>
    <definedName name="IQ_MMDA_NON_TRANS_ACCTS_FFIEC" hidden="1">"c15330"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FDIC" hidden="1">"c6335"</definedName>
    <definedName name="IQ_MTD" hidden="1">800000</definedName>
    <definedName name="IQ_MULTIFAMILY_RES_DOM_FFIEC" hidden="1">"c15270"</definedName>
    <definedName name="IQ_MULTIFAMILY_RESIDENTIAL_LOANS_FDIC" hidden="1">"c6311"</definedName>
    <definedName name="IQ_NAMES_revision" hidden="1">40504.5385185185</definedName>
    <definedName name="IQ_NAMES_REVISION_DATE_" localSheetId="9" hidden="1">"02/20/2017 09:10:20"</definedName>
    <definedName name="IQ_NAMES_REVISION_DATE_" hidden="1">"09/29/2014 07:33:24"</definedName>
    <definedName name="IQ_NAMES_REVISION_DATE__1" hidden="1">41876.6452083333</definedName>
    <definedName name="IQ_NAMES_REVISION_DATE__1_1" hidden="1">40979.664525463</definedName>
    <definedName name="IQ_NAMES_REVISION_DATE__1_1_1" hidden="1">40979.664525463</definedName>
    <definedName name="IQ_NAMES_REVISION_DATE__2" hidden="1">40979.664525463</definedName>
    <definedName name="IQ_NAMES_REVISION_DATE_1">42143.4286574074</definedName>
    <definedName name="IQ_NAMES_REVISION_DATE_2" hidden="1">40721.916875</definedName>
    <definedName name="IQ_NAMES_REVISION_DATE_3" hidden="1">40721.916875</definedName>
    <definedName name="IQ_NAMES_REVISION_DATE_CIMA" hidden="1">40951.6229050926</definedName>
    <definedName name="IQ_NAPM_BUS_CONDITIONS">"c6921"</definedName>
    <definedName name="IQ_NAPM_BUS_CONDITIONS_APR">"c7581"</definedName>
    <definedName name="IQ_NAPM_BUS_CONDITIONS_APR_FC">"c8461"</definedName>
    <definedName name="IQ_NAPM_BUS_CONDITIONS_FC">"c7801"</definedName>
    <definedName name="IQ_NAPM_BUS_CONDITIONS_POP">"c7141"</definedName>
    <definedName name="IQ_NAPM_BUS_CONDITIONS_POP_FC">"c8021"</definedName>
    <definedName name="IQ_NAPM_BUS_CONDITIONS_YOY">"c7361"</definedName>
    <definedName name="IQ_NAPM_BUS_CONDITIONS_YOY_FC">"c8241"</definedName>
    <definedName name="IQ_NAV_ACT_OR_EST" hidden="1">"c2225"</definedName>
    <definedName name="IQ_NAV_ACT_OR_EST_THOM">"c5607"</definedName>
    <definedName name="IQ_NAV_DET_EST_CURRENCY_THOM">"c12490"</definedName>
    <definedName name="IQ_NAV_DET_EST_DATE_THOM">"c12241"</definedName>
    <definedName name="IQ_NAV_DET_EST_INCL_THOM">"c12373"</definedName>
    <definedName name="IQ_NAV_DET_EST_ORIGIN_THOM">"c12707"</definedName>
    <definedName name="IQ_NAV_DET_EST_THOM">"c12091"</definedName>
    <definedName name="IQ_NAV_EST" hidden="1">"c1751"</definedName>
    <definedName name="IQ_NAV_EST_THOM">"c5601"</definedName>
    <definedName name="IQ_NAV_HIGH_EST" hidden="1">"c1753"</definedName>
    <definedName name="IQ_NAV_HIGH_EST_THOM">"c5604"</definedName>
    <definedName name="IQ_NAV_LOW_EST" hidden="1">"c1754"</definedName>
    <definedName name="IQ_NAV_LOW_EST_THOM">"c5605"</definedName>
    <definedName name="IQ_NAV_MEDIAN_EST" hidden="1">"c1752"</definedName>
    <definedName name="IQ_NAV_MEDIAN_EST_THOM">"c5602"</definedName>
    <definedName name="IQ_NAV_NUM_EST" hidden="1">"c1755"</definedName>
    <definedName name="IQ_NAV_NUM_EST_THOM">"c5606"</definedName>
    <definedName name="IQ_NAV_REV_DATE_TIME_REUT" hidden="1">"c28562"</definedName>
    <definedName name="IQ_NAV_REVISIONS_REUT" hidden="1">"c28523"</definedName>
    <definedName name="IQ_NAV_SHARE_ACT_OR_EST">"c2225"</definedName>
    <definedName name="IQ_NAV_SHARE_ACT_OR_EST_REUT" hidden="1">"c5623"</definedName>
    <definedName name="IQ_NAV_SHARE_DET_EST_ORIGIN">"c12585"</definedName>
    <definedName name="IQ_NAV_SHARE_DET_EST_ORIGIN_THOM">"c12611"</definedName>
    <definedName name="IQ_NAV_SHARE_EST">"c5609"</definedName>
    <definedName name="IQ_NAV_SHARE_EST_REUT" hidden="1">"c5617"</definedName>
    <definedName name="IQ_NAV_SHARE_HIGH_EST">"c5612"</definedName>
    <definedName name="IQ_NAV_SHARE_HIGH_EST_REUT" hidden="1">"c5620"</definedName>
    <definedName name="IQ_NAV_SHARE_LOW_EST">"c5613"</definedName>
    <definedName name="IQ_NAV_SHARE_LOW_EST_REUT" hidden="1">"c5621"</definedName>
    <definedName name="IQ_NAV_SHARE_MEDIAN_EST">"c5610"</definedName>
    <definedName name="IQ_NAV_SHARE_MEDIAN_EST_REUT" hidden="1">"c5618"</definedName>
    <definedName name="IQ_NAV_SHARE_NUM_EST">"c5614"</definedName>
    <definedName name="IQ_NAV_SHARE_NUM_EST_REUT" hidden="1">"c5622"</definedName>
    <definedName name="IQ_NAV_SHARE_STDDEV_EST">"c5611"</definedName>
    <definedName name="IQ_NAV_SHARE_STDDEV_EST_REUT" hidden="1">"c5619"</definedName>
    <definedName name="IQ_NAV_STDDEV_EST" hidden="1">"c1756"</definedName>
    <definedName name="IQ_NAV_STDDEV_EST_THOM">"c5603"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>"c3583"</definedName>
    <definedName name="IQ_NET_DEBT_ACT_OR_EST_REUT" hidden="1">"c5473"</definedName>
    <definedName name="IQ_NET_DEBT_ACT_OR_EST_THOM">"c5309"</definedName>
    <definedName name="IQ_NET_DEBT_DET_EST">"c12061"</definedName>
    <definedName name="IQ_NET_DEBT_DET_EST_CURRENCY">"c12468"</definedName>
    <definedName name="IQ_NET_DEBT_DET_EST_CURRENCY_THOM">"c12491"</definedName>
    <definedName name="IQ_NET_DEBT_DET_EST_DATE">"c12214"</definedName>
    <definedName name="IQ_NET_DEBT_DET_EST_DATE_THOM">"c12242"</definedName>
    <definedName name="IQ_NET_DEBT_DET_EST_INCL">"c12351"</definedName>
    <definedName name="IQ_NET_DEBT_DET_EST_INCL_THOM">"c12374"</definedName>
    <definedName name="IQ_NET_DEBT_DET_EST_ORIGIN">"c12586"</definedName>
    <definedName name="IQ_NET_DEBT_DET_EST_ORIGIN_THOM">"c12612"</definedName>
    <definedName name="IQ_NET_DEBT_DET_EST_THOM">"c12092"</definedName>
    <definedName name="IQ_NET_DEBT_EBITDA" hidden="1">"c750"</definedName>
    <definedName name="IQ_NET_DEBT_EBITDA_CAPEX" hidden="1">"c2949"</definedName>
    <definedName name="IQ_NET_DEBT_EST">"c3517"</definedName>
    <definedName name="IQ_NET_DEBT_EST_REUT" hidden="1">"c3976"</definedName>
    <definedName name="IQ_NET_DEBT_EST_THOM">"c4027"</definedName>
    <definedName name="IQ_NET_DEBT_GUIDANCE">"c4467"</definedName>
    <definedName name="IQ_NET_DEBT_HIGH_EST">"c3518"</definedName>
    <definedName name="IQ_NET_DEBT_HIGH_EST_REUT" hidden="1">"c3978"</definedName>
    <definedName name="IQ_NET_DEBT_HIGH_EST_THOM">"c4029"</definedName>
    <definedName name="IQ_NET_DEBT_HIGH_GUIDANCE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>"c6238"</definedName>
    <definedName name="IQ_NET_DEBT_ISSUED_REIT" hidden="1">"c756"</definedName>
    <definedName name="IQ_NET_DEBT_ISSUED_UTI" hidden="1">"c757"</definedName>
    <definedName name="IQ_NET_DEBT_LOW_EST">"c3519"</definedName>
    <definedName name="IQ_NET_DEBT_LOW_EST_REUT" hidden="1">"c3979"</definedName>
    <definedName name="IQ_NET_DEBT_LOW_EST_THOM">"c4030"</definedName>
    <definedName name="IQ_NET_DEBT_LOW_GUIDANCE">"c4221"</definedName>
    <definedName name="IQ_NET_DEBT_MEDIAN_EST">"c3520"</definedName>
    <definedName name="IQ_NET_DEBT_MEDIAN_EST_REUT" hidden="1">"c3977"</definedName>
    <definedName name="IQ_NET_DEBT_MEDIAN_EST_THOM">"c4028"</definedName>
    <definedName name="IQ_NET_DEBT_NUM_EST">"c3515"</definedName>
    <definedName name="IQ_NET_DEBT_NUM_EST_REUT" hidden="1">"c3980"</definedName>
    <definedName name="IQ_NET_DEBT_NUM_EST_THOM">"c4031"</definedName>
    <definedName name="IQ_NET_DEBT_STDDEV_EST">"c3516"</definedName>
    <definedName name="IQ_NET_DEBT_STDDEV_EST_REUT" hidden="1">"c3981"</definedName>
    <definedName name="IQ_NET_DEBT_STDDEV_EST_THOM">"c4032"</definedName>
    <definedName name="IQ_NET_EARNED" hidden="1">"c2734"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localSheetId="9" hidden="1">"c781"</definedName>
    <definedName name="IQ_NET_INC" hidden="1">"c1394"</definedName>
    <definedName name="IQ_NET_INC_1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localSheetId="9" hidden="1">"c344"</definedName>
    <definedName name="IQ_NET_INC_BEFORE" hidden="1">"c1368"</definedName>
    <definedName name="IQ_NET_INC_BEFORE_1" hidden="1">"c1368"</definedName>
    <definedName name="IQ_NET_INC_CF" localSheetId="9" hidden="1">"c793"</definedName>
    <definedName name="IQ_NET_INC_CF" hidden="1">"c1397"</definedName>
    <definedName name="IQ_NET_INC_CF_1" hidden="1">"c1397"</definedName>
    <definedName name="IQ_NET_INC_GROWTH_1" hidden="1">"IQ_NET_INC_GROWTH_1"</definedName>
    <definedName name="IQ_NET_INC_GROWTH_2" hidden="1">"IQ_NET_INC_GROWTH_2"</definedName>
    <definedName name="IQ_NET_INC_MARGIN" localSheetId="9" hidden="1">"c794"</definedName>
    <definedName name="IQ_NET_INC_MARGIN" hidden="1">"c1398"</definedName>
    <definedName name="IQ_NET_INC_MARGIN_1" hidden="1">"c1398"</definedName>
    <definedName name="IQ_NET_INCOME_FDIC" hidden="1">"c6587"</definedName>
    <definedName name="IQ_NET_INT_INC_10YR_ANN_CAGR">"c6100"</definedName>
    <definedName name="IQ_NET_INT_INC_10YR_ANN_GROWTH" hidden="1">"c758"</definedName>
    <definedName name="IQ_NET_INT_INC_1YR_ANN_GROWTH" hidden="1">"c759"</definedName>
    <definedName name="IQ_NET_INT_INC_2YR_ANN_CAGR">"c6101"</definedName>
    <definedName name="IQ_NET_INT_INC_2YR_ANN_GROWTH" hidden="1">"c760"</definedName>
    <definedName name="IQ_NET_INT_INC_3YR_ANN_CAGR">"c6102"</definedName>
    <definedName name="IQ_NET_INT_INC_3YR_ANN_GROWTH" hidden="1">"c761"</definedName>
    <definedName name="IQ_NET_INT_INC_5YR_ANN_CAGR">"c6103"</definedName>
    <definedName name="IQ_NET_INT_INC_5YR_ANN_GROWTH" hidden="1">"c762"</definedName>
    <definedName name="IQ_NET_INT_INC_7YR_ANN_CAGR">"c6104"</definedName>
    <definedName name="IQ_NET_INT_INC_7YR_ANN_GROWTH" hidden="1">"c763"</definedName>
    <definedName name="IQ_NET_INT_INC_AFTER_LL_BNK_SUBTOTAL_AP">"c8979"</definedName>
    <definedName name="IQ_NET_INT_INC_BNK" hidden="1">"c764"</definedName>
    <definedName name="IQ_NET_INT_INC_BNK_AP">"c8874"</definedName>
    <definedName name="IQ_NET_INT_INC_BNK_AP_ABS">"c8893"</definedName>
    <definedName name="IQ_NET_INT_INC_BNK_FDIC" hidden="1">"c6570"</definedName>
    <definedName name="IQ_NET_INT_INC_BNK_NAME_AP">"c8912"</definedName>
    <definedName name="IQ_NET_INT_INC_BNK_NAME_AP_ABS">"c8931"</definedName>
    <definedName name="IQ_NET_INT_INC_BNK_SUBTOTAL_AP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>"c6239"</definedName>
    <definedName name="IQ_NET_INTEREST_EXP_REIT" hidden="1">"c770"</definedName>
    <definedName name="IQ_NET_INTEREST_EXP_UTI" hidden="1">"c771"</definedName>
    <definedName name="IQ_NET_INTEREST_INC" localSheetId="9" hidden="1">"c764"</definedName>
    <definedName name="IQ_NET_INTEREST_INC" hidden="1">"c1392"</definedName>
    <definedName name="IQ_NET_INTEREST_INC_1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>"c6105"</definedName>
    <definedName name="IQ_NET_LOANS_10YR_ANN_GROWTH" hidden="1">"c773"</definedName>
    <definedName name="IQ_NET_LOANS_1YR_ANN_GROWTH" hidden="1">"c774"</definedName>
    <definedName name="IQ_NET_LOANS_2YR_ANN_CAGR">"c6106"</definedName>
    <definedName name="IQ_NET_LOANS_2YR_ANN_GROWTH" hidden="1">"c775"</definedName>
    <definedName name="IQ_NET_LOANS_3YR_ANN_CAGR">"c6107"</definedName>
    <definedName name="IQ_NET_LOANS_3YR_ANN_GROWTH" hidden="1">"c776"</definedName>
    <definedName name="IQ_NET_LOANS_5YR_ANN_CAGR">"c6108"</definedName>
    <definedName name="IQ_NET_LOANS_5YR_ANN_GROWTH" hidden="1">"c777"</definedName>
    <definedName name="IQ_NET_LOANS_7YR_ANN_CAGR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NONINTEREST_INC_EXP_INTERNATIONAL_OPS_FFIEC" hidden="1">"c15387"</definedName>
    <definedName name="IQ_NET_OPERATING_INCOME_ASSETS_FDIC" hidden="1">"c6729"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>"c9251"</definedName>
    <definedName name="IQ_NEXT_YR_PROD_EST_MAX_CATHODE_COP">"c9198"</definedName>
    <definedName name="IQ_NEXT_YR_PROD_EST_MAX_COP">"c9196"</definedName>
    <definedName name="IQ_NEXT_YR_PROD_EST_MAX_DIAM">"c9675"</definedName>
    <definedName name="IQ_NEXT_YR_PROD_EST_MAX_GOLD">"c9036"</definedName>
    <definedName name="IQ_NEXT_YR_PROD_EST_MAX_IRON">"c9410"</definedName>
    <definedName name="IQ_NEXT_YR_PROD_EST_MAX_LEAD">"c9463"</definedName>
    <definedName name="IQ_NEXT_YR_PROD_EST_MAX_MANG">"c9516"</definedName>
    <definedName name="IQ_NEXT_YR_PROD_EST_MAX_MOLYB">"c9728"</definedName>
    <definedName name="IQ_NEXT_YR_PROD_EST_MAX_NICK">"c9304"</definedName>
    <definedName name="IQ_NEXT_YR_PROD_EST_MAX_PLAT">"c9142"</definedName>
    <definedName name="IQ_NEXT_YR_PROD_EST_MAX_SILVER">"c9089"</definedName>
    <definedName name="IQ_NEXT_YR_PROD_EST_MAX_TITAN">"c9569"</definedName>
    <definedName name="IQ_NEXT_YR_PROD_EST_MAX_URAN">"c9622"</definedName>
    <definedName name="IQ_NEXT_YR_PROD_EST_MAX_ZINC">"c9357"</definedName>
    <definedName name="IQ_NEXT_YR_PROD_EST_MIN_ALUM">"c9250"</definedName>
    <definedName name="IQ_NEXT_YR_PROD_EST_MIN_CATHODE_COP">"c9197"</definedName>
    <definedName name="IQ_NEXT_YR_PROD_EST_MIN_COP">"c9195"</definedName>
    <definedName name="IQ_NEXT_YR_PROD_EST_MIN_DIAM">"c9674"</definedName>
    <definedName name="IQ_NEXT_YR_PROD_EST_MIN_GOLD">"c9035"</definedName>
    <definedName name="IQ_NEXT_YR_PROD_EST_MIN_IRON">"c9409"</definedName>
    <definedName name="IQ_NEXT_YR_PROD_EST_MIN_LEAD">"c9462"</definedName>
    <definedName name="IQ_NEXT_YR_PROD_EST_MIN_MANG">"c9515"</definedName>
    <definedName name="IQ_NEXT_YR_PROD_EST_MIN_MOLYB">"c9727"</definedName>
    <definedName name="IQ_NEXT_YR_PROD_EST_MIN_NICK">"c9303"</definedName>
    <definedName name="IQ_NEXT_YR_PROD_EST_MIN_PLAT">"c9141"</definedName>
    <definedName name="IQ_NEXT_YR_PROD_EST_MIN_SILVER">"c9088"</definedName>
    <definedName name="IQ_NEXT_YR_PROD_EST_MIN_TITAN">"c9568"</definedName>
    <definedName name="IQ_NEXT_YR_PROD_EST_MIN_URAN">"c9621"</definedName>
    <definedName name="IQ_NEXT_YR_PROD_EST_MIN_ZINC">"c9356"</definedName>
    <definedName name="IQ_NI" hidden="1">"c781"</definedName>
    <definedName name="IQ_NI_10YR_ANN_CAGR">"c6110"</definedName>
    <definedName name="IQ_NI_10YR_ANN_GROWTH" hidden="1">"c782"</definedName>
    <definedName name="IQ_NI_1YR_ANN_GROWTH" hidden="1">"c783"</definedName>
    <definedName name="IQ_NI_2YR_ANN_CAGR">"c6111"</definedName>
    <definedName name="IQ_NI_2YR_ANN_GROWTH" hidden="1">"c784"</definedName>
    <definedName name="IQ_NI_3YR_ANN_CAGR">"c6112"</definedName>
    <definedName name="IQ_NI_3YR_ANN_GROWTH" hidden="1">"c785"</definedName>
    <definedName name="IQ_NI_5YR_ANN_CAGR">"c6113"</definedName>
    <definedName name="IQ_NI_5YR_ANN_GROWTH" hidden="1">"c786"</definedName>
    <definedName name="IQ_NI_7YR_ANN_CAGR">"c6114"</definedName>
    <definedName name="IQ_NI_7YR_ANN_GROWTH" hidden="1">"c787"</definedName>
    <definedName name="IQ_NI_ACT_OR_EST" hidden="1">"c2222"</definedName>
    <definedName name="IQ_NI_ACT_OR_EST_REUT" hidden="1">"c5468"</definedName>
    <definedName name="IQ_NI_ACT_OR_EST_THOM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>"c8984"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>"c8879"</definedName>
    <definedName name="IQ_NI_CHARGES_AP_ABS">"c8898"</definedName>
    <definedName name="IQ_NI_CHARGES_NAME_AP">"c8917"</definedName>
    <definedName name="IQ_NI_CHARGES_NAME_AP_ABS">"c8936"</definedName>
    <definedName name="IQ_NI_DET_EST">"c12062"</definedName>
    <definedName name="IQ_NI_DET_EST_CURRENCY">"c12469"</definedName>
    <definedName name="IQ_NI_DET_EST_CURRENCY_THOM">"c12492"</definedName>
    <definedName name="IQ_NI_DET_EST_DATE">"c12215"</definedName>
    <definedName name="IQ_NI_DET_EST_DATE_THOM">"c12243"</definedName>
    <definedName name="IQ_NI_DET_EST_INCL">"c12352"</definedName>
    <definedName name="IQ_NI_DET_EST_INCL_THOM">"c12375"</definedName>
    <definedName name="IQ_NI_DET_EST_ORIGIN">"c12587"</definedName>
    <definedName name="IQ_NI_DET_EST_ORIGIN_THOM">"c12613"</definedName>
    <definedName name="IQ_NI_DET_EST_THOM">"c12093"</definedName>
    <definedName name="IQ_NI_EST" hidden="1">"c1716"</definedName>
    <definedName name="IQ_NI_EST_REUT" hidden="1">"c5368"</definedName>
    <definedName name="IQ_NI_EST_THOM">"c5126"</definedName>
    <definedName name="IQ_NI_GAAP_GUIDANCE">"c4470"</definedName>
    <definedName name="IQ_NI_GAAP_HIGH_GUIDANCE">"c4177"</definedName>
    <definedName name="IQ_NI_GAAP_LOW_GUIDANCE">"c4217"</definedName>
    <definedName name="IQ_NI_GUIDANCE">"c4469"</definedName>
    <definedName name="IQ_NI_GW_DET_EST">"c12063"</definedName>
    <definedName name="IQ_NI_GW_DET_EST_CURRENCY">"c12470"</definedName>
    <definedName name="IQ_NI_GW_DET_EST_DATE">"c12216"</definedName>
    <definedName name="IQ_NI_GW_DET_EST_INCL">"c12353"</definedName>
    <definedName name="IQ_NI_GW_EST" hidden="1">"c1723"</definedName>
    <definedName name="IQ_NI_GW_EST_REUT" hidden="1">"c5375"</definedName>
    <definedName name="IQ_NI_GW_EST_THOM" hidden="1">"c5133"</definedName>
    <definedName name="IQ_NI_GW_GUIDANCE">"c4471"</definedName>
    <definedName name="IQ_NI_GW_HIGH_EST" hidden="1">"c1725"</definedName>
    <definedName name="IQ_NI_GW_HIGH_EST_REUT" hidden="1">"c5377"</definedName>
    <definedName name="IQ_NI_GW_HIGH_EST_THOM" hidden="1">"c5135"</definedName>
    <definedName name="IQ_NI_GW_HIGH_GUIDANCE">"c4178"</definedName>
    <definedName name="IQ_NI_GW_LOW_EST" hidden="1">"c1726"</definedName>
    <definedName name="IQ_NI_GW_LOW_EST_REUT" hidden="1">"c5378"</definedName>
    <definedName name="IQ_NI_GW_LOW_EST_THOM" hidden="1">"c5136"</definedName>
    <definedName name="IQ_NI_GW_LOW_GUIDANCE">"c4218"</definedName>
    <definedName name="IQ_NI_GW_MEDIAN_EST" hidden="1">"c1724"</definedName>
    <definedName name="IQ_NI_GW_MEDIAN_EST_REUT" hidden="1">"c5376"</definedName>
    <definedName name="IQ_NI_GW_MEDIAN_EST_THOM" hidden="1">"c5134"</definedName>
    <definedName name="IQ_NI_GW_NUM_EST" hidden="1">"c1727"</definedName>
    <definedName name="IQ_NI_GW_NUM_EST_REUT" hidden="1">"c5379"</definedName>
    <definedName name="IQ_NI_GW_NUM_EST_THOM" hidden="1">"c5137"</definedName>
    <definedName name="IQ_NI_GW_STDDEV_EST" hidden="1">"c1728"</definedName>
    <definedName name="IQ_NI_GW_STDDEV_EST_REUT" hidden="1">"c5380"</definedName>
    <definedName name="IQ_NI_GW_STDDEV_EST_THOM" hidden="1">"c5138"</definedName>
    <definedName name="IQ_NI_HIGH_EST" hidden="1">"c1718"</definedName>
    <definedName name="IQ_NI_HIGH_EST_REUT" hidden="1">"c5370"</definedName>
    <definedName name="IQ_NI_HIGH_EST_THOM">"c5128"</definedName>
    <definedName name="IQ_NI_HIGH_GUIDANCE">"c4176"</definedName>
    <definedName name="IQ_NI_LOW_EST" hidden="1">"c1719"</definedName>
    <definedName name="IQ_NI_LOW_EST_REUT" hidden="1">"c5371"</definedName>
    <definedName name="IQ_NI_LOW_EST_THOM">"c5129"</definedName>
    <definedName name="IQ_NI_LOW_GUIDANCE">"c4216"</definedName>
    <definedName name="IQ_NI_MARGIN" hidden="1">"c794"</definedName>
    <definedName name="IQ_NI_MEDIAN_EST" hidden="1">"c1717"</definedName>
    <definedName name="IQ_NI_MEDIAN_EST_REUT" hidden="1">"c5369"</definedName>
    <definedName name="IQ_NI_MEDIAN_EST_THOM">"c5127"</definedName>
    <definedName name="IQ_NI_NON_CONTROLLING_INTERESTS_FFIEC" hidden="1">"c15366"</definedName>
    <definedName name="IQ_NI_NORM" hidden="1">"c1901"</definedName>
    <definedName name="IQ_NI_NORM_10YR_ANN_CAGR">"c6189"</definedName>
    <definedName name="IQ_NI_NORM_10YR_ANN_GROWTH" hidden="1">"c1960"</definedName>
    <definedName name="IQ_NI_NORM_1YR_ANN_GROWTH" hidden="1">"c1955"</definedName>
    <definedName name="IQ_NI_NORM_2YR_ANN_CAGR">"c6185"</definedName>
    <definedName name="IQ_NI_NORM_2YR_ANN_GROWTH" hidden="1">"c1956"</definedName>
    <definedName name="IQ_NI_NORM_3YR_ANN_CAGR">"c6186"</definedName>
    <definedName name="IQ_NI_NORM_3YR_ANN_GROWTH" hidden="1">"c1957"</definedName>
    <definedName name="IQ_NI_NORM_5YR_ANN_CAGR">"c6187"</definedName>
    <definedName name="IQ_NI_NORM_5YR_ANN_GROWTH" hidden="1">"c1958"</definedName>
    <definedName name="IQ_NI_NORM_7YR_ANN_CAGR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NUM_EST_THOM">"c5130"</definedName>
    <definedName name="IQ_NI_REPORTED_DET_EST_ORIGIN">"c12588"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BC_ACT_OR_EST">"c4474"</definedName>
    <definedName name="IQ_NI_SBC_ACT_OR_EST_CIQ">"c5012"</definedName>
    <definedName name="IQ_NI_SBC_EST">"c4473"</definedName>
    <definedName name="IQ_NI_SBC_GUIDANCE">"c4475"</definedName>
    <definedName name="IQ_NI_SBC_GW_ACT_OR_EST">"c4478"</definedName>
    <definedName name="IQ_NI_SBC_GW_ACT_OR_EST_CIQ">"c5016"</definedName>
    <definedName name="IQ_NI_SBC_GW_EST">"c4477"</definedName>
    <definedName name="IQ_NI_SBC_GW_GUIDANCE">"c4479"</definedName>
    <definedName name="IQ_NI_SBC_GW_HIGH_EST">"c4480"</definedName>
    <definedName name="IQ_NI_SBC_GW_HIGH_GUIDANCE">"c4187"</definedName>
    <definedName name="IQ_NI_SBC_GW_LOW_EST">"c4481"</definedName>
    <definedName name="IQ_NI_SBC_GW_LOW_GUIDANCE">"c4227"</definedName>
    <definedName name="IQ_NI_SBC_GW_MEDIAN_EST">"c4482"</definedName>
    <definedName name="IQ_NI_SBC_GW_NUM_EST">"c4483"</definedName>
    <definedName name="IQ_NI_SBC_GW_STDDEV_EST">"c4484"</definedName>
    <definedName name="IQ_NI_SBC_HIGH_EST">"c4486"</definedName>
    <definedName name="IQ_NI_SBC_HIGH_GUIDANCE">"c4186"</definedName>
    <definedName name="IQ_NI_SBC_LOW_EST">"c4487"</definedName>
    <definedName name="IQ_NI_SBC_LOW_GUIDANCE">"c4226"</definedName>
    <definedName name="IQ_NI_SBC_MEDIAN_EST">"c4488"</definedName>
    <definedName name="IQ_NI_SBC_NUM_EST">"c4489"</definedName>
    <definedName name="IQ_NI_SBC_STDDEV_EST">"c4490"</definedName>
    <definedName name="IQ_NI_SFAS" hidden="1">"c795"</definedName>
    <definedName name="IQ_NI_STDDEV_EST" hidden="1">"c1721"</definedName>
    <definedName name="IQ_NI_STDDEV_EST_REUT" hidden="1">"c5373"</definedName>
    <definedName name="IQ_NI_STDDEV_EST_THOM">"c5131"</definedName>
    <definedName name="IQ_NI_SUBTOTAL_AP">"c8983"</definedName>
    <definedName name="IQ_NLA_PCT_LEASED_CONSOL">"c8815"</definedName>
    <definedName name="IQ_NLA_PCT_LEASED_MANAGED">"c8817"</definedName>
    <definedName name="IQ_NLA_PCT_LEASED_OTHER">"c8818"</definedName>
    <definedName name="IQ_NLA_PCT_LEASED_TOTAL">"c8819"</definedName>
    <definedName name="IQ_NLA_PCT_LEASED_UNCONSOL">"c8816"</definedName>
    <definedName name="IQ_NLA_SQ_FT_CONSOL">"c8800"</definedName>
    <definedName name="IQ_NLA_SQ_FT_MANAGED">"c8802"</definedName>
    <definedName name="IQ_NLA_SQ_FT_OTHER">"c8803"</definedName>
    <definedName name="IQ_NLA_SQ_FT_TOTAL">"c8804"</definedName>
    <definedName name="IQ_NLA_SQ_FT_UNCONSOL">"c8801"</definedName>
    <definedName name="IQ_NLA_SQ_METER_CONSOL">"c8805"</definedName>
    <definedName name="IQ_NLA_SQ_METER_MANAGED">"c8807"</definedName>
    <definedName name="IQ_NLA_SQ_METER_OTHER">"c8808"</definedName>
    <definedName name="IQ_NLA_SQ_METER_TOTAL">"c8809"</definedName>
    <definedName name="IQ_NLA_SQ_METER_UNCONSOL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ASSET_SOLD_DURING_QTR_FFIEC" hidden="1">"c15350"</definedName>
    <definedName name="IQ_NON_ACCRUAL_LOANS" hidden="1">"c796"</definedName>
    <definedName name="IQ_NON_CASH" localSheetId="9" hidden="1">"c797"</definedName>
    <definedName name="IQ_NON_CASH" hidden="1">"c1399"</definedName>
    <definedName name="IQ_NON_CASH_1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BEAR_CD_1" hidden="1">"c11750"</definedName>
    <definedName name="IQ_NON_INT_BEARING_DEPOSITS">"c800"</definedName>
    <definedName name="IQ_NON_INT_EXP" hidden="1">"c801"</definedName>
    <definedName name="IQ_NON_INT_EXP_BNK_AP">"c8877"</definedName>
    <definedName name="IQ_NON_INT_EXP_BNK_AP_ABS">"c8896"</definedName>
    <definedName name="IQ_NON_INT_EXP_BNK_NAME_AP">"c8915"</definedName>
    <definedName name="IQ_NON_INT_EXP_BNK_NAME_AP_ABS">"c8934"</definedName>
    <definedName name="IQ_NON_INT_EXP_BNK_SUBTOTAL_AP">"c8981"</definedName>
    <definedName name="IQ_NON_INT_EXP_FDIC" hidden="1">"c6579"</definedName>
    <definedName name="IQ_NON_INT_INC" hidden="1">"c802"</definedName>
    <definedName name="IQ_NON_INT_INC_10YR_ANN_CAGR">"c6115"</definedName>
    <definedName name="IQ_NON_INT_INC_10YR_ANN_GROWTH" hidden="1">"c803"</definedName>
    <definedName name="IQ_NON_INT_INC_1YR_ANN_GROWTH" hidden="1">"c804"</definedName>
    <definedName name="IQ_NON_INT_INC_2YR_ANN_CAGR">"c6116"</definedName>
    <definedName name="IQ_NON_INT_INC_2YR_ANN_GROWTH" hidden="1">"c805"</definedName>
    <definedName name="IQ_NON_INT_INC_3YR_ANN_CAGR">"c6117"</definedName>
    <definedName name="IQ_NON_INT_INC_3YR_ANN_GROWTH" hidden="1">"c806"</definedName>
    <definedName name="IQ_NON_INT_INC_5YR_ANN_CAGR">"c6118"</definedName>
    <definedName name="IQ_NON_INT_INC_5YR_ANN_GROWTH" hidden="1">"c807"</definedName>
    <definedName name="IQ_NON_INT_INC_7YR_ANN_CAGR">"c6119"</definedName>
    <definedName name="IQ_NON_INT_INC_7YR_ANN_GROWTH" hidden="1">"c808"</definedName>
    <definedName name="IQ_NON_INT_INC_BNK_AP">"c8876"</definedName>
    <definedName name="IQ_NON_INT_INC_BNK_AP_ABS">"c8895"</definedName>
    <definedName name="IQ_NON_INT_INC_BNK_NAME_AP">"c8914"</definedName>
    <definedName name="IQ_NON_INT_INC_BNK_NAME_AP_ABS">"c8933"</definedName>
    <definedName name="IQ_NON_INT_INC_BNK_SUBTOTAL_AP">"c8980"</definedName>
    <definedName name="IQ_NON_INT_INC_FDIC" hidden="1">"c6575"</definedName>
    <definedName name="IQ_NON_INTEREST_EXP" localSheetId="9" hidden="1">"c801"</definedName>
    <definedName name="IQ_NON_INTEREST_EXP" hidden="1">"c1400"</definedName>
    <definedName name="IQ_NON_INTEREST_EXP_1" hidden="1">"c1400"</definedName>
    <definedName name="IQ_NON_INTEREST_INC" localSheetId="9" hidden="1">"c802"</definedName>
    <definedName name="IQ_NON_INTEREST_INC" hidden="1">"c1401"</definedName>
    <definedName name="IQ_NON_INTEREST_INC_1" hidden="1">"c1401"</definedName>
    <definedName name="IQ_NON_OPER_EXP" hidden="1">"c809"</definedName>
    <definedName name="IQ_NON_OPER_INC" hidden="1">"c810"</definedName>
    <definedName name="IQ_NON_PERF_ASSETS_10YR_ANN_CAGR">"c6120"</definedName>
    <definedName name="IQ_NON_PERF_ASSETS_10YR_ANN_GROWTH" hidden="1">"c811"</definedName>
    <definedName name="IQ_NON_PERF_ASSETS_1YR_ANN_GROWTH" hidden="1">"c812"</definedName>
    <definedName name="IQ_NON_PERF_ASSETS_2YR_ANN_CAGR">"c6121"</definedName>
    <definedName name="IQ_NON_PERF_ASSETS_2YR_ANN_GROWTH" hidden="1">"c813"</definedName>
    <definedName name="IQ_NON_PERF_ASSETS_3YR_ANN_CAGR">"c6122"</definedName>
    <definedName name="IQ_NON_PERF_ASSETS_3YR_ANN_GROWTH" hidden="1">"c814"</definedName>
    <definedName name="IQ_NON_PERF_ASSETS_5YR_ANN_CAGR">"c6123"</definedName>
    <definedName name="IQ_NON_PERF_ASSETS_5YR_ANN_GROWTH" hidden="1">"c815"</definedName>
    <definedName name="IQ_NON_PERF_ASSETS_7YR_ANN_CAGR">"c6124"</definedName>
    <definedName name="IQ_NON_PERF_ASSETS_7YR_ANN_GROWTH" hidden="1">"c816"</definedName>
    <definedName name="IQ_NON_PERF_ASSETS_TOTAL_ASSETS" hidden="1">"c817"</definedName>
    <definedName name="IQ_NON_PERF_LOANS_10YR_ANN_CAGR">"c6125"</definedName>
    <definedName name="IQ_NON_PERF_LOANS_10YR_ANN_GROWTH" hidden="1">"c818"</definedName>
    <definedName name="IQ_NON_PERF_LOANS_1YR_ANN_GROWTH" hidden="1">"c819"</definedName>
    <definedName name="IQ_NON_PERF_LOANS_2YR_ANN_CAGR">"c6126"</definedName>
    <definedName name="IQ_NON_PERF_LOANS_2YR_ANN_GROWTH" hidden="1">"c820"</definedName>
    <definedName name="IQ_NON_PERF_LOANS_3YR_ANN_CAGR">"c6127"</definedName>
    <definedName name="IQ_NON_PERF_LOANS_3YR_ANN_GROWTH" hidden="1">"c821"</definedName>
    <definedName name="IQ_NON_PERF_LOANS_5YR_ANN_CAGR">"c6128"</definedName>
    <definedName name="IQ_NON_PERF_LOANS_5YR_ANN_GROWTH" hidden="1">"c822"</definedName>
    <definedName name="IQ_NON_PERF_LOANS_7YR_ANN_CAGR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>"c6932"</definedName>
    <definedName name="IQ_NONDEF_CAPITAL_GOODS_ORDERS_APR">"c7592"</definedName>
    <definedName name="IQ_NONDEF_CAPITAL_GOODS_ORDERS_APR_FC">"c8472"</definedName>
    <definedName name="IQ_NONDEF_CAPITAL_GOODS_ORDERS_FC">"c7812"</definedName>
    <definedName name="IQ_NONDEF_CAPITAL_GOODS_ORDERS_POP">"c7152"</definedName>
    <definedName name="IQ_NONDEF_CAPITAL_GOODS_ORDERS_POP_FC">"c8032"</definedName>
    <definedName name="IQ_NONDEF_CAPITAL_GOODS_ORDERS_YOY">"c7372"</definedName>
    <definedName name="IQ_NONDEF_CAPITAL_GOODS_ORDERS_YOY_FC">"c8252"</definedName>
    <definedName name="IQ_NONDEF_CAPITAL_GOODS_SHIPMENTS">"c6933"</definedName>
    <definedName name="IQ_NONDEF_CAPITAL_GOODS_SHIPMENTS_APR">"c7593"</definedName>
    <definedName name="IQ_NONDEF_CAPITAL_GOODS_SHIPMENTS_APR_FC">"c8473"</definedName>
    <definedName name="IQ_NONDEF_CAPITAL_GOODS_SHIPMENTS_FC">"c7813"</definedName>
    <definedName name="IQ_NONDEF_CAPITAL_GOODS_SHIPMENTS_POP">"c7153"</definedName>
    <definedName name="IQ_NONDEF_CAPITAL_GOODS_SHIPMENTS_POP_FC">"c8033"</definedName>
    <definedName name="IQ_NONDEF_CAPITAL_GOODS_SHIPMENTS_YOY">"c7373"</definedName>
    <definedName name="IQ_NONDEF_CAPITAL_GOODS_SHIPMENTS_YOY_FC">"c8253"</definedName>
    <definedName name="IQ_NONDEF_SPENDING_SAAR">"c6934"</definedName>
    <definedName name="IQ_NONDEF_SPENDING_SAAR_APR">"c7594"</definedName>
    <definedName name="IQ_NONDEF_SPENDING_SAAR_APR_FC">"c8474"</definedName>
    <definedName name="IQ_NONDEF_SPENDING_SAAR_FC">"c7814"</definedName>
    <definedName name="IQ_NONDEF_SPENDING_SAAR_POP">"c7154"</definedName>
    <definedName name="IQ_NONDEF_SPENDING_SAAR_POP_FC">"c8034"</definedName>
    <definedName name="IQ_NONDEF_SPENDING_SAAR_YOY">"c7374"</definedName>
    <definedName name="IQ_NONDEF_SPENDING_SAAR_YOY_FC">"c8254"</definedName>
    <definedName name="IQ_NONFARM_EMP_HRS_PCT_CHANGE">"c6935"</definedName>
    <definedName name="IQ_NONFARM_EMP_HRS_PCT_CHANGE_FC">"c7815"</definedName>
    <definedName name="IQ_NONFARM_EMP_HRS_PCT_CHANGE_POP">"c7155"</definedName>
    <definedName name="IQ_NONFARM_EMP_HRS_PCT_CHANGE_POP_FC">"c8035"</definedName>
    <definedName name="IQ_NONFARM_EMP_HRS_PCT_CHANGE_YOY">"c7375"</definedName>
    <definedName name="IQ_NONFARM_EMP_HRS_PCT_CHANGE_YOY_FC">"c8255"</definedName>
    <definedName name="IQ_NONFARM_NONRES_DOM_FFIEC" hidden="1">"c15271"</definedName>
    <definedName name="IQ_NONFARM_OUTPUT_PER_HR">"c6936"</definedName>
    <definedName name="IQ_NONFARM_OUTPUT_PER_HR_APR">"c7596"</definedName>
    <definedName name="IQ_NONFARM_OUTPUT_PER_HR_APR_FC">"c8476"</definedName>
    <definedName name="IQ_NONFARM_OUTPUT_PER_HR_FC">"c7816"</definedName>
    <definedName name="IQ_NONFARM_OUTPUT_PER_HR_POP">"c7156"</definedName>
    <definedName name="IQ_NONFARM_OUTPUT_PER_HR_POP_FC">"c8036"</definedName>
    <definedName name="IQ_NONFARM_OUTPUT_PER_HR_YOY">"c7376"</definedName>
    <definedName name="IQ_NONFARM_OUTPUT_PER_HR_YOY_FC">"c8256"</definedName>
    <definedName name="IQ_NONFARM_PAYROLLS">"c6926"</definedName>
    <definedName name="IQ_NONFARM_PAYROLLS_APR">"c7586"</definedName>
    <definedName name="IQ_NONFARM_PAYROLLS_APR_FC">"c8466"</definedName>
    <definedName name="IQ_NONFARM_PAYROLLS_FC">"c7806"</definedName>
    <definedName name="IQ_NONFARM_PAYROLLS_POP">"c7146"</definedName>
    <definedName name="IQ_NONFARM_PAYROLLS_POP_FC">"c8026"</definedName>
    <definedName name="IQ_NONFARM_PAYROLLS_YOY">"c7366"</definedName>
    <definedName name="IQ_NONFARM_PAYROLLS_YOY_FC">"c8246"</definedName>
    <definedName name="IQ_NONFARM_TOTAL_HR_INDEX">"c6937"</definedName>
    <definedName name="IQ_NONFARM_TOTAL_HR_INDEX_APR">"c7597"</definedName>
    <definedName name="IQ_NONFARM_TOTAL_HR_INDEX_APR_FC">"c8477"</definedName>
    <definedName name="IQ_NONFARM_TOTAL_HR_INDEX_FC">"c7817"</definedName>
    <definedName name="IQ_NONFARM_TOTAL_HR_INDEX_POP">"c7157"</definedName>
    <definedName name="IQ_NONFARM_TOTAL_HR_INDEX_POP_FC">"c8037"</definedName>
    <definedName name="IQ_NONFARM_TOTAL_HR_INDEX_YOY">"c7377"</definedName>
    <definedName name="IQ_NONFARM_TOTAL_HR_INDEX_YOY_FC">"c8257"</definedName>
    <definedName name="IQ_NONFARM_WAGES">"c6938"</definedName>
    <definedName name="IQ_NONFARM_WAGES_APR">"c7598"</definedName>
    <definedName name="IQ_NONFARM_WAGES_APR_FC">"c8478"</definedName>
    <definedName name="IQ_NONFARM_WAGES_FC">"c7818"</definedName>
    <definedName name="IQ_NONFARM_WAGES_INDEX">"c6939"</definedName>
    <definedName name="IQ_NONFARM_WAGES_INDEX_APR">"c7599"</definedName>
    <definedName name="IQ_NONFARM_WAGES_INDEX_APR_FC">"c8479"</definedName>
    <definedName name="IQ_NONFARM_WAGES_INDEX_FC">"c7819"</definedName>
    <definedName name="IQ_NONFARM_WAGES_INDEX_POP">"c7159"</definedName>
    <definedName name="IQ_NONFARM_WAGES_INDEX_POP_FC">"c8039"</definedName>
    <definedName name="IQ_NONFARM_WAGES_INDEX_YOY">"c7379"</definedName>
    <definedName name="IQ_NONFARM_WAGES_INDEX_YOY_FC">"c8259"</definedName>
    <definedName name="IQ_NONFARM_WAGES_POP">"c7158"</definedName>
    <definedName name="IQ_NONFARM_WAGES_POP_FC">"c8038"</definedName>
    <definedName name="IQ_NONFARM_WAGES_YOY">"c7378"</definedName>
    <definedName name="IQ_NONFARM_WAGES_YOY_FC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>"c6931"</definedName>
    <definedName name="IQ_NONRES_FIXED_INVEST_APR">"c7591"</definedName>
    <definedName name="IQ_NONRES_FIXED_INVEST_POP">"c7151"</definedName>
    <definedName name="IQ_NONRES_FIXED_INVEST_PRIV_APR_FC_UNUSED">"c8468"</definedName>
    <definedName name="IQ_NONRES_FIXED_INVEST_PRIV_APR_FC_UNUSED_UNUSED_UNUSED" hidden="1">"c8468"</definedName>
    <definedName name="IQ_NONRES_FIXED_INVEST_PRIV_APR_UNUSED">"c7588"</definedName>
    <definedName name="IQ_NONRES_FIXED_INVEST_PRIV_APR_UNUSED_UNUSED_UNUSED" hidden="1">"c7588"</definedName>
    <definedName name="IQ_NONRES_FIXED_INVEST_PRIV_FC_UNUSED">"c7808"</definedName>
    <definedName name="IQ_NONRES_FIXED_INVEST_PRIV_FC_UNUSED_UNUSED_UNUSED" hidden="1">"c7808"</definedName>
    <definedName name="IQ_NONRES_FIXED_INVEST_PRIV_POP_FC_UNUSED">"c8028"</definedName>
    <definedName name="IQ_NONRES_FIXED_INVEST_PRIV_POP_FC_UNUSED_UNUSED_UNUSED" hidden="1">"c8028"</definedName>
    <definedName name="IQ_NONRES_FIXED_INVEST_PRIV_POP_UNUSED">"c7148"</definedName>
    <definedName name="IQ_NONRES_FIXED_INVEST_PRIV_POP_UNUSED_UNUSED_UNUSED" hidden="1">"c7148"</definedName>
    <definedName name="IQ_NONRES_FIXED_INVEST_PRIV_REAL">"c6989"</definedName>
    <definedName name="IQ_NONRES_FIXED_INVEST_PRIV_REAL_APR">"c7649"</definedName>
    <definedName name="IQ_NONRES_FIXED_INVEST_PRIV_REAL_APR_FC">"c8529"</definedName>
    <definedName name="IQ_NONRES_FIXED_INVEST_PRIV_REAL_FC">"c7869"</definedName>
    <definedName name="IQ_NONRES_FIXED_INVEST_PRIV_REAL_POP">"c7209"</definedName>
    <definedName name="IQ_NONRES_FIXED_INVEST_PRIV_REAL_POP_FC">"c8089"</definedName>
    <definedName name="IQ_NONRES_FIXED_INVEST_PRIV_REAL_SAAR">"c6990"</definedName>
    <definedName name="IQ_NONRES_FIXED_INVEST_PRIV_REAL_SAAR_APR">"c7650"</definedName>
    <definedName name="IQ_NONRES_FIXED_INVEST_PRIV_REAL_SAAR_APR_FC">"c8530"</definedName>
    <definedName name="IQ_NONRES_FIXED_INVEST_PRIV_REAL_SAAR_FC">"c7870"</definedName>
    <definedName name="IQ_NONRES_FIXED_INVEST_PRIV_REAL_SAAR_POP">"c7210"</definedName>
    <definedName name="IQ_NONRES_FIXED_INVEST_PRIV_REAL_SAAR_POP_FC">"c8090"</definedName>
    <definedName name="IQ_NONRES_FIXED_INVEST_PRIV_REAL_SAAR_USD_APR_FC">"c11981"</definedName>
    <definedName name="IQ_NONRES_FIXED_INVEST_PRIV_REAL_SAAR_USD_FC">"c11978"</definedName>
    <definedName name="IQ_NONRES_FIXED_INVEST_PRIV_REAL_SAAR_USD_POP_FC">"c11979"</definedName>
    <definedName name="IQ_NONRES_FIXED_INVEST_PRIV_REAL_SAAR_USD_YOY_FC">"c11980"</definedName>
    <definedName name="IQ_NONRES_FIXED_INVEST_PRIV_REAL_SAAR_YOY">"c7430"</definedName>
    <definedName name="IQ_NONRES_FIXED_INVEST_PRIV_REAL_SAAR_YOY_FC">"c8310"</definedName>
    <definedName name="IQ_NONRES_FIXED_INVEST_PRIV_REAL_USD_APR_FC">"c11977"</definedName>
    <definedName name="IQ_NONRES_FIXED_INVEST_PRIV_REAL_USD_FC">"c11974"</definedName>
    <definedName name="IQ_NONRES_FIXED_INVEST_PRIV_REAL_USD_POP_FC">"c11975"</definedName>
    <definedName name="IQ_NONRES_FIXED_INVEST_PRIV_REAL_USD_YOY_FC">"c11976"</definedName>
    <definedName name="IQ_NONRES_FIXED_INVEST_PRIV_REAL_YOY">"c7429"</definedName>
    <definedName name="IQ_NONRES_FIXED_INVEST_PRIV_REAL_YOY_FC">"c8309"</definedName>
    <definedName name="IQ_NONRES_FIXED_INVEST_PRIV_SAAR">"c6929"</definedName>
    <definedName name="IQ_NONRES_FIXED_INVEST_PRIV_SAAR_APR">"c7589"</definedName>
    <definedName name="IQ_NONRES_FIXED_INVEST_PRIV_SAAR_APR_FC">"c8469"</definedName>
    <definedName name="IQ_NONRES_FIXED_INVEST_PRIV_SAAR_FC">"c7809"</definedName>
    <definedName name="IQ_NONRES_FIXED_INVEST_PRIV_SAAR_POP">"c7149"</definedName>
    <definedName name="IQ_NONRES_FIXED_INVEST_PRIV_SAAR_POP_FC">"c8029"</definedName>
    <definedName name="IQ_NONRES_FIXED_INVEST_PRIV_SAAR_USD_APR_FC">"c11877"</definedName>
    <definedName name="IQ_NONRES_FIXED_INVEST_PRIV_SAAR_USD_FC">"c11874"</definedName>
    <definedName name="IQ_NONRES_FIXED_INVEST_PRIV_SAAR_USD_POP_FC">"c11875"</definedName>
    <definedName name="IQ_NONRES_FIXED_INVEST_PRIV_SAAR_USD_YOY_FC">"c11876"</definedName>
    <definedName name="IQ_NONRES_FIXED_INVEST_PRIV_SAAR_YOY">"c7369"</definedName>
    <definedName name="IQ_NONRES_FIXED_INVEST_PRIV_SAAR_YOY_FC">"c8249"</definedName>
    <definedName name="IQ_NONRES_FIXED_INVEST_PRIV_UNUSED">"c6928"</definedName>
    <definedName name="IQ_NONRES_FIXED_INVEST_PRIV_UNUSED_UNUSED_UNUSED" hidden="1">"c6928"</definedName>
    <definedName name="IQ_NONRES_FIXED_INVEST_PRIV_USD_APR_FC">"c11873"</definedName>
    <definedName name="IQ_NONRES_FIXED_INVEST_PRIV_USD_FC">"c11870"</definedName>
    <definedName name="IQ_NONRES_FIXED_INVEST_PRIV_USD_POP_FC">"c11871"</definedName>
    <definedName name="IQ_NONRES_FIXED_INVEST_PRIV_USD_YOY_FC">"c11872"</definedName>
    <definedName name="IQ_NONRES_FIXED_INVEST_PRIV_YOY_FC_UNUSED">"c8248"</definedName>
    <definedName name="IQ_NONRES_FIXED_INVEST_PRIV_YOY_FC_UNUSED_UNUSED_UNUSED" hidden="1">"c8248"</definedName>
    <definedName name="IQ_NONRES_FIXED_INVEST_PRIV_YOY_UNUSED">"c7368"</definedName>
    <definedName name="IQ_NONRES_FIXED_INVEST_PRIV_YOY_UNUSED_UNUSED_UNUSED" hidden="1">"c7368"</definedName>
    <definedName name="IQ_NONRES_FIXED_INVEST_REAL">"c6993"</definedName>
    <definedName name="IQ_NONRES_FIXED_INVEST_REAL_APR">"c7653"</definedName>
    <definedName name="IQ_NONRES_FIXED_INVEST_REAL_POP">"c7213"</definedName>
    <definedName name="IQ_NONRES_FIXED_INVEST_REAL_SAAR">"c6987"</definedName>
    <definedName name="IQ_NONRES_FIXED_INVEST_REAL_SAAR_APR">"c7647"</definedName>
    <definedName name="IQ_NONRES_FIXED_INVEST_REAL_SAAR_APR_FC">"c8527"</definedName>
    <definedName name="IQ_NONRES_FIXED_INVEST_REAL_SAAR_FC">"c7867"</definedName>
    <definedName name="IQ_NONRES_FIXED_INVEST_REAL_SAAR_POP">"c7207"</definedName>
    <definedName name="IQ_NONRES_FIXED_INVEST_REAL_SAAR_POP_FC">"c8087"</definedName>
    <definedName name="IQ_NONRES_FIXED_INVEST_REAL_SAAR_YOY">"c7427"</definedName>
    <definedName name="IQ_NONRES_FIXED_INVEST_REAL_SAAR_YOY_FC">"c8307"</definedName>
    <definedName name="IQ_NONRES_FIXED_INVEST_REAL_USD_APR_FC">"c11973"</definedName>
    <definedName name="IQ_NONRES_FIXED_INVEST_REAL_USD_FC">"c11970"</definedName>
    <definedName name="IQ_NONRES_FIXED_INVEST_REAL_USD_POP_FC">"c11971"</definedName>
    <definedName name="IQ_NONRES_FIXED_INVEST_REAL_USD_YOY_FC">"c11972"</definedName>
    <definedName name="IQ_NONRES_FIXED_INVEST_REAL_YOY">"c7433"</definedName>
    <definedName name="IQ_NONRES_FIXED_INVEST_STRUCT">"c6930"</definedName>
    <definedName name="IQ_NONRES_FIXED_INVEST_STRUCT_APR">"c7590"</definedName>
    <definedName name="IQ_NONRES_FIXED_INVEST_STRUCT_APR_FC">"c8470"</definedName>
    <definedName name="IQ_NONRES_FIXED_INVEST_STRUCT_FC">"c7810"</definedName>
    <definedName name="IQ_NONRES_FIXED_INVEST_STRUCT_POP">"c7150"</definedName>
    <definedName name="IQ_NONRES_FIXED_INVEST_STRUCT_POP_FC">"c8030"</definedName>
    <definedName name="IQ_NONRES_FIXED_INVEST_STRUCT_REAL">"c6992"</definedName>
    <definedName name="IQ_NONRES_FIXED_INVEST_STRUCT_REAL_APR">"c7652"</definedName>
    <definedName name="IQ_NONRES_FIXED_INVEST_STRUCT_REAL_APR_FC">"c8532"</definedName>
    <definedName name="IQ_NONRES_FIXED_INVEST_STRUCT_REAL_FC">"c7872"</definedName>
    <definedName name="IQ_NONRES_FIXED_INVEST_STRUCT_REAL_POP">"c7212"</definedName>
    <definedName name="IQ_NONRES_FIXED_INVEST_STRUCT_REAL_POP_FC">"c8092"</definedName>
    <definedName name="IQ_NONRES_FIXED_INVEST_STRUCT_REAL_SAAR">"c6991"</definedName>
    <definedName name="IQ_NONRES_FIXED_INVEST_STRUCT_REAL_SAAR_APR">"c7651"</definedName>
    <definedName name="IQ_NONRES_FIXED_INVEST_STRUCT_REAL_SAAR_APR_FC">"c8531"</definedName>
    <definedName name="IQ_NONRES_FIXED_INVEST_STRUCT_REAL_SAAR_FC">"c7871"</definedName>
    <definedName name="IQ_NONRES_FIXED_INVEST_STRUCT_REAL_SAAR_POP">"c7211"</definedName>
    <definedName name="IQ_NONRES_FIXED_INVEST_STRUCT_REAL_SAAR_POP_FC">"c8091"</definedName>
    <definedName name="IQ_NONRES_FIXED_INVEST_STRUCT_REAL_SAAR_YOY">"c7431"</definedName>
    <definedName name="IQ_NONRES_FIXED_INVEST_STRUCT_REAL_SAAR_YOY_FC">"c8311"</definedName>
    <definedName name="IQ_NONRES_FIXED_INVEST_STRUCT_REAL_USD_APR_FC">"c11985"</definedName>
    <definedName name="IQ_NONRES_FIXED_INVEST_STRUCT_REAL_USD_FC">"c11982"</definedName>
    <definedName name="IQ_NONRES_FIXED_INVEST_STRUCT_REAL_USD_POP_FC">"c11983"</definedName>
    <definedName name="IQ_NONRES_FIXED_INVEST_STRUCT_REAL_USD_YOY_FC">"c11984"</definedName>
    <definedName name="IQ_NONRES_FIXED_INVEST_STRUCT_REAL_YOY">"c7432"</definedName>
    <definedName name="IQ_NONRES_FIXED_INVEST_STRUCT_REAL_YOY_FC">"c8312"</definedName>
    <definedName name="IQ_NONRES_FIXED_INVEST_STRUCT_USD_APR_FC">"c11881"</definedName>
    <definedName name="IQ_NONRES_FIXED_INVEST_STRUCT_USD_FC">"c11878"</definedName>
    <definedName name="IQ_NONRES_FIXED_INVEST_STRUCT_USD_POP_FC">"c11879"</definedName>
    <definedName name="IQ_NONRES_FIXED_INVEST_STRUCT_USD_YOY_FC">"c11880"</definedName>
    <definedName name="IQ_NONRES_FIXED_INVEST_STRUCT_YOY">"c7370"</definedName>
    <definedName name="IQ_NONRES_FIXED_INVEST_STRUCT_YOY_FC">"c8250"</definedName>
    <definedName name="IQ_NONRES_FIXED_INVEST_USD_APR_FC">"c11869"</definedName>
    <definedName name="IQ_NONRES_FIXED_INVEST_USD_FC">"c11866"</definedName>
    <definedName name="IQ_NONRES_FIXED_INVEST_USD_POP_FC">"c11867"</definedName>
    <definedName name="IQ_NONRES_FIXED_INVEST_USD_YOY_FC">"c11868"</definedName>
    <definedName name="IQ_NONRES_FIXED_INVEST_YOY">"c7371"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localSheetId="9" hidden="1">"c1176"</definedName>
    <definedName name="IQ_NOTES_PAY" hidden="1">"c1423"</definedName>
    <definedName name="IQ_NOTES_PAY_1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CAGR">"c6130"</definedName>
    <definedName name="IQ_NPPE_10YR_ANN_GROWTH" hidden="1">"c830"</definedName>
    <definedName name="IQ_NPPE_1YR_ANN_GROWTH" hidden="1">"c831"</definedName>
    <definedName name="IQ_NPPE_2YR_ANN_CAGR">"c6131"</definedName>
    <definedName name="IQ_NPPE_2YR_ANN_GROWTH" hidden="1">"c832"</definedName>
    <definedName name="IQ_NPPE_3YR_ANN_CAGR">"c6132"</definedName>
    <definedName name="IQ_NPPE_3YR_ANN_GROWTH" hidden="1">"c833"</definedName>
    <definedName name="IQ_NPPE_5YR_ANN_CAGR">"c6133"</definedName>
    <definedName name="IQ_NPPE_5YR_ANN_GROWTH" hidden="1">"c834"</definedName>
    <definedName name="IQ_NPPE_7YR_ANN_CAGR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OFFIC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>"c9248"</definedName>
    <definedName name="IQ_NUMBER_MINES_COAL">"c9822"</definedName>
    <definedName name="IQ_NUMBER_MINES_COP">"c9193"</definedName>
    <definedName name="IQ_NUMBER_MINES_DIAM">"c9672"</definedName>
    <definedName name="IQ_NUMBER_MINES_GOLD">"c9033"</definedName>
    <definedName name="IQ_NUMBER_MINES_IRON">"c9407"</definedName>
    <definedName name="IQ_NUMBER_MINES_LEAD">"c9460"</definedName>
    <definedName name="IQ_NUMBER_MINES_MANG">"c9513"</definedName>
    <definedName name="IQ_NUMBER_MINES_MOLYB">"c9725"</definedName>
    <definedName name="IQ_NUMBER_MINES_NICK">"c9301"</definedName>
    <definedName name="IQ_NUMBER_MINES_PLAT">"c9139"</definedName>
    <definedName name="IQ_NUMBER_MINES_SILVER">"c9086"</definedName>
    <definedName name="IQ_NUMBER_MINES_TITAN">"c9566"</definedName>
    <definedName name="IQ_NUMBER_MINES_URAN">"c9619"</definedName>
    <definedName name="IQ_NUMBER_MINES_ZINC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>"c8840"</definedName>
    <definedName name="IQ_OCCUPANCY_MANAGED">"c8842"</definedName>
    <definedName name="IQ_OCCUPANCY_OTHER">"c8843"</definedName>
    <definedName name="IQ_OCCUPANCY_SAME_PROP">"c8845"</definedName>
    <definedName name="IQ_OCCUPANCY_TOTAL">"c8844"</definedName>
    <definedName name="IQ_OCCUPANCY_UNCONSOL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>"c10061"</definedName>
    <definedName name="IQ_OG_AVG_DAILY_OIL_EQUIV_PRODUCTION_KBOE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>"c10059"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AVG_GAS_PRICE_CBM_HEDGED">"c10054"</definedName>
    <definedName name="IQ_OG_AVG_GAS_PRICE_CBM_UNHEDGED">"c10055"</definedName>
    <definedName name="IQ_OG_AVG_PRODUCTION_COST_BBL">"c10062"</definedName>
    <definedName name="IQ_OG_AVG_PRODUCTION_COST_BOE">"c10064"</definedName>
    <definedName name="IQ_OG_AVG_PRODUCTION_COST_MCF">"c10063"</definedName>
    <definedName name="IQ_OG_AVG_PRODUCTION_COST_MCFE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>"c12732"</definedName>
    <definedName name="IQ_OG_DAILY_PRDUCTION_GROWTH_GAS_EQUIVALENT">"c12733"</definedName>
    <definedName name="IQ_OG_DAILY_PRDUCTION_GROWTH_NGL">"c12734"</definedName>
    <definedName name="IQ_OG_DAILY_PRDUCTION_GROWTH_OIL">"c12735"</definedName>
    <definedName name="IQ_OG_DAILY_PRDUCTION_GROWTH_OIL_EQUIVALENT">"c12736"</definedName>
    <definedName name="IQ_OG_DAILY_PRODUCTION_GROWTH_GAS">"c10073"</definedName>
    <definedName name="IQ_OG_DAILY_PRODUCTION_GROWTH_GAS_EQUIVALENT">"c10076"</definedName>
    <definedName name="IQ_OG_DAILY_PRODUCTION_GROWTH_NGL">"c10074"</definedName>
    <definedName name="IQ_OG_DAILY_PRODUCTION_GROWTH_OIL">"c10072"</definedName>
    <definedName name="IQ_OG_DAILY_PRODUCTION_GROWTH_OIL_EQUIVALENT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>"c5802"</definedName>
    <definedName name="IQ_OG_DEVELOPED_ACRE_NET_EQ_INC">"c5803"</definedName>
    <definedName name="IQ_OG_DEVELOPED_RESERVES_GAS" hidden="1">"c2053"</definedName>
    <definedName name="IQ_OG_DEVELOPED_RESERVES_GAS_BCM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GAS_1" hidden="1">"c20387"</definedName>
    <definedName name="IQ_OG_EQUTY_RESERVES_NGL" hidden="1">"c2921"</definedName>
    <definedName name="IQ_OG_EQUTY_RESERVES_NGL_1" hidden="1">"c20388"</definedName>
    <definedName name="IQ_OG_EQUTY_RESERVES_OIL" hidden="1">"c2038"</definedName>
    <definedName name="IQ_OG_EQUTY_RESERVES_OIL_1" hidden="1">"c20389"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>"c10079"</definedName>
    <definedName name="IQ_OG_GROSS_DEVELOPMENT_DRY_WELLS_DRILLED">"c10098"</definedName>
    <definedName name="IQ_OG_GROSS_DEVELOPMENT_PRODUCTIVE_WELLS_DRILLED">"c10097"</definedName>
    <definedName name="IQ_OG_GROSS_DEVELOPMENT_TOTAL_WELLS_DRILLED">"c10099"</definedName>
    <definedName name="IQ_OG_GROSS_EXPLORATORY_DRY_WELLS_DRILLED">"c10095"</definedName>
    <definedName name="IQ_OG_GROSS_EXPLORATORY_PRODUCTIVE_WELLS_DRILLED">"c10094"</definedName>
    <definedName name="IQ_OG_GROSS_EXPLORATORY_TOTAL_WELLS_DRILLED">"c10096"</definedName>
    <definedName name="IQ_OG_GROSS_OPERATED_WELLS">"c10092"</definedName>
    <definedName name="IQ_OG_GROSS_PRODUCTIVE_WELLS_GAS">"c10087"</definedName>
    <definedName name="IQ_OG_GROSS_PRODUCTIVE_WELLS_OIL">"c10086"</definedName>
    <definedName name="IQ_OG_GROSS_PRODUCTIVE_WELLS_TOTAL">"c10088"</definedName>
    <definedName name="IQ_OG_GROSS_TOTAL_WELLS_DRILLED">"c10100"</definedName>
    <definedName name="IQ_OG_GROSS_UNDEVELOPED_AREA_SQ_KM">"c10077"</definedName>
    <definedName name="IQ_OG_GROSS_WELLS_DRILLING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>"c10080"</definedName>
    <definedName name="IQ_OG_NET_DEVELOPMENT_DRY_WELLS_DRILLED">"c10105"</definedName>
    <definedName name="IQ_OG_NET_DEVELOPMENT_PRODUCTIVE_WELLS_DRILLED">"c10104"</definedName>
    <definedName name="IQ_OG_NET_DEVELOPMENT_TOTAL_WELLS_DRILLED">"c10106"</definedName>
    <definedName name="IQ_OG_NET_EXPLORATORY_DRY_WELLS_DRILLED">"c10102"</definedName>
    <definedName name="IQ_OG_NET_EXPLORATORY_PRODUCTIVE_WELLS_DRILLED">"c10101"</definedName>
    <definedName name="IQ_OG_NET_EXPLORATORY_TOTAL_WELLS_DRILLED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>"c10093"</definedName>
    <definedName name="IQ_OG_NET_PRODUCTIVE_WELLS_GAS">"c10090"</definedName>
    <definedName name="IQ_OG_NET_PRODUCTIVE_WELLS_OIL">"c10089"</definedName>
    <definedName name="IQ_OG_NET_PRODUCTIVE_WELLS_TOTAL">"c10091"</definedName>
    <definedName name="IQ_OG_NET_TOTAL_WELLS_DRILLED">"c10107"</definedName>
    <definedName name="IQ_OG_NET_UNDEVELOPED_AREA_SQ_KM">"c10078"</definedName>
    <definedName name="IQ_OG_NET_WELLS_DRILLING">"c10109"</definedName>
    <definedName name="IQ_OG_NUMBER_WELLS_NEW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>"c12737"</definedName>
    <definedName name="IQ_OG_PRDUCTION_GROWTH_GAS_EQUIVALENT">"c12738"</definedName>
    <definedName name="IQ_OG_PRDUCTION_GROWTH_NGL">"c12739"</definedName>
    <definedName name="IQ_OG_PRDUCTION_GROWTH_OIL">"c12740"</definedName>
    <definedName name="IQ_OG_PRDUCTION_GROWTH_OIL_EQUIVALENT">"c12741"</definedName>
    <definedName name="IQ_OG_PRDUCTION_GROWTH_TOAL">"c12742"</definedName>
    <definedName name="IQ_OG_PRODUCTION_GAS" hidden="1">"c2047"</definedName>
    <definedName name="IQ_OG_PRODUCTION_GROWTH_GAS">"c10067"</definedName>
    <definedName name="IQ_OG_PRODUCTION_GROWTH_GAS_EQUIVALENT">"c10070"</definedName>
    <definedName name="IQ_OG_PRODUCTION_GROWTH_NGL">"c10068"</definedName>
    <definedName name="IQ_OG_PRODUCTION_GROWTH_OIL">"c10066"</definedName>
    <definedName name="IQ_OG_PRODUCTION_GROWTH_OIL_EQUIVALENT">"c10069"</definedName>
    <definedName name="IQ_OG_PRODUCTION_GROWTH_TOTAL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>"c10083"</definedName>
    <definedName name="IQ_OG_RIGS_OPERATED">"c10082"</definedName>
    <definedName name="IQ_OG_RIGS_TOTAL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>"c10058"</definedName>
    <definedName name="IQ_OG_TOTAL_GAS_PRODUCTION" hidden="1">"c2060"</definedName>
    <definedName name="IQ_OG_TOTAL_LIQUID_GAS_PRODUCTION" hidden="1">"c2235"</definedName>
    <definedName name="IQ_OG_TOTAL_OIL_EQUIV_PRODUCTION_MMBOE">"c10057"</definedName>
    <definedName name="IQ_OG_TOTAL_OIL_PRODUCTION" hidden="1">"c2059"</definedName>
    <definedName name="IQ_OG_TOTAL_OIL_PRODUCTON" hidden="1">"c2059"</definedName>
    <definedName name="IQ_OG_TOTAL_POSSIBLE_RESERVES_GAS_BCF">"c10050"</definedName>
    <definedName name="IQ_OG_TOTAL_POSSIBLE_RESERVES_GAS_BCM">"c10051"</definedName>
    <definedName name="IQ_OG_TOTAL_POSSIBLE_RESERVES_OIL_MMBBLS">"c10053"</definedName>
    <definedName name="IQ_OG_TOTAL_PROBABLE_RESERVES_GAS_BCF">"c10048"</definedName>
    <definedName name="IQ_OG_TOTAL_PROBABLE_RESERVES_GAS_BCM">"c10049"</definedName>
    <definedName name="IQ_OG_TOTAL_PROBABLE_RESERVES_OIL_MMBBLS">"c10052"</definedName>
    <definedName name="IQ_OG_TOTAL_PRODUCTION_GAS_BCM">"c10056"</definedName>
    <definedName name="IQ_OG_TOTAL_PROVED_RESERVES_GAS_BCM">"c10046"</definedName>
    <definedName name="IQ_OG_UNDEVELOPED_ACRE_GROSS_EQ_INC">"c5800"</definedName>
    <definedName name="IQ_OG_UNDEVELOPED_ACRE_NET_EQ_INC">"c5801"</definedName>
    <definedName name="IQ_OG_UNDEVELOPED_RESERVES_GAS" hidden="1">"c2051"</definedName>
    <definedName name="IQ_OG_UNDEVELOPED_RESERVES_GAS_BCM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ACT_OR_EST_THOM">"c5304"</definedName>
    <definedName name="IQ_OPER_INC_BR" hidden="1">"c850"</definedName>
    <definedName name="IQ_OPER_INC_DET_EST">"c12064"</definedName>
    <definedName name="IQ_OPER_INC_DET_EST_CURRENCY">"c12471"</definedName>
    <definedName name="IQ_OPER_INC_DET_EST_CURRENCY_THOM">"c12494"</definedName>
    <definedName name="IQ_OPER_INC_DET_EST_DATE">"c12217"</definedName>
    <definedName name="IQ_OPER_INC_DET_EST_DATE_THOM">"c12245"</definedName>
    <definedName name="IQ_OPER_INC_DET_EST_INCL">"c12354"</definedName>
    <definedName name="IQ_OPER_INC_DET_EST_INCL_THOM">"c12377"</definedName>
    <definedName name="IQ_OPER_INC_DET_EST_ORIGIN">"c12589"</definedName>
    <definedName name="IQ_OPER_INC_DET_EST_ORIGIN_THOM">"c12615"</definedName>
    <definedName name="IQ_OPER_INC_DET_EST_THOM">"c12095"</definedName>
    <definedName name="IQ_OPER_INC_EST" hidden="1">"c1688"</definedName>
    <definedName name="IQ_OPER_INC_EST_REUT" hidden="1">"c5340"</definedName>
    <definedName name="IQ_OPER_INC_EST_THOM">"c5112"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HIGH_EST_THOM">"c5114"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LOW_EST_THOM">"c5115"</definedName>
    <definedName name="IQ_OPER_INC_MARGIN" localSheetId="9" hidden="1">"c362"</definedName>
    <definedName name="IQ_OPER_INC_MARGIN" hidden="1">"c1448"</definedName>
    <definedName name="IQ_OPER_INC_MARGIN_1" hidden="1">"c1448"</definedName>
    <definedName name="IQ_OPER_INC_MEDIAN_EST" hidden="1">"c1689"</definedName>
    <definedName name="IQ_OPER_INC_MEDIAN_EST_REUT" hidden="1">"c5341"</definedName>
    <definedName name="IQ_OPER_INC_MEDIAN_EST_THOM">"c5113"</definedName>
    <definedName name="IQ_OPER_INC_NUM_EST" hidden="1">"c1692"</definedName>
    <definedName name="IQ_OPER_INC_NUM_EST_REUT" hidden="1">"c5344"</definedName>
    <definedName name="IQ_OPER_INC_NUM_EST_THOM">"c5116"</definedName>
    <definedName name="IQ_OPER_INC_RE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STDDEV_EST_THOM">"c5117"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THER_ADJUST_GROSS_LOANS" hidden="1">"c859"</definedName>
    <definedName name="IQ_OTHER_ADJUSTMENTS_COVERED">"c9961"</definedName>
    <definedName name="IQ_OTHER_ADJUSTMENTS_GROUP">"c9947"</definedName>
    <definedName name="IQ_OTHER_AMORT">"c5563"</definedName>
    <definedName name="IQ_OTHER_AMORT_BNK">"c5565"</definedName>
    <definedName name="IQ_OTHER_AMORT_BR" hidden="1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>"C6021"</definedName>
    <definedName name="IQ_OTHER_CL_SUPPL_INS_1" hidden="1">"c6021"</definedName>
    <definedName name="IQ_OTHER_CL_SUPPL_RE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localSheetId="9" hidden="1">"c868"</definedName>
    <definedName name="IQ_OTHER_CURRENT_ASSETS" hidden="1">"c1403"</definedName>
    <definedName name="IQ_OTHER_CURRENT_ASSETS_1" hidden="1">"c1403"</definedName>
    <definedName name="IQ_OTHER_CURRENT_LIAB" localSheetId="9" hidden="1">"c877"</definedName>
    <definedName name="IQ_OTHER_CURRENT_LIAB" hidden="1">"c1404"</definedName>
    <definedName name="IQ_OTHER_CURRENT_LIAB_1" hidden="1">"c1404"</definedName>
    <definedName name="IQ_OTHER_DEBT" hidden="1">"c2507"</definedName>
    <definedName name="IQ_OTHER_DEBT_PCT" hidden="1">"c2508"</definedName>
    <definedName name="IQ_OTHER_DEBT_SECURITIES_QUARTERLY_AVG_FFIEC" hidden="1">"c15473"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localSheetId="9" hidden="1">"c916"</definedName>
    <definedName name="IQ_OTHER_INVESTING" hidden="1">"c1408"</definedName>
    <definedName name="IQ_OTHER_INVESTING_1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>"c6250"</definedName>
    <definedName name="IQ_OTHER_LIAB_LT_REIT" hidden="1">"c940"</definedName>
    <definedName name="IQ_OTHER_LIAB_LT_UTI" hidden="1">"c941"</definedName>
    <definedName name="IQ_OTHER_LIAB_RE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localSheetId="9" hidden="1">"c946"</definedName>
    <definedName name="IQ_OTHER_LONG_TERM" hidden="1">"c1409"</definedName>
    <definedName name="IQ_OTHER_LONG_TERM_1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>"c6252"</definedName>
    <definedName name="IQ_OTHER_LT_ASSETS_REIT" hidden="1">"c951"</definedName>
    <definedName name="IQ_OTHER_LT_ASSETS_UTI" hidden="1">"c952"</definedName>
    <definedName name="IQ_OTHER_MINING_REVENUE_COAL">"c15931"</definedName>
    <definedName name="IQ_OTHER_NET" localSheetId="9" hidden="1">"c959"</definedName>
    <definedName name="IQ_OTHER_NET" hidden="1">"c1453"</definedName>
    <definedName name="IQ_OTHER_NET_1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_REC" hidden="1">"c968"</definedName>
    <definedName name="IQ_OTHER_NON_REC_BNK" hidden="1">"c969"</definedName>
    <definedName name="IQ_OTHER_NON_REC_BR" hidden="1">"c970"</definedName>
    <definedName name="IQ_OTHER_NON_REC_FIN" hidden="1">"c971"</definedName>
    <definedName name="IQ_OTHER_NON_REC_INS" hidden="1">"c972"</definedName>
    <definedName name="IQ_OTHER_NON_REC_REIT" hidden="1">"c973"</definedName>
    <definedName name="IQ_OTHER_NON_REC_SUPPL" hidden="1">"c974"</definedName>
    <definedName name="IQ_OTHER_NON_REC_SUPPL_BNK" hidden="1">"c975"</definedName>
    <definedName name="IQ_OTHER_NON_REC_SUPPL_BR" hidden="1">"c976"</definedName>
    <definedName name="IQ_OTHER_NON_REC_SUPPL_FIN" hidden="1">"c977"</definedName>
    <definedName name="IQ_OTHER_NON_REC_SUPPL_INS" hidden="1">"c978"</definedName>
    <definedName name="IQ_OTHER_NON_REC_SUPPL_REIT" hidden="1">"c979"</definedName>
    <definedName name="IQ_OTHER_NON_REC_SUPPL_UTI" hidden="1">"c980"</definedName>
    <definedName name="IQ_OTHER_NON_REC_UTI" hidden="1">"c981"</definedName>
    <definedName name="IQ_OTHER_NONINTEREST_INC_FOREIGN_FFIEC" hidden="1">"c15380"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>"c5814"</definedName>
    <definedName name="IQ_OTHER_OPTIONS_EXERCISED" hidden="1">"c2688"</definedName>
    <definedName name="IQ_OTHER_OPTIONS_GRANTED" hidden="1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localSheetId="9" hidden="1">"c1010"</definedName>
    <definedName name="IQ_OTHER_REVENUE" hidden="1">"c1410"</definedName>
    <definedName name="IQ_OTHER_REVENUE_1" hidden="1">"c1410"</definedName>
    <definedName name="IQ_OTHER_ROOMS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>"c8780"</definedName>
    <definedName name="IQ_OTHER_STRIKE_PRICE_GRANTED" hidden="1">"c2692"</definedName>
    <definedName name="IQ_OTHER_TRADING_ASSETS_FAIR_VALUE_TOT_FFIEC" hidden="1">"c15404"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LIABILITIES_FAIR_VALUE_TOT_FFIEC" hidden="1">"c15408"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>"c8772"</definedName>
    <definedName name="IQ_OTHER_UNUSAL" hidden="1">"c998"</definedName>
    <definedName name="IQ_OTHER_UNUSAL_BNK" hidden="1">"c999"</definedName>
    <definedName name="IQ_OTHER_UNUSAL_BR" hidden="1">"c1000"</definedName>
    <definedName name="IQ_OTHER_UNUSAL_FIN" hidden="1">"c1001"</definedName>
    <definedName name="IQ_OTHER_UNUSAL_INS" hidden="1">"c1002"</definedName>
    <definedName name="IQ_OTHER_UNUSAL_REIT" hidden="1">"c1003"</definedName>
    <definedName name="IQ_OTHER_UNUSAL_SUPPL" hidden="1">"c1004"</definedName>
    <definedName name="IQ_OTHER_UNUSAL_SUPPL_BNK" hidden="1">"c1005"</definedName>
    <definedName name="IQ_OTHER_UNUSAL_SUPPL_BR" hidden="1">"c1006"</definedName>
    <definedName name="IQ_OTHER_UNUSAL_SUPPL_FIN" hidden="1">"c1007"</definedName>
    <definedName name="IQ_OTHER_UNUSAL_SUPPL_INS" hidden="1">"c1008"</definedName>
    <definedName name="IQ_OTHER_UNUSAL_SUPPL_REIT" hidden="1">"c1009"</definedName>
    <definedName name="IQ_OTHER_UNUSAL_SUPPL_UTI" hidden="1">"c1010"</definedName>
    <definedName name="IQ_OTHER_UNUSAL_UTI" hidden="1">"c1011"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localSheetId="9" hidden="1">"c1022"</definedName>
    <definedName name="IQ_OUTSTANDING_BS_DATE" hidden="1">"c2128"</definedName>
    <definedName name="IQ_OUTSTANDING_BS_DATE_1" hidden="1">"c2128"</definedName>
    <definedName name="IQ_OUTSTANDING_FILING_DATE" localSheetId="9" hidden="1">"c1023"</definedName>
    <definedName name="IQ_OUTSTANDING_FILING_DATE" hidden="1">"c2127"</definedName>
    <definedName name="IQ_OUTSTANDING_FILING_DATE_1" hidden="1">"c1023"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shares" hidden="1">"c100"</definedName>
    <definedName name="IQ_OVER_THREE_YEARS_FDIC" hidden="1">"c6418"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NERSHIP_INC_RE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localSheetId="9" hidden="1">"c8"</definedName>
    <definedName name="IQ_PAY_ACCRUED" hidden="1">"c1457"</definedName>
    <definedName name="IQ_PAY_ACCRUED_1" hidden="1">"c1457"</definedName>
    <definedName name="IQ_PAYOUT_RATIO" hidden="1">"c1900"</definedName>
    <definedName name="IQ_PBV" hidden="1">"c1025"</definedName>
    <definedName name="IQ_PBV_AVG" hidden="1">"c1026"</definedName>
    <definedName name="IQ_PBV_FWD" hidden="1">"c15235"</definedName>
    <definedName name="IQ_PBV_FWD_CIQ" hidden="1">"c15236"</definedName>
    <definedName name="IQ_PC_EARNED" hidden="1">"c2749"</definedName>
    <definedName name="IQ_PC_GAAP_COMBINED_RATIO" hidden="1">"c2781"</definedName>
    <definedName name="IQ_PC_GAAP_COMBINED_RATIO_1" hidden="1">"c20392"</definedName>
    <definedName name="IQ_PC_GAAP_COMBINED_RATIO_EXCL_CL" hidden="1">"c2782"</definedName>
    <definedName name="IQ_PC_GAAP_COMBINED_RATIO_EXCL_CL_1" hidden="1">"c20393"</definedName>
    <definedName name="IQ_PC_GAAP_EXPENSE_RATIO" hidden="1">"c2780"</definedName>
    <definedName name="IQ_PC_GAAP_EXPENSE_RATIO_1" hidden="1">"c20391"</definedName>
    <definedName name="IQ_PC_GAAP_LOSS" hidden="1">"c2779"</definedName>
    <definedName name="IQ_PC_GAAP_LOSS_1" hidden="1">"c20390"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D_DATE" hidden="1">"c28809"</definedName>
    <definedName name="IQ_PD_SCORE" hidden="1">"c28808"</definedName>
    <definedName name="IQ_PD_Z_SCORE" hidden="1">"c28810"</definedName>
    <definedName name="IQ_PE_EXCL" hidden="1">"c1028"</definedName>
    <definedName name="IQ_PE_EXCL_AVG" hidden="1">"c1029"</definedName>
    <definedName name="IQ_PE_EXCL_FWD" hidden="1">"c1030"</definedName>
    <definedName name="IQ_PE_EXCL_FWD_CIQ">"c4042"</definedName>
    <definedName name="IQ_PE_EXCL_FWD_REUT" hidden="1">"c4049"</definedName>
    <definedName name="IQ_PE_EXCL_FWD_THOM">"c4056"</definedName>
    <definedName name="IQ_PE_NORMALIZED" hidden="1">"c2207"</definedName>
    <definedName name="IQ_PE_RATIO" hidden="1">"c1610"</definedName>
    <definedName name="IQ_PEG_FWD" hidden="1">"c1863"</definedName>
    <definedName name="IQ_PEG_FWD_CIQ">"c4045"</definedName>
    <definedName name="IQ_PEG_FWD_REUT" hidden="1">"c4052"</definedName>
    <definedName name="IQ_PEG_FWD_THOM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>"c3790"</definedName>
    <definedName name="IQ_PERCENT_CHANGE_EST_5YR_GROWTH_RATE_12MONTHS_REUT" hidden="1">"c3959"</definedName>
    <definedName name="IQ_PERCENT_CHANGE_EST_5YR_GROWTH_RATE_12MONTHS_THOM">"c5269"</definedName>
    <definedName name="IQ_PERCENT_CHANGE_EST_5YR_GROWTH_RATE_18MONTHS" hidden="1">"c1853"</definedName>
    <definedName name="IQ_PERCENT_CHANGE_EST_5YR_GROWTH_RATE_18MONTHS_CIQ">"c3791"</definedName>
    <definedName name="IQ_PERCENT_CHANGE_EST_5YR_GROWTH_RATE_18MONTHS_REUT" hidden="1">"c3960"</definedName>
    <definedName name="IQ_PERCENT_CHANGE_EST_5YR_GROWTH_RATE_18MONTHS_THOM">"c5270"</definedName>
    <definedName name="IQ_PERCENT_CHANGE_EST_5YR_GROWTH_RATE_3MONTHS" hidden="1">"c1849"</definedName>
    <definedName name="IQ_PERCENT_CHANGE_EST_5YR_GROWTH_RATE_3MONTHS_CIQ">"c3787"</definedName>
    <definedName name="IQ_PERCENT_CHANGE_EST_5YR_GROWTH_RATE_3MONTHS_REUT" hidden="1">"c3956"</definedName>
    <definedName name="IQ_PERCENT_CHANGE_EST_5YR_GROWTH_RATE_3MONTHS_THOM">"c5266"</definedName>
    <definedName name="IQ_PERCENT_CHANGE_EST_5YR_GROWTH_RATE_6MONTHS" hidden="1">"c1850"</definedName>
    <definedName name="IQ_PERCENT_CHANGE_EST_5YR_GROWTH_RATE_6MONTHS_CIQ">"c3788"</definedName>
    <definedName name="IQ_PERCENT_CHANGE_EST_5YR_GROWTH_RATE_6MONTHS_REUT" hidden="1">"c3957"</definedName>
    <definedName name="IQ_PERCENT_CHANGE_EST_5YR_GROWTH_RATE_6MONTHS_THOM">"c5267"</definedName>
    <definedName name="IQ_PERCENT_CHANGE_EST_5YR_GROWTH_RATE_9MONTHS" hidden="1">"c1851"</definedName>
    <definedName name="IQ_PERCENT_CHANGE_EST_5YR_GROWTH_RATE_9MONTHS_CIQ">"c3789"</definedName>
    <definedName name="IQ_PERCENT_CHANGE_EST_5YR_GROWTH_RATE_9MONTHS_REUT" hidden="1">"c3958"</definedName>
    <definedName name="IQ_PERCENT_CHANGE_EST_5YR_GROWTH_RATE_9MONTHS_THOM">"c5268"</definedName>
    <definedName name="IQ_PERCENT_CHANGE_EST_5YR_GROWTH_RATE_DAY" hidden="1">"c1846"</definedName>
    <definedName name="IQ_PERCENT_CHANGE_EST_5YR_GROWTH_RATE_DAY_CIQ">"c3785"</definedName>
    <definedName name="IQ_PERCENT_CHANGE_EST_5YR_GROWTH_RATE_DAY_REUT" hidden="1">"c3954"</definedName>
    <definedName name="IQ_PERCENT_CHANGE_EST_5YR_GROWTH_RATE_DAY_THOM">"c5264"</definedName>
    <definedName name="IQ_PERCENT_CHANGE_EST_5YR_GROWTH_RATE_MONTH" hidden="1">"c1848"</definedName>
    <definedName name="IQ_PERCENT_CHANGE_EST_5YR_GROWTH_RATE_MONTH_CIQ">"c3786"</definedName>
    <definedName name="IQ_PERCENT_CHANGE_EST_5YR_GROWTH_RATE_MONTH_REUT" hidden="1">"c3955"</definedName>
    <definedName name="IQ_PERCENT_CHANGE_EST_5YR_GROWTH_RATE_MONTH_THOM">"c5265"</definedName>
    <definedName name="IQ_PERCENT_CHANGE_EST_5YR_GROWTH_RATE_WEEK" hidden="1">"c1847"</definedName>
    <definedName name="IQ_PERCENT_CHANGE_EST_5YR_GROWTH_RATE_WEEK_CIQ">"c3797"</definedName>
    <definedName name="IQ_PERCENT_CHANGE_EST_5YR_GROWTH_RATE_WEEK_REUT" hidden="1">"c5435"</definedName>
    <definedName name="IQ_PERCENT_CHANGE_EST_5YR_GROWTH_RATE_WEEK_THOM">"c5277"</definedName>
    <definedName name="IQ_PERCENT_CHANGE_EST_CFPS_12MONTHS" hidden="1">"c1812"</definedName>
    <definedName name="IQ_PERCENT_CHANGE_EST_CFPS_12MONTHS_REUT" hidden="1">"c3924"</definedName>
    <definedName name="IQ_PERCENT_CHANGE_EST_CFPS_12MONTHS_THOM">"c5234"</definedName>
    <definedName name="IQ_PERCENT_CHANGE_EST_CFPS_18MONTHS" hidden="1">"c1813"</definedName>
    <definedName name="IQ_PERCENT_CHANGE_EST_CFPS_18MONTHS_REUT" hidden="1">"c3925"</definedName>
    <definedName name="IQ_PERCENT_CHANGE_EST_CFPS_18MONTHS_THOM">"c5235"</definedName>
    <definedName name="IQ_PERCENT_CHANGE_EST_CFPS_3MONTHS" hidden="1">"c1809"</definedName>
    <definedName name="IQ_PERCENT_CHANGE_EST_CFPS_3MONTHS_REUT" hidden="1">"c3921"</definedName>
    <definedName name="IQ_PERCENT_CHANGE_EST_CFPS_3MONTHS_THOM">"c5231"</definedName>
    <definedName name="IQ_PERCENT_CHANGE_EST_CFPS_6MONTHS" hidden="1">"c1810"</definedName>
    <definedName name="IQ_PERCENT_CHANGE_EST_CFPS_6MONTHS_REUT" hidden="1">"c3922"</definedName>
    <definedName name="IQ_PERCENT_CHANGE_EST_CFPS_6MONTHS_THOM">"c5232"</definedName>
    <definedName name="IQ_PERCENT_CHANGE_EST_CFPS_9MONTHS" hidden="1">"c1811"</definedName>
    <definedName name="IQ_PERCENT_CHANGE_EST_CFPS_9MONTHS_REUT" hidden="1">"c3923"</definedName>
    <definedName name="IQ_PERCENT_CHANGE_EST_CFPS_9MONTHS_THOM">"c5233"</definedName>
    <definedName name="IQ_PERCENT_CHANGE_EST_CFPS_DAY" hidden="1">"c1806"</definedName>
    <definedName name="IQ_PERCENT_CHANGE_EST_CFPS_DAY_REUT" hidden="1">"c3919"</definedName>
    <definedName name="IQ_PERCENT_CHANGE_EST_CFPS_DAY_THOM">"c5229"</definedName>
    <definedName name="IQ_PERCENT_CHANGE_EST_CFPS_MONTH" hidden="1">"c1808"</definedName>
    <definedName name="IQ_PERCENT_CHANGE_EST_CFPS_MONTH_REUT" hidden="1">"c3920"</definedName>
    <definedName name="IQ_PERCENT_CHANGE_EST_CFPS_MONTH_THOM">"c5230"</definedName>
    <definedName name="IQ_PERCENT_CHANGE_EST_CFPS_WEEK" hidden="1">"c1807"</definedName>
    <definedName name="IQ_PERCENT_CHANGE_EST_CFPS_WEEK_REUT" hidden="1">"c3962"</definedName>
    <definedName name="IQ_PERCENT_CHANGE_EST_CFPS_WEEK_THOM">"c5272"</definedName>
    <definedName name="IQ_PERCENT_CHANGE_EST_DPS_12MONTHS" hidden="1">"c1820"</definedName>
    <definedName name="IQ_PERCENT_CHANGE_EST_DPS_12MONTHS_REUT" hidden="1">"c3931"</definedName>
    <definedName name="IQ_PERCENT_CHANGE_EST_DPS_12MONTHS_THOM">"c5241"</definedName>
    <definedName name="IQ_PERCENT_CHANGE_EST_DPS_18MONTHS" hidden="1">"c1821"</definedName>
    <definedName name="IQ_PERCENT_CHANGE_EST_DPS_18MONTHS_REUT" hidden="1">"c3932"</definedName>
    <definedName name="IQ_PERCENT_CHANGE_EST_DPS_18MONTHS_THOM">"c5242"</definedName>
    <definedName name="IQ_PERCENT_CHANGE_EST_DPS_3MONTHS" hidden="1">"c1817"</definedName>
    <definedName name="IQ_PERCENT_CHANGE_EST_DPS_3MONTHS_REUT" hidden="1">"c3928"</definedName>
    <definedName name="IQ_PERCENT_CHANGE_EST_DPS_3MONTHS_THOM">"c5238"</definedName>
    <definedName name="IQ_PERCENT_CHANGE_EST_DPS_6MONTHS" hidden="1">"c1818"</definedName>
    <definedName name="IQ_PERCENT_CHANGE_EST_DPS_6MONTHS_REUT" hidden="1">"c3929"</definedName>
    <definedName name="IQ_PERCENT_CHANGE_EST_DPS_6MONTHS_THOM">"c5239"</definedName>
    <definedName name="IQ_PERCENT_CHANGE_EST_DPS_9MONTHS" hidden="1">"c1819"</definedName>
    <definedName name="IQ_PERCENT_CHANGE_EST_DPS_9MONTHS_REUT" hidden="1">"c3930"</definedName>
    <definedName name="IQ_PERCENT_CHANGE_EST_DPS_9MONTHS_THOM">"c5240"</definedName>
    <definedName name="IQ_PERCENT_CHANGE_EST_DPS_DAY" hidden="1">"c1814"</definedName>
    <definedName name="IQ_PERCENT_CHANGE_EST_DPS_DAY_REUT" hidden="1">"c3926"</definedName>
    <definedName name="IQ_PERCENT_CHANGE_EST_DPS_DAY_THOM">"c5236"</definedName>
    <definedName name="IQ_PERCENT_CHANGE_EST_DPS_MONTH" hidden="1">"c1816"</definedName>
    <definedName name="IQ_PERCENT_CHANGE_EST_DPS_MONTH_REUT" hidden="1">"c3927"</definedName>
    <definedName name="IQ_PERCENT_CHANGE_EST_DPS_MONTH_THOM">"c5237"</definedName>
    <definedName name="IQ_PERCENT_CHANGE_EST_DPS_WEEK" hidden="1">"c1815"</definedName>
    <definedName name="IQ_PERCENT_CHANGE_EST_DPS_WEEK_REUT" hidden="1">"c3963"</definedName>
    <definedName name="IQ_PERCENT_CHANGE_EST_DPS_WEEK_THOM">"c5273"</definedName>
    <definedName name="IQ_PERCENT_CHANGE_EST_EBITDA_12MONTHS" hidden="1">"c1804"</definedName>
    <definedName name="IQ_PERCENT_CHANGE_EST_EBITDA_12MONTHS_CIQ">"c3748"</definedName>
    <definedName name="IQ_PERCENT_CHANGE_EST_EBITDA_12MONTHS_REUT" hidden="1">"c3917"</definedName>
    <definedName name="IQ_PERCENT_CHANGE_EST_EBITDA_12MONTHS_THOM">"c5227"</definedName>
    <definedName name="IQ_PERCENT_CHANGE_EST_EBITDA_18MONTHS" hidden="1">"c1805"</definedName>
    <definedName name="IQ_PERCENT_CHANGE_EST_EBITDA_18MONTHS_CIQ">"c3749"</definedName>
    <definedName name="IQ_PERCENT_CHANGE_EST_EBITDA_18MONTHS_REUT" hidden="1">"c3918"</definedName>
    <definedName name="IQ_PERCENT_CHANGE_EST_EBITDA_18MONTHS_THOM">"c5228"</definedName>
    <definedName name="IQ_PERCENT_CHANGE_EST_EBITDA_3MONTHS" hidden="1">"c1801"</definedName>
    <definedName name="IQ_PERCENT_CHANGE_EST_EBITDA_3MONTHS_CIQ">"c3745"</definedName>
    <definedName name="IQ_PERCENT_CHANGE_EST_EBITDA_3MONTHS_REUT" hidden="1">"c3914"</definedName>
    <definedName name="IQ_PERCENT_CHANGE_EST_EBITDA_3MONTHS_THOM">"c5224"</definedName>
    <definedName name="IQ_PERCENT_CHANGE_EST_EBITDA_6MONTHS" hidden="1">"c1802"</definedName>
    <definedName name="IQ_PERCENT_CHANGE_EST_EBITDA_6MONTHS_CIQ">"c3746"</definedName>
    <definedName name="IQ_PERCENT_CHANGE_EST_EBITDA_6MONTHS_REUT" hidden="1">"c3915"</definedName>
    <definedName name="IQ_PERCENT_CHANGE_EST_EBITDA_6MONTHS_THOM">"c5225"</definedName>
    <definedName name="IQ_PERCENT_CHANGE_EST_EBITDA_9MONTHS" hidden="1">"c1803"</definedName>
    <definedName name="IQ_PERCENT_CHANGE_EST_EBITDA_9MONTHS_CIQ">"c3747"</definedName>
    <definedName name="IQ_PERCENT_CHANGE_EST_EBITDA_9MONTHS_REUT" hidden="1">"c3916"</definedName>
    <definedName name="IQ_PERCENT_CHANGE_EST_EBITDA_9MONTHS_THOM">"c5226"</definedName>
    <definedName name="IQ_PERCENT_CHANGE_EST_EBITDA_DAY" hidden="1">"c1798"</definedName>
    <definedName name="IQ_PERCENT_CHANGE_EST_EBITDA_DAY_CIQ">"c3743"</definedName>
    <definedName name="IQ_PERCENT_CHANGE_EST_EBITDA_DAY_REUT" hidden="1">"c3912"</definedName>
    <definedName name="IQ_PERCENT_CHANGE_EST_EBITDA_DAY_THOM">"c5222"</definedName>
    <definedName name="IQ_PERCENT_CHANGE_EST_EBITDA_MONTH" hidden="1">"c1800"</definedName>
    <definedName name="IQ_PERCENT_CHANGE_EST_EBITDA_MONTH_CIQ">"c3744"</definedName>
    <definedName name="IQ_PERCENT_CHANGE_EST_EBITDA_MONTH_REUT" hidden="1">"c3913"</definedName>
    <definedName name="IQ_PERCENT_CHANGE_EST_EBITDA_MONTH_THOM">"c5223"</definedName>
    <definedName name="IQ_PERCENT_CHANGE_EST_EBITDA_WEEK" hidden="1">"c1799"</definedName>
    <definedName name="IQ_PERCENT_CHANGE_EST_EBITDA_WEEK_CIQ">"c3792"</definedName>
    <definedName name="IQ_PERCENT_CHANGE_EST_EBITDA_WEEK_REUT" hidden="1">"c3961"</definedName>
    <definedName name="IQ_PERCENT_CHANGE_EST_EBITDA_WEEK_THOM">"c5271"</definedName>
    <definedName name="IQ_PERCENT_CHANGE_EST_EPS_12MONTHS" hidden="1">"c1788"</definedName>
    <definedName name="IQ_PERCENT_CHANGE_EST_EPS_12MONTHS_CIQ">"c3733"</definedName>
    <definedName name="IQ_PERCENT_CHANGE_EST_EPS_12MONTHS_REUT" hidden="1">"c3902"</definedName>
    <definedName name="IQ_PERCENT_CHANGE_EST_EPS_12MONTHS_THOM">"c5212"</definedName>
    <definedName name="IQ_PERCENT_CHANGE_EST_EPS_18MONTHS" hidden="1">"c1789"</definedName>
    <definedName name="IQ_PERCENT_CHANGE_EST_EPS_18MONTHS_CIQ">"c3734"</definedName>
    <definedName name="IQ_PERCENT_CHANGE_EST_EPS_18MONTHS_REUT" hidden="1">"c3903"</definedName>
    <definedName name="IQ_PERCENT_CHANGE_EST_EPS_18MONTHS_THOM">"c5213"</definedName>
    <definedName name="IQ_PERCENT_CHANGE_EST_EPS_3MONTHS" hidden="1">"c1785"</definedName>
    <definedName name="IQ_PERCENT_CHANGE_EST_EPS_3MONTHS_CIQ">"c3730"</definedName>
    <definedName name="IQ_PERCENT_CHANGE_EST_EPS_3MONTHS_REUT" hidden="1">"c3899"</definedName>
    <definedName name="IQ_PERCENT_CHANGE_EST_EPS_3MONTHS_THOM">"c5209"</definedName>
    <definedName name="IQ_PERCENT_CHANGE_EST_EPS_6MONTHS" hidden="1">"c1786"</definedName>
    <definedName name="IQ_PERCENT_CHANGE_EST_EPS_6MONTHS_CIQ">"c3731"</definedName>
    <definedName name="IQ_PERCENT_CHANGE_EST_EPS_6MONTHS_REUT" hidden="1">"c3900"</definedName>
    <definedName name="IQ_PERCENT_CHANGE_EST_EPS_6MONTHS_THOM">"c5210"</definedName>
    <definedName name="IQ_PERCENT_CHANGE_EST_EPS_9MONTHS" hidden="1">"c1787"</definedName>
    <definedName name="IQ_PERCENT_CHANGE_EST_EPS_9MONTHS_CIQ">"c3732"</definedName>
    <definedName name="IQ_PERCENT_CHANGE_EST_EPS_9MONTHS_REUT" hidden="1">"c3901"</definedName>
    <definedName name="IQ_PERCENT_CHANGE_EST_EPS_9MONTHS_THOM">"c5211"</definedName>
    <definedName name="IQ_PERCENT_CHANGE_EST_EPS_DAY" hidden="1">"c1782"</definedName>
    <definedName name="IQ_PERCENT_CHANGE_EST_EPS_DAY_CIQ">"c3727"</definedName>
    <definedName name="IQ_PERCENT_CHANGE_EST_EPS_DAY_REUT" hidden="1">"c3896"</definedName>
    <definedName name="IQ_PERCENT_CHANGE_EST_EPS_DAY_THOM">"c5206"</definedName>
    <definedName name="IQ_PERCENT_CHANGE_EST_EPS_MONTH" hidden="1">"c1784"</definedName>
    <definedName name="IQ_PERCENT_CHANGE_EST_EPS_MONTH_CIQ">"c3729"</definedName>
    <definedName name="IQ_PERCENT_CHANGE_EST_EPS_MONTH_REUT" hidden="1">"c3898"</definedName>
    <definedName name="IQ_PERCENT_CHANGE_EST_EPS_MONTH_THOM">"c5208"</definedName>
    <definedName name="IQ_PERCENT_CHANGE_EST_EPS_WEEK" hidden="1">"c1783"</definedName>
    <definedName name="IQ_PERCENT_CHANGE_EST_EPS_WEEK_CIQ">"c3728"</definedName>
    <definedName name="IQ_PERCENT_CHANGE_EST_EPS_WEEK_REUT" hidden="1">"c3897"</definedName>
    <definedName name="IQ_PERCENT_CHANGE_EST_EPS_WEEK_THOM">"c5207"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MONTH_THOM" hidden="1">"c5244"</definedName>
    <definedName name="IQ_PERCENT_CHANGE_EST_FFO_SHARE_12MONTHS_REUT" hidden="1">"c3938"</definedName>
    <definedName name="IQ_PERCENT_CHANGE_EST_FFO_SHARE_18MONTHS_REUT" hidden="1">"c3939"</definedName>
    <definedName name="IQ_PERCENT_CHANGE_EST_FFO_SHARE_3MONTHS_REUT" hidden="1">"c3935"</definedName>
    <definedName name="IQ_PERCENT_CHANGE_EST_FFO_SHARE_6MONTHS_REUT" hidden="1">"c3936"</definedName>
    <definedName name="IQ_PERCENT_CHANGE_EST_FFO_SHARE_9MONTHS_REUT" hidden="1">"c3937"</definedName>
    <definedName name="IQ_PERCENT_CHANGE_EST_FFO_SHARE_DAY_REUT" hidden="1">"c3933"</definedName>
    <definedName name="IQ_PERCENT_CHANGE_EST_FFO_SHARE_MONTH_REUT" hidden="1">"c3934"</definedName>
    <definedName name="IQ_PERCENT_CHANGE_EST_FFO_SHARE_SHARE_12MONTHS" hidden="1">"c1828"</definedName>
    <definedName name="IQ_PERCENT_CHANGE_EST_FFO_SHARE_SHARE_12MONTHS_CIQ" hidden="1">"c3769"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CIQ" hidden="1">"c3770"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CIQ" hidden="1">"c3766"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CIQ" hidden="1">"c3767"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CIQ" hidden="1">"c3768"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CIQ" hidden="1">"c3764"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CIQ" hidden="1">"c3765"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CIQ" hidden="1">"c3795"</definedName>
    <definedName name="IQ_PERCENT_CHANGE_EST_FFO_SHARE_SHARE_WEEK_REUT" hidden="1">"c3964"</definedName>
    <definedName name="IQ_PERCENT_CHANGE_EST_FFO_SHARE_SHARE_WEEK_THOM" hidden="1">"c5274"</definedName>
    <definedName name="IQ_PERCENT_CHANGE_EST_FFO_SHARE_WEEK_REUT" hidden="1">"c3964"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>"c3783"</definedName>
    <definedName name="IQ_PERCENT_CHANGE_EST_PRICE_TARGET_12MONTHS_REUT" hidden="1">"c3952"</definedName>
    <definedName name="IQ_PERCENT_CHANGE_EST_PRICE_TARGET_12MONTHS_THOM">"c5262"</definedName>
    <definedName name="IQ_PERCENT_CHANGE_EST_PRICE_TARGET_18MONTHS" hidden="1">"c1845"</definedName>
    <definedName name="IQ_PERCENT_CHANGE_EST_PRICE_TARGET_18MONTHS_CIQ">"c3784"</definedName>
    <definedName name="IQ_PERCENT_CHANGE_EST_PRICE_TARGET_18MONTHS_REUT" hidden="1">"c3953"</definedName>
    <definedName name="IQ_PERCENT_CHANGE_EST_PRICE_TARGET_18MONTHS_THOM">"c5263"</definedName>
    <definedName name="IQ_PERCENT_CHANGE_EST_PRICE_TARGET_3MONTHS" hidden="1">"c1841"</definedName>
    <definedName name="IQ_PERCENT_CHANGE_EST_PRICE_TARGET_3MONTHS_CIQ">"c3780"</definedName>
    <definedName name="IQ_PERCENT_CHANGE_EST_PRICE_TARGET_3MONTHS_REUT" hidden="1">"c3949"</definedName>
    <definedName name="IQ_PERCENT_CHANGE_EST_PRICE_TARGET_3MONTHS_THOM">"c5259"</definedName>
    <definedName name="IQ_PERCENT_CHANGE_EST_PRICE_TARGET_6MONTHS" hidden="1">"c1842"</definedName>
    <definedName name="IQ_PERCENT_CHANGE_EST_PRICE_TARGET_6MONTHS_CIQ">"c3781"</definedName>
    <definedName name="IQ_PERCENT_CHANGE_EST_PRICE_TARGET_6MONTHS_REUT" hidden="1">"c3950"</definedName>
    <definedName name="IQ_PERCENT_CHANGE_EST_PRICE_TARGET_6MONTHS_THOM">"c5260"</definedName>
    <definedName name="IQ_PERCENT_CHANGE_EST_PRICE_TARGET_9MONTHS" hidden="1">"c1843"</definedName>
    <definedName name="IQ_PERCENT_CHANGE_EST_PRICE_TARGET_9MONTHS_CIQ">"c3782"</definedName>
    <definedName name="IQ_PERCENT_CHANGE_EST_PRICE_TARGET_9MONTHS_REUT" hidden="1">"c3951"</definedName>
    <definedName name="IQ_PERCENT_CHANGE_EST_PRICE_TARGET_9MONTHS_THOM">"c5261"</definedName>
    <definedName name="IQ_PERCENT_CHANGE_EST_PRICE_TARGET_DAY" hidden="1">"c1838"</definedName>
    <definedName name="IQ_PERCENT_CHANGE_EST_PRICE_TARGET_DAY_CIQ">"c3778"</definedName>
    <definedName name="IQ_PERCENT_CHANGE_EST_PRICE_TARGET_DAY_REUT" hidden="1">"c3947"</definedName>
    <definedName name="IQ_PERCENT_CHANGE_EST_PRICE_TARGET_DAY_THOM">"c5257"</definedName>
    <definedName name="IQ_PERCENT_CHANGE_EST_PRICE_TARGET_MONTH" hidden="1">"c1840"</definedName>
    <definedName name="IQ_PERCENT_CHANGE_EST_PRICE_TARGET_MONTH_CIQ">"c3779"</definedName>
    <definedName name="IQ_PERCENT_CHANGE_EST_PRICE_TARGET_MONTH_REUT" hidden="1">"c3948"</definedName>
    <definedName name="IQ_PERCENT_CHANGE_EST_PRICE_TARGET_MONTH_THOM">"c5258"</definedName>
    <definedName name="IQ_PERCENT_CHANGE_EST_PRICE_TARGET_WEEK" hidden="1">"c1839"</definedName>
    <definedName name="IQ_PERCENT_CHANGE_EST_PRICE_TARGET_WEEK_CIQ">"c3798"</definedName>
    <definedName name="IQ_PERCENT_CHANGE_EST_PRICE_TARGET_WEEK_REUT" hidden="1">"c3967"</definedName>
    <definedName name="IQ_PERCENT_CHANGE_EST_PRICE_TARGET_WEEK_THOM">"c5276"</definedName>
    <definedName name="IQ_PERCENT_CHANGE_EST_RECO_12MONTHS" hidden="1">"c1836"</definedName>
    <definedName name="IQ_PERCENT_CHANGE_EST_RECO_12MONTHS_CIQ">"c3776"</definedName>
    <definedName name="IQ_PERCENT_CHANGE_EST_RECO_12MONTHS_REUT" hidden="1">"c3945"</definedName>
    <definedName name="IQ_PERCENT_CHANGE_EST_RECO_12MONTHS_THOM">"c5255"</definedName>
    <definedName name="IQ_PERCENT_CHANGE_EST_RECO_18MONTHS" hidden="1">"c1837"</definedName>
    <definedName name="IQ_PERCENT_CHANGE_EST_RECO_18MONTHS_CIQ">"c3777"</definedName>
    <definedName name="IQ_PERCENT_CHANGE_EST_RECO_18MONTHS_REUT" hidden="1">"c3946"</definedName>
    <definedName name="IQ_PERCENT_CHANGE_EST_RECO_18MONTHS_THOM">"c5256"</definedName>
    <definedName name="IQ_PERCENT_CHANGE_EST_RECO_3MONTHS" hidden="1">"c1833"</definedName>
    <definedName name="IQ_PERCENT_CHANGE_EST_RECO_3MONTHS_CIQ">"c3773"</definedName>
    <definedName name="IQ_PERCENT_CHANGE_EST_RECO_3MONTHS_REUT" hidden="1">"c3942"</definedName>
    <definedName name="IQ_PERCENT_CHANGE_EST_RECO_3MONTHS_THOM">"c5252"</definedName>
    <definedName name="IQ_PERCENT_CHANGE_EST_RECO_6MONTHS" hidden="1">"c1834"</definedName>
    <definedName name="IQ_PERCENT_CHANGE_EST_RECO_6MONTHS_CIQ">"c3774"</definedName>
    <definedName name="IQ_PERCENT_CHANGE_EST_RECO_6MONTHS_REUT" hidden="1">"c3943"</definedName>
    <definedName name="IQ_PERCENT_CHANGE_EST_RECO_6MONTHS_THOM">"c5253"</definedName>
    <definedName name="IQ_PERCENT_CHANGE_EST_RECO_9MONTHS" hidden="1">"c1835"</definedName>
    <definedName name="IQ_PERCENT_CHANGE_EST_RECO_9MONTHS_CIQ">"c3775"</definedName>
    <definedName name="IQ_PERCENT_CHANGE_EST_RECO_9MONTHS_REUT" hidden="1">"c3944"</definedName>
    <definedName name="IQ_PERCENT_CHANGE_EST_RECO_9MONTHS_THOM">"c5254"</definedName>
    <definedName name="IQ_PERCENT_CHANGE_EST_RECO_DAY" hidden="1">"c1830"</definedName>
    <definedName name="IQ_PERCENT_CHANGE_EST_RECO_DAY_CIQ">"c3771"</definedName>
    <definedName name="IQ_PERCENT_CHANGE_EST_RECO_DAY_REUT" hidden="1">"c3940"</definedName>
    <definedName name="IQ_PERCENT_CHANGE_EST_RECO_DAY_THOM">"c5250"</definedName>
    <definedName name="IQ_PERCENT_CHANGE_EST_RECO_MONTH" hidden="1">"c1832"</definedName>
    <definedName name="IQ_PERCENT_CHANGE_EST_RECO_MONTH_CIQ">"c3772"</definedName>
    <definedName name="IQ_PERCENT_CHANGE_EST_RECO_MONTH_REUT" hidden="1">"c3941"</definedName>
    <definedName name="IQ_PERCENT_CHANGE_EST_RECO_MONTH_THOM">"c5251"</definedName>
    <definedName name="IQ_PERCENT_CHANGE_EST_RECO_WEEK" hidden="1">"c1831"</definedName>
    <definedName name="IQ_PERCENT_CHANGE_EST_RECO_WEEK_CIQ">"c3796"</definedName>
    <definedName name="IQ_PERCENT_CHANGE_EST_RECO_WEEK_REUT" hidden="1">"c3965"</definedName>
    <definedName name="IQ_PERCENT_CHANGE_EST_RECO_WEEK_THOM">"c5275"</definedName>
    <definedName name="IQ_PERCENT_CHANGE_EST_REV_12MONTHS" hidden="1">"c1796"</definedName>
    <definedName name="IQ_PERCENT_CHANGE_EST_REV_12MONTHS_CIQ">"c3741"</definedName>
    <definedName name="IQ_PERCENT_CHANGE_EST_REV_12MONTHS_REUT" hidden="1">"c3910"</definedName>
    <definedName name="IQ_PERCENT_CHANGE_EST_REV_12MONTHS_THOM">"c5220"</definedName>
    <definedName name="IQ_PERCENT_CHANGE_EST_REV_18MONTHS" hidden="1">"c1797"</definedName>
    <definedName name="IQ_PERCENT_CHANGE_EST_REV_18MONTHS_CIQ">"c3742"</definedName>
    <definedName name="IQ_PERCENT_CHANGE_EST_REV_18MONTHS_REUT" hidden="1">"c3911"</definedName>
    <definedName name="IQ_PERCENT_CHANGE_EST_REV_18MONTHS_THOM">"c5221"</definedName>
    <definedName name="IQ_PERCENT_CHANGE_EST_REV_3MONTHS" hidden="1">"c1793"</definedName>
    <definedName name="IQ_PERCENT_CHANGE_EST_REV_3MONTHS_CIQ">"c3738"</definedName>
    <definedName name="IQ_PERCENT_CHANGE_EST_REV_3MONTHS_REUT" hidden="1">"c3907"</definedName>
    <definedName name="IQ_PERCENT_CHANGE_EST_REV_3MONTHS_THOM">"c5217"</definedName>
    <definedName name="IQ_PERCENT_CHANGE_EST_REV_6MONTHS" hidden="1">"c1794"</definedName>
    <definedName name="IQ_PERCENT_CHANGE_EST_REV_6MONTHS_CIQ">"c3739"</definedName>
    <definedName name="IQ_PERCENT_CHANGE_EST_REV_6MONTHS_REUT" hidden="1">"c3908"</definedName>
    <definedName name="IQ_PERCENT_CHANGE_EST_REV_6MONTHS_THOM">"c5218"</definedName>
    <definedName name="IQ_PERCENT_CHANGE_EST_REV_9MONTHS" hidden="1">"c1795"</definedName>
    <definedName name="IQ_PERCENT_CHANGE_EST_REV_9MONTHS_CIQ">"c3740"</definedName>
    <definedName name="IQ_PERCENT_CHANGE_EST_REV_9MONTHS_REUT" hidden="1">"c3909"</definedName>
    <definedName name="IQ_PERCENT_CHANGE_EST_REV_9MONTHS_THOM">"c5219"</definedName>
    <definedName name="IQ_PERCENT_CHANGE_EST_REV_DAY" hidden="1">"c1790"</definedName>
    <definedName name="IQ_PERCENT_CHANGE_EST_REV_DAY_CIQ">"c3735"</definedName>
    <definedName name="IQ_PERCENT_CHANGE_EST_REV_DAY_REUT" hidden="1">"c3904"</definedName>
    <definedName name="IQ_PERCENT_CHANGE_EST_REV_DAY_THOM">"c5214"</definedName>
    <definedName name="IQ_PERCENT_CHANGE_EST_REV_MONTH" hidden="1">"c1792"</definedName>
    <definedName name="IQ_PERCENT_CHANGE_EST_REV_MONTH_CIQ">"c3737"</definedName>
    <definedName name="IQ_PERCENT_CHANGE_EST_REV_MONTH_REUT" hidden="1">"c3906"</definedName>
    <definedName name="IQ_PERCENT_CHANGE_EST_REV_MONTH_THOM">"c5216"</definedName>
    <definedName name="IQ_PERCENT_CHANGE_EST_REV_WEEK" hidden="1">"c1791"</definedName>
    <definedName name="IQ_PERCENT_CHANGE_EST_REV_WEEK_CIQ">"c3736"</definedName>
    <definedName name="IQ_PERCENT_CHANGE_EST_REV_WEEK_REUT" hidden="1">"c3905"</definedName>
    <definedName name="IQ_PERCENT_CHANGE_EST_REV_WEEK_THOM">"c5215"</definedName>
    <definedName name="IQ_PERCENT_FLOAT" hidden="1">"c227"</definedName>
    <definedName name="IQ_PERCENT_INSURED_FDIC" hidden="1">"c6374"</definedName>
    <definedName name="IQ_PERIODDATE" localSheetId="9" hidden="1">"c1034"</definedName>
    <definedName name="IQ_PERIODDATE" hidden="1">"c1414"</definedName>
    <definedName name="IQ_PERIODDATE_1" hidden="1">"c1414"</definedName>
    <definedName name="IQ_PERIODDATE_AP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AP">"c11746"</definedName>
    <definedName name="IQ_PERIODLENGTH_CF" hidden="1">"c1502"</definedName>
    <definedName name="IQ_PERIODLENGTH_IS" hidden="1">"c1503"</definedName>
    <definedName name="IQ_PERSONAL_CONSUMER_SPENDING_DURABLE">"c6942"</definedName>
    <definedName name="IQ_PERSONAL_CONSUMER_SPENDING_DURABLE_APR">"c7602"</definedName>
    <definedName name="IQ_PERSONAL_CONSUMER_SPENDING_DURABLE_APR_FC">"c8482"</definedName>
    <definedName name="IQ_PERSONAL_CONSUMER_SPENDING_DURABLE_FC">"c7822"</definedName>
    <definedName name="IQ_PERSONAL_CONSUMER_SPENDING_DURABLE_POP">"c7162"</definedName>
    <definedName name="IQ_PERSONAL_CONSUMER_SPENDING_DURABLE_POP_FC">"c8042"</definedName>
    <definedName name="IQ_PERSONAL_CONSUMER_SPENDING_DURABLE_YOY">"c7382"</definedName>
    <definedName name="IQ_PERSONAL_CONSUMER_SPENDING_DURABLE_YOY_FC">"c8262"</definedName>
    <definedName name="IQ_PERSONAL_CONSUMER_SPENDING_NONDURABLE">"c6940"</definedName>
    <definedName name="IQ_PERSONAL_CONSUMER_SPENDING_NONDURABLE_APR">"c7600"</definedName>
    <definedName name="IQ_PERSONAL_CONSUMER_SPENDING_NONDURABLE_APR_FC">"c8480"</definedName>
    <definedName name="IQ_PERSONAL_CONSUMER_SPENDING_NONDURABLE_FC">"c7820"</definedName>
    <definedName name="IQ_PERSONAL_CONSUMER_SPENDING_NONDURABLE_POP">"c7160"</definedName>
    <definedName name="IQ_PERSONAL_CONSUMER_SPENDING_NONDURABLE_POP_FC">"c8040"</definedName>
    <definedName name="IQ_PERSONAL_CONSUMER_SPENDING_NONDURABLE_YOY">"c7380"</definedName>
    <definedName name="IQ_PERSONAL_CONSUMER_SPENDING_NONDURABLE_YOY_FC">"c8260"</definedName>
    <definedName name="IQ_PERSONAL_CONSUMER_SPENDING_REAL">"c6994"</definedName>
    <definedName name="IQ_PERSONAL_CONSUMER_SPENDING_REAL_APR">"c7654"</definedName>
    <definedName name="IQ_PERSONAL_CONSUMER_SPENDING_REAL_APR_FC">"c8534"</definedName>
    <definedName name="IQ_PERSONAL_CONSUMER_SPENDING_REAL_FC">"c7874"</definedName>
    <definedName name="IQ_PERSONAL_CONSUMER_SPENDING_REAL_POP">"c7214"</definedName>
    <definedName name="IQ_PERSONAL_CONSUMER_SPENDING_REAL_POP_FC">"c8094"</definedName>
    <definedName name="IQ_PERSONAL_CONSUMER_SPENDING_REAL_YOY">"c7434"</definedName>
    <definedName name="IQ_PERSONAL_CONSUMER_SPENDING_REAL_YOY_FC">"c8314"</definedName>
    <definedName name="IQ_PERSONAL_CONSUMER_SPENDING_SERVICES">"c6941"</definedName>
    <definedName name="IQ_PERSONAL_CONSUMER_SPENDING_SERVICES_APR">"c7601"</definedName>
    <definedName name="IQ_PERSONAL_CONSUMER_SPENDING_SERVICES_APR_FC">"c8481"</definedName>
    <definedName name="IQ_PERSONAL_CONSUMER_SPENDING_SERVICES_FC">"c7821"</definedName>
    <definedName name="IQ_PERSONAL_CONSUMER_SPENDING_SERVICES_POP">"c7161"</definedName>
    <definedName name="IQ_PERSONAL_CONSUMER_SPENDING_SERVICES_POP_FC">"c8041"</definedName>
    <definedName name="IQ_PERSONAL_CONSUMER_SPENDING_SERVICES_YOY">"c7381"</definedName>
    <definedName name="IQ_PERSONAL_CONSUMER_SPENDING_SERVICES_YOY_FC">"c8261"</definedName>
    <definedName name="IQ_PERSONAL_INCOME">"c6943"</definedName>
    <definedName name="IQ_PERSONAL_INCOME_APR">"c7603"</definedName>
    <definedName name="IQ_PERSONAL_INCOME_APR_FC">"c8483"</definedName>
    <definedName name="IQ_PERSONAL_INCOME_FC">"c7823"</definedName>
    <definedName name="IQ_PERSONAL_INCOME_POP">"c7163"</definedName>
    <definedName name="IQ_PERSONAL_INCOME_POP_FC">"c8043"</definedName>
    <definedName name="IQ_PERSONAL_INCOME_SAAR">"c6944"</definedName>
    <definedName name="IQ_PERSONAL_INCOME_SAAR_APR">"c7604"</definedName>
    <definedName name="IQ_PERSONAL_INCOME_SAAR_APR_FC">"c8484"</definedName>
    <definedName name="IQ_PERSONAL_INCOME_SAAR_FC">"c7824"</definedName>
    <definedName name="IQ_PERSONAL_INCOME_SAAR_POP">"c7164"</definedName>
    <definedName name="IQ_PERSONAL_INCOME_SAAR_POP_FC">"c8044"</definedName>
    <definedName name="IQ_PERSONAL_INCOME_SAAR_YOY">"c7384"</definedName>
    <definedName name="IQ_PERSONAL_INCOME_SAAR_YOY_FC">"c8264"</definedName>
    <definedName name="IQ_PERSONAL_INCOME_USD_APR_FC">"c11885"</definedName>
    <definedName name="IQ_PERSONAL_INCOME_USD_FC">"c11882"</definedName>
    <definedName name="IQ_PERSONAL_INCOME_USD_POP_FC">"c11883"</definedName>
    <definedName name="IQ_PERSONAL_INCOME_USD_YOY_FC">"c11884"</definedName>
    <definedName name="IQ_PERSONAL_INCOME_YOY">"c7383"</definedName>
    <definedName name="IQ_PERSONAL_INCOME_YOY_FC">"c8263"</definedName>
    <definedName name="IQ_PERTYPE" hidden="1">"c1611"</definedName>
    <definedName name="IQ_PHARMBIO_NUMBER_LICENSED_PATENT_APP">"c10018"</definedName>
    <definedName name="IQ_PHARMBIO_NUMBER_LICENSED_PATENTS">"c10017"</definedName>
    <definedName name="IQ_PHARMBIO_NUMBER_PATENTS">"c10015"</definedName>
    <definedName name="IQ_PHARMBIO_NUMBER_PROD__APPROVED_DURING_PERIOD">"c12750"</definedName>
    <definedName name="IQ_PHARMBIO_NUMBER_PROD__CLINICAL_DEV">"c12745"</definedName>
    <definedName name="IQ_PHARMBIO_NUMBER_PROD__LAUNCHED_DURING_PERIOD">"c12751"</definedName>
    <definedName name="IQ_PHARMBIO_NUMBER_PROD__PHASE_I">"c12746"</definedName>
    <definedName name="IQ_PHARMBIO_NUMBER_PROD__PHASE_II">"c12747"</definedName>
    <definedName name="IQ_PHARMBIO_NUMBER_PROD__PHASE_III">"c12748"</definedName>
    <definedName name="IQ_PHARMBIO_NUMBER_PROD__PRE_CLINICAL_TRIALS">"c12744"</definedName>
    <definedName name="IQ_PHARMBIO_NUMBER_PROD__PRE_REGISTRATION">"c12749"</definedName>
    <definedName name="IQ_PHARMBIO_NUMBER_PROD__RESEARCH_DEV">"c12743"</definedName>
    <definedName name="IQ_PHARMBIO_NUMBER_PROD_APPROVED_DURING_PERIOD">"c10027"</definedName>
    <definedName name="IQ_PHARMBIO_NUMBER_PROD_CLINICAL_DEV">"c10022"</definedName>
    <definedName name="IQ_PHARMBIO_NUMBER_PROD_DISCOVERY_RESEARCH">"c10019"</definedName>
    <definedName name="IQ_PHARMBIO_NUMBER_PROD_LAUNCHED_DURING_PERIOD">"c10028"</definedName>
    <definedName name="IQ_PHARMBIO_NUMBER_PROD_PHASE_I">"c10023"</definedName>
    <definedName name="IQ_PHARMBIO_NUMBER_PROD_PHASE_II">"c10024"</definedName>
    <definedName name="IQ_PHARMBIO_NUMBER_PROD_PHASE_III">"c10025"</definedName>
    <definedName name="IQ_PHARMBIO_NUMBER_PROD_PRE_CLINICAL_TRIALS">"c10021"</definedName>
    <definedName name="IQ_PHARMBIO_NUMBER_PROD_PRE_REGISTRATION">"c10026"</definedName>
    <definedName name="IQ_PHARMBIO_NUMBER_PROD_RESEARCH_DEV">"c10020"</definedName>
    <definedName name="IQ_PHARMBIO_PATENT_APP">"c10016"</definedName>
    <definedName name="IQ_PHILADELPHIA_FED_DIFFUSION_INDEX">"c6945"</definedName>
    <definedName name="IQ_PHILADELPHIA_FED_DIFFUSION_INDEX_APR">"c7605"</definedName>
    <definedName name="IQ_PHILADELPHIA_FED_DIFFUSION_INDEX_APR_FC">"c8485"</definedName>
    <definedName name="IQ_PHILADELPHIA_FED_DIFFUSION_INDEX_FC">"c7825"</definedName>
    <definedName name="IQ_PHILADELPHIA_FED_DIFFUSION_INDEX_POP">"c7165"</definedName>
    <definedName name="IQ_PHILADELPHIA_FED_DIFFUSION_INDEX_POP_FC">"c8045"</definedName>
    <definedName name="IQ_PHILADELPHIA_FED_DIFFUSION_INDEX_YOY">"c7385"</definedName>
    <definedName name="IQ_PHILADELPHIA_FED_DIFFUSION_INDEX_YOY_FC">"c8265"</definedName>
    <definedName name="IQ_PLEDGED_SECURITIES_FDIC" hidden="1">"c6401"</definedName>
    <definedName name="IQ_PLL" hidden="1">"c2114"</definedName>
    <definedName name="IQ_PMAC_DIFFUSION_INDEX">"c6946"</definedName>
    <definedName name="IQ_PMAC_DIFFUSION_INDEX_APR">"c7606"</definedName>
    <definedName name="IQ_PMAC_DIFFUSION_INDEX_APR_FC">"c8486"</definedName>
    <definedName name="IQ_PMAC_DIFFUSION_INDEX_FC">"c7826"</definedName>
    <definedName name="IQ_PMAC_DIFFUSION_INDEX_POP">"c7166"</definedName>
    <definedName name="IQ_PMAC_DIFFUSION_INDEX_POP_FC">"c8046"</definedName>
    <definedName name="IQ_PMAC_DIFFUSION_INDEX_YOY">"c7386"</definedName>
    <definedName name="IQ_PMAC_DIFFUSION_INDEX_YOY_FC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OL_AMT_ORIGINAL">"c8970"</definedName>
    <definedName name="IQ_POOL_NAME">"c8967"</definedName>
    <definedName name="IQ_POOL_NUMBER">"c8968"</definedName>
    <definedName name="IQ_POOL_TYPE">"c8969"</definedName>
    <definedName name="IQ_POST_RETIRE_EXP" hidden="1">"c1039"</definedName>
    <definedName name="IQ_POSTPAID_CHURN" hidden="1">"c2121"</definedName>
    <definedName name="IQ_POSTPAID_CHURN_1" hidden="1">"c16170"</definedName>
    <definedName name="IQ_POSTPAID_SUBS" hidden="1">"c2118"</definedName>
    <definedName name="IQ_POSTPAID_SUBS_1" hidden="1">"c16167"</definedName>
    <definedName name="IQ_POTENTIAL_UPSIDE" hidden="1">"c1855"</definedName>
    <definedName name="IQ_POTENTIAL_UPSIDE_CIQ">"c3799"</definedName>
    <definedName name="IQ_POTENTIAL_UPSIDE_REUT" hidden="1">"c3968"</definedName>
    <definedName name="IQ_POTENTIAL_UPSIDE_THOM">"c5279"</definedName>
    <definedName name="IQ_PP_ATTRIB_ORE_RESERVES_ALUM">"c9218"</definedName>
    <definedName name="IQ_PP_ATTRIB_ORE_RESERVES_COP">"c9162"</definedName>
    <definedName name="IQ_PP_ATTRIB_ORE_RESERVES_DIAM">"c9642"</definedName>
    <definedName name="IQ_PP_ATTRIB_ORE_RESERVES_GOLD">"c9003"</definedName>
    <definedName name="IQ_PP_ATTRIB_ORE_RESERVES_IRON">"c9377"</definedName>
    <definedName name="IQ_PP_ATTRIB_ORE_RESERVES_LEAD">"c9430"</definedName>
    <definedName name="IQ_PP_ATTRIB_ORE_RESERVES_MANG">"c9483"</definedName>
    <definedName name="IQ_PP_ATTRIB_ORE_RESERVES_MOLYB">"c9695"</definedName>
    <definedName name="IQ_PP_ATTRIB_ORE_RESERVES_NICK">"c9271"</definedName>
    <definedName name="IQ_PP_ATTRIB_ORE_RESERVES_PLAT">"c9109"</definedName>
    <definedName name="IQ_PP_ATTRIB_ORE_RESERVES_SILVER">"c9056"</definedName>
    <definedName name="IQ_PP_ATTRIB_ORE_RESERVES_TITAN">"c9536"</definedName>
    <definedName name="IQ_PP_ATTRIB_ORE_RESERVES_URAN">"c9589"</definedName>
    <definedName name="IQ_PP_ATTRIB_ORE_RESERVES_ZINC">"c9324"</definedName>
    <definedName name="IQ_PP_ORE_RESERVES_ALUM">"c9211"</definedName>
    <definedName name="IQ_PP_ORE_RESERVES_COP">"c9155"</definedName>
    <definedName name="IQ_PP_ORE_RESERVES_DIAM">"c9635"</definedName>
    <definedName name="IQ_PP_ORE_RESERVES_GOLD">"c8996"</definedName>
    <definedName name="IQ_PP_ORE_RESERVES_IRON">"c9370"</definedName>
    <definedName name="IQ_PP_ORE_RESERVES_LEAD">"c9423"</definedName>
    <definedName name="IQ_PP_ORE_RESERVES_MANG">"c9476"</definedName>
    <definedName name="IQ_PP_ORE_RESERVES_MOLYB">"c9688"</definedName>
    <definedName name="IQ_PP_ORE_RESERVES_NICK">"c9264"</definedName>
    <definedName name="IQ_PP_ORE_RESERVES_PLAT">"c9102"</definedName>
    <definedName name="IQ_PP_ORE_RESERVES_SILVER">"c9049"</definedName>
    <definedName name="IQ_PP_ORE_RESERVES_TITAN">"c9529"</definedName>
    <definedName name="IQ_PP_ORE_RESERVES_URAN">"c9582"</definedName>
    <definedName name="IQ_PP_ORE_RESERVES_ZINC">"c9317"</definedName>
    <definedName name="IQ_PP_RECOV_ATTRIB_RESERVES_ALUM">"c9221"</definedName>
    <definedName name="IQ_PP_RECOV_ATTRIB_RESERVES_COAL">"c9805"</definedName>
    <definedName name="IQ_PP_RECOV_ATTRIB_RESERVES_COP">"c9165"</definedName>
    <definedName name="IQ_PP_RECOV_ATTRIB_RESERVES_DIAM">"c9645"</definedName>
    <definedName name="IQ_PP_RECOV_ATTRIB_RESERVES_GOLD">"c9006"</definedName>
    <definedName name="IQ_PP_RECOV_ATTRIB_RESERVES_IRON">"c9380"</definedName>
    <definedName name="IQ_PP_RECOV_ATTRIB_RESERVES_LEAD">"c9433"</definedName>
    <definedName name="IQ_PP_RECOV_ATTRIB_RESERVES_MANG">"c9486"</definedName>
    <definedName name="IQ_PP_RECOV_ATTRIB_RESERVES_MET_COAL">"c9745"</definedName>
    <definedName name="IQ_PP_RECOV_ATTRIB_RESERVES_MOLYB">"c9698"</definedName>
    <definedName name="IQ_PP_RECOV_ATTRIB_RESERVES_NICK">"c9274"</definedName>
    <definedName name="IQ_PP_RECOV_ATTRIB_RESERVES_PLAT">"c9112"</definedName>
    <definedName name="IQ_PP_RECOV_ATTRIB_RESERVES_SILVER">"c9059"</definedName>
    <definedName name="IQ_PP_RECOV_ATTRIB_RESERVES_STEAM">"c9775"</definedName>
    <definedName name="IQ_PP_RECOV_ATTRIB_RESERVES_TITAN">"c9539"</definedName>
    <definedName name="IQ_PP_RECOV_ATTRIB_RESERVES_URAN">"c9592"</definedName>
    <definedName name="IQ_PP_RECOV_ATTRIB_RESERVES_ZINC">"c9327"</definedName>
    <definedName name="IQ_PP_RECOV_RESERVES_ALUM">"c9215"</definedName>
    <definedName name="IQ_PP_RECOV_RESERVES_COAL">"c9802"</definedName>
    <definedName name="IQ_PP_RECOV_RESERVES_COP">"c9159"</definedName>
    <definedName name="IQ_PP_RECOV_RESERVES_DIAM">"c9639"</definedName>
    <definedName name="IQ_PP_RECOV_RESERVES_GOLD">"c9000"</definedName>
    <definedName name="IQ_PP_RECOV_RESERVES_IRON">"c9374"</definedName>
    <definedName name="IQ_PP_RECOV_RESERVES_LEAD">"c9427"</definedName>
    <definedName name="IQ_PP_RECOV_RESERVES_MANG">"c9480"</definedName>
    <definedName name="IQ_PP_RECOV_RESERVES_MET_COAL">"c9742"</definedName>
    <definedName name="IQ_PP_RECOV_RESERVES_MOLYB">"c9692"</definedName>
    <definedName name="IQ_PP_RECOV_RESERVES_NICK">"c9268"</definedName>
    <definedName name="IQ_PP_RECOV_RESERVES_PLAT">"c9106"</definedName>
    <definedName name="IQ_PP_RECOV_RESERVES_SILVER">"c9053"</definedName>
    <definedName name="IQ_PP_RECOV_RESERVES_STEAM">"c9772"</definedName>
    <definedName name="IQ_PP_RECOV_RESERVES_TITAN">"c9533"</definedName>
    <definedName name="IQ_PP_RECOV_RESERVES_URAN">"c9586"</definedName>
    <definedName name="IQ_PP_RECOV_RESERVES_ZINC">"c9321"</definedName>
    <definedName name="IQ_PP_RESERVES_CALORIFIC_VALUE_COAL">"c9799"</definedName>
    <definedName name="IQ_PP_RESERVES_CALORIFIC_VALUE_MET_COAL">"c9739"</definedName>
    <definedName name="IQ_PP_RESERVES_CALORIFIC_VALUE_STEAM">"c9769"</definedName>
    <definedName name="IQ_PP_RESERVES_GRADE_ALUM">"c9212"</definedName>
    <definedName name="IQ_PP_RESERVES_GRADE_COP">"c9156"</definedName>
    <definedName name="IQ_PP_RESERVES_GRADE_DIAM">"c9636"</definedName>
    <definedName name="IQ_PP_RESERVES_GRADE_GOLD">"c8997"</definedName>
    <definedName name="IQ_PP_RESERVES_GRADE_IRON">"c9371"</definedName>
    <definedName name="IQ_PP_RESERVES_GRADE_LEAD">"c9424"</definedName>
    <definedName name="IQ_PP_RESERVES_GRADE_MANG">"c9477"</definedName>
    <definedName name="IQ_PP_RESERVES_GRADE_MOLYB">"c9689"</definedName>
    <definedName name="IQ_PP_RESERVES_GRADE_NICK">"c9265"</definedName>
    <definedName name="IQ_PP_RESERVES_GRADE_PLAT">"c9103"</definedName>
    <definedName name="IQ_PP_RESERVES_GRADE_SILVER">"c9050"</definedName>
    <definedName name="IQ_PP_RESERVES_GRADE_TITAN">"c9530"</definedName>
    <definedName name="IQ_PP_RESERVES_GRADE_URAN">"c9583"</definedName>
    <definedName name="IQ_PP_RESERVES_GRADE_ZINC">"c9318"</definedName>
    <definedName name="IQ_PPI">"c6810"</definedName>
    <definedName name="IQ_PPI_APR">"c7470"</definedName>
    <definedName name="IQ_PPI_APR_FC">"c8350"</definedName>
    <definedName name="IQ_PPI_CORE">"c6840"</definedName>
    <definedName name="IQ_PPI_CORE_APR">"c7500"</definedName>
    <definedName name="IQ_PPI_CORE_APR_FC">"c8380"</definedName>
    <definedName name="IQ_PPI_CORE_FC">"c7720"</definedName>
    <definedName name="IQ_PPI_CORE_POP">"c7060"</definedName>
    <definedName name="IQ_PPI_CORE_POP_FC">"c7940"</definedName>
    <definedName name="IQ_PPI_CORE_YOY">"c7280"</definedName>
    <definedName name="IQ_PPI_CORE_YOY_FC">"c8160"</definedName>
    <definedName name="IQ_PPI_FC">"c7690"</definedName>
    <definedName name="IQ_PPI_POP">"c7030"</definedName>
    <definedName name="IQ_PPI_POP_FC">"c7910"</definedName>
    <definedName name="IQ_PPI_YOY">"c7250"</definedName>
    <definedName name="IQ_PPI_YOY_FC">"c8130"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ACT_OR_EST_THOM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>"c6262"</definedName>
    <definedName name="IQ_PREF_OTHER_REIT" hidden="1">"c1058"</definedName>
    <definedName name="IQ_PREF_OTHER_UTI">"C6022"</definedName>
    <definedName name="IQ_PREF_OTHER_UTI_1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>"c6263"</definedName>
    <definedName name="IQ_PREF_REP_REIT" hidden="1">"c1065"</definedName>
    <definedName name="IQ_PREF_REP_UTI" hidden="1">"c1066"</definedName>
    <definedName name="IQ_PREF_STOCK" localSheetId="9" hidden="1">"c1052"</definedName>
    <definedName name="IQ_PREF_STOCK" hidden="1">"c1416"</definedName>
    <definedName name="IQ_PREF_STOCK_1" hidden="1">"c1416"</definedName>
    <definedName name="IQ_PREF_TOT" localSheetId="9" hidden="1">"c1044"</definedName>
    <definedName name="IQ_PREF_TOT" hidden="1">"c1415"</definedName>
    <definedName name="IQ_PREF_TOT_1" hidden="1">"c1415"</definedName>
    <definedName name="IQ_PREFERRED_DEPOSITS_FFIEC" hidden="1">"c15312"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CHURN_1" hidden="1">"c16169"</definedName>
    <definedName name="IQ_PREPAID_EXP" hidden="1">"c1068"</definedName>
    <definedName name="IQ_PREPAID_EXPEN" localSheetId="9" hidden="1">"c1068"</definedName>
    <definedName name="IQ_PREPAID_EXPEN" hidden="1">"c1418"</definedName>
    <definedName name="IQ_PREPAID_EXPEN_1" hidden="1">"c1418"</definedName>
    <definedName name="IQ_PREPAID_SUBS" hidden="1">"c2117"</definedName>
    <definedName name="IQ_PREPAID_SUBS_1" hidden="1">"c16166"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DET_EST">"c12055"</definedName>
    <definedName name="IQ_PRETAX_INC_DET_EST_CURRENCY">"c12462"</definedName>
    <definedName name="IQ_PRETAX_INC_DET_EST_CURRENCY_THOM">"c12483"</definedName>
    <definedName name="IQ_PRETAX_INC_DET_EST_DATE">"c12208"</definedName>
    <definedName name="IQ_PRETAX_INC_DET_EST_DATE_THOM">"c12234"</definedName>
    <definedName name="IQ_PRETAX_INC_DET_EST_INCL">"c12345"</definedName>
    <definedName name="IQ_PRETAX_INC_DET_EST_INCL_THOM">"c12366"</definedName>
    <definedName name="IQ_PRETAX_INC_DET_EST_ORIGIN">"c12771"</definedName>
    <definedName name="IQ_PRETAX_INC_DET_EST_ORIGIN_THOM">"c12604"</definedName>
    <definedName name="IQ_PRETAX_INC_DET_EST_THOM">"c12084"</definedName>
    <definedName name="IQ_PRETAX_INC_EST" hidden="1">"c1695"</definedName>
    <definedName name="IQ_PRETAX_INC_EST_REUT" hidden="1">"c5347"</definedName>
    <definedName name="IQ_PRETAX_INC_EST_THOM">"c5119"</definedName>
    <definedName name="IQ_PRETAX_INC_HIGH_EST" hidden="1">"c1697"</definedName>
    <definedName name="IQ_PRETAX_INC_HIGH_EST_REUT" hidden="1">"c5349"</definedName>
    <definedName name="IQ_PRETAX_INC_HIGH_EST_THOM">"c5121"</definedName>
    <definedName name="IQ_PRETAX_INC_LOW_EST" hidden="1">"c1698"</definedName>
    <definedName name="IQ_PRETAX_INC_LOW_EST_REUT" hidden="1">"c5350"</definedName>
    <definedName name="IQ_PRETAX_INC_LOW_EST_THOM">"c5122"</definedName>
    <definedName name="IQ_PRETAX_INC_MEDIAN_EST" hidden="1">"c1696"</definedName>
    <definedName name="IQ_PRETAX_INC_MEDIAN_EST_REUT" hidden="1">"c5348"</definedName>
    <definedName name="IQ_PRETAX_INC_MEDIAN_EST_THOM">"c5120"</definedName>
    <definedName name="IQ_PRETAX_INC_NUM_EST" hidden="1">"c1699"</definedName>
    <definedName name="IQ_PRETAX_INC_NUM_EST_REUT" hidden="1">"c5351"</definedName>
    <definedName name="IQ_PRETAX_INC_NUM_EST_THOM">"c5123"</definedName>
    <definedName name="IQ_PRETAX_INC_STDDEV_EST" hidden="1">"c1700"</definedName>
    <definedName name="IQ_PRETAX_INC_STDDEV_EST_REUT" hidden="1">"c5352"</definedName>
    <definedName name="IQ_PRETAX_INC_STDDEV_EST_THOM">"c5124"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EV_MONTHLY_FACTOR">"c8973"</definedName>
    <definedName name="IQ_PREV_MONTHLY_FACTOR_DATE">"c8974"</definedName>
    <definedName name="IQ_PRICE_CFPS_FWD" hidden="1">"c2237"</definedName>
    <definedName name="IQ_PRICE_CFPS_FWD_REUT" hidden="1">"c4053"</definedName>
    <definedName name="IQ_PRICE_CFPS_FWD_THOM">"c4060"</definedName>
    <definedName name="IQ_PRICE_OVER_BVPS" localSheetId="9" hidden="1">"c1026"</definedName>
    <definedName name="IQ_PRICE_OVER_BVPS" hidden="1">"c1412"</definedName>
    <definedName name="IQ_PRICE_OVER_BVPS_1" hidden="1">"c1412"</definedName>
    <definedName name="IQ_PRICE_OVER_EPS_EST" hidden="1">"IQ_PRICE_OVER_EPS_EST"</definedName>
    <definedName name="IQ_PRICE_OVER_EPS_EST_1" hidden="1">"IQ_PRICE_OVER_EPS_EST_1"</definedName>
    <definedName name="IQ_PRICE_OVER_LTM_EPS" localSheetId="9" hidden="1">"c1029"</definedName>
    <definedName name="IQ_PRICE_OVER_LTM_EPS" hidden="1">"c1413"</definedName>
    <definedName name="IQ_PRICE_OVER_LTM_EPS_1" hidden="1">"c1413"</definedName>
    <definedName name="IQ_PRICE_PAID_FARM_INDEX">"c6948"</definedName>
    <definedName name="IQ_PRICE_PAID_FARM_INDEX_APR">"c7608"</definedName>
    <definedName name="IQ_PRICE_PAID_FARM_INDEX_APR_FC">"c8488"</definedName>
    <definedName name="IQ_PRICE_PAID_FARM_INDEX_FC">"c7828"</definedName>
    <definedName name="IQ_PRICE_PAID_FARM_INDEX_POP">"c7168"</definedName>
    <definedName name="IQ_PRICE_PAID_FARM_INDEX_POP_FC">"c8048"</definedName>
    <definedName name="IQ_PRICE_PAID_FARM_INDEX_YOY">"c7388"</definedName>
    <definedName name="IQ_PRICE_PAID_FARM_INDEX_YOY_FC">"c8268"</definedName>
    <definedName name="IQ_PRICE_TARGET" hidden="1">"c82"</definedName>
    <definedName name="IQ_PRICE_TARGET_BOTTOM_UP">"c5486"</definedName>
    <definedName name="IQ_PRICE_TARGET_BOTTOM_UP_REUT" hidden="1">"c5494"</definedName>
    <definedName name="IQ_PRICE_TARGET_CIQ">"c3613"</definedName>
    <definedName name="IQ_PRICE_TARGET_REUT" hidden="1">"c3631"</definedName>
    <definedName name="IQ_PRICE_TARGET_THOM">"c3649"</definedName>
    <definedName name="IQ_PRICE_VOLATILITY_EST">"c4492"</definedName>
    <definedName name="IQ_PRICE_VOLATILITY_HIGH">"c4493"</definedName>
    <definedName name="IQ_PRICE_VOLATILITY_LOW">"c4494"</definedName>
    <definedName name="IQ_PRICE_VOLATILITY_MEDIAN">"c4495"</definedName>
    <definedName name="IQ_PRICE_VOLATILITY_NUM">"c4496"</definedName>
    <definedName name="IQ_PRICE_VOLATILITY_STDDEV">"c4497"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>"c4498"</definedName>
    <definedName name="IQ_PRIMARY_EPS_TYPE_REUT" hidden="1">"c5481"</definedName>
    <definedName name="IQ_PRIMARY_EPS_TYPE_THOM" hidden="1">"c5297"</definedName>
    <definedName name="IQ_PRIMARY_INDUSTRY" hidden="1">"c1070"</definedName>
    <definedName name="IQ_PRINCIPAL_AMT" hidden="1">"c2157"</definedName>
    <definedName name="IQ_PRIVATE_CONST_TOTAL_APR_FC_UNUSED">"c8559"</definedName>
    <definedName name="IQ_PRIVATE_CONST_TOTAL_APR_FC_UNUSED_UNUSED_UNUSED" hidden="1">"c8559"</definedName>
    <definedName name="IQ_PRIVATE_CONST_TOTAL_APR_UNUSED">"c7679"</definedName>
    <definedName name="IQ_PRIVATE_CONST_TOTAL_APR_UNUSED_UNUSED_UNUSED" hidden="1">"c7679"</definedName>
    <definedName name="IQ_PRIVATE_CONST_TOTAL_FC_UNUSED">"c7899"</definedName>
    <definedName name="IQ_PRIVATE_CONST_TOTAL_FC_UNUSED_UNUSED_UNUSED" hidden="1">"c7899"</definedName>
    <definedName name="IQ_PRIVATE_CONST_TOTAL_POP_FC_UNUSED">"c8119"</definedName>
    <definedName name="IQ_PRIVATE_CONST_TOTAL_POP_FC_UNUSED_UNUSED_UNUSED" hidden="1">"c8119"</definedName>
    <definedName name="IQ_PRIVATE_CONST_TOTAL_POP_UNUSED">"c7239"</definedName>
    <definedName name="IQ_PRIVATE_CONST_TOTAL_POP_UNUSED_UNUSED_UNUSED" hidden="1">"c7239"</definedName>
    <definedName name="IQ_PRIVATE_CONST_TOTAL_UNUSED">"c7019"</definedName>
    <definedName name="IQ_PRIVATE_CONST_TOTAL_UNUSED_UNUSED_UNUSED" hidden="1">"c7019"</definedName>
    <definedName name="IQ_PRIVATE_CONST_TOTAL_YOY_FC_UNUSED">"c8339"</definedName>
    <definedName name="IQ_PRIVATE_CONST_TOTAL_YOY_FC_UNUSED_UNUSED_UNUSED" hidden="1">"c8339"</definedName>
    <definedName name="IQ_PRIVATE_CONST_TOTAL_YOY_UNUSED">"c7459"</definedName>
    <definedName name="IQ_PRIVATE_CONST_TOTAL_YOY_UNUSED_UNUSED_UNUSED" hidden="1">"c7459"</definedName>
    <definedName name="IQ_PRIVATE_FIXED_INVEST_TOTAL">"c12006"</definedName>
    <definedName name="IQ_PRIVATE_FIXED_INVEST_TOTAL_APR">"c12009"</definedName>
    <definedName name="IQ_PRIVATE_FIXED_INVEST_TOTAL_POP">"c12007"</definedName>
    <definedName name="IQ_PRIVATE_FIXED_INVEST_TOTAL_YOY">"c12008"</definedName>
    <definedName name="IQ_PRIVATE_NONRES_CONST_IMPROV">"c6949"</definedName>
    <definedName name="IQ_PRIVATE_NONRES_CONST_IMPROV_APR">"c7609"</definedName>
    <definedName name="IQ_PRIVATE_NONRES_CONST_IMPROV_APR_FC">"c8489"</definedName>
    <definedName name="IQ_PRIVATE_NONRES_CONST_IMPROV_FC">"c7829"</definedName>
    <definedName name="IQ_PRIVATE_NONRES_CONST_IMPROV_POP">"c7169"</definedName>
    <definedName name="IQ_PRIVATE_NONRES_CONST_IMPROV_POP_FC">"c8049"</definedName>
    <definedName name="IQ_PRIVATE_NONRES_CONST_IMPROV_YOY">"c7389"</definedName>
    <definedName name="IQ_PRIVATE_NONRES_CONST_IMPROV_YOY_FC">"c8269"</definedName>
    <definedName name="IQ_PRIVATE_RES_CONST_IMPROV">"c6950"</definedName>
    <definedName name="IQ_PRIVATE_RES_CONST_IMPROV_APR">"c7610"</definedName>
    <definedName name="IQ_PRIVATE_RES_CONST_IMPROV_APR_FC">"c8490"</definedName>
    <definedName name="IQ_PRIVATE_RES_CONST_IMPROV_FC">"c7830"</definedName>
    <definedName name="IQ_PRIVATE_RES_CONST_IMPROV_POP">"c7170"</definedName>
    <definedName name="IQ_PRIVATE_RES_CONST_IMPROV_POP_FC">"c8050"</definedName>
    <definedName name="IQ_PRIVATE_RES_CONST_IMPROV_YOY">"c7390"</definedName>
    <definedName name="IQ_PRIVATE_RES_CONST_IMPROV_YOY_FC">"c8270"</definedName>
    <definedName name="IQ_PRIVATE_RES_CONST_REAL_APR_FC_UNUSED">"c8535"</definedName>
    <definedName name="IQ_PRIVATE_RES_CONST_REAL_APR_FC_UNUSED_UNUSED_UNUSED" hidden="1">"c8535"</definedName>
    <definedName name="IQ_PRIVATE_RES_CONST_REAL_APR_UNUSED">"c7655"</definedName>
    <definedName name="IQ_PRIVATE_RES_CONST_REAL_APR_UNUSED_UNUSED_UNUSED" hidden="1">"c7655"</definedName>
    <definedName name="IQ_PRIVATE_RES_CONST_REAL_FC_UNUSED">"c7875"</definedName>
    <definedName name="IQ_PRIVATE_RES_CONST_REAL_FC_UNUSED_UNUSED_UNUSED" hidden="1">"c7875"</definedName>
    <definedName name="IQ_PRIVATE_RES_CONST_REAL_POP_FC_UNUSED">"c8095"</definedName>
    <definedName name="IQ_PRIVATE_RES_CONST_REAL_POP_FC_UNUSED_UNUSED_UNUSED" hidden="1">"c8095"</definedName>
    <definedName name="IQ_PRIVATE_RES_CONST_REAL_POP_UNUSED">"c7215"</definedName>
    <definedName name="IQ_PRIVATE_RES_CONST_REAL_POP_UNUSED_UNUSED_UNUSED" hidden="1">"c7215"</definedName>
    <definedName name="IQ_PRIVATE_RES_CONST_REAL_UNUSED">"c6995"</definedName>
    <definedName name="IQ_PRIVATE_RES_CONST_REAL_UNUSED_UNUSED_UNUSED" hidden="1">"c6995"</definedName>
    <definedName name="IQ_PRIVATE_RES_CONST_REAL_YOY_FC_UNUSED">"c8315"</definedName>
    <definedName name="IQ_PRIVATE_RES_CONST_REAL_YOY_FC_UNUSED_UNUSED_UNUSED" hidden="1">"c8315"</definedName>
    <definedName name="IQ_PRIVATE_RES_CONST_REAL_YOY_UNUSED">"c7435"</definedName>
    <definedName name="IQ_PRIVATE_RES_CONST_REAL_YOY_UNUSED_UNUSED_UNUSED" hidden="1">"c7435"</definedName>
    <definedName name="IQ_PRIVATE_RES_FIXED_INVEST_REAL">"c11986"</definedName>
    <definedName name="IQ_PRIVATE_RES_FIXED_INVEST_REAL_APR">"c11989"</definedName>
    <definedName name="IQ_PRIVATE_RES_FIXED_INVEST_REAL_POP">"c11987"</definedName>
    <definedName name="IQ_PRIVATE_RES_FIXED_INVEST_REAL_YOY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localSheetId="9" hidden="1">"c795"</definedName>
    <definedName name="IQ_PRO_FORMA_NET_INC" hidden="1">"c1452"</definedName>
    <definedName name="IQ_PRO_FORMA_NET_INC_1" hidden="1">"c1452"</definedName>
    <definedName name="IQ_PROBABLE_ATTRIB_ORE_RESERVES_ALUM">"c9217"</definedName>
    <definedName name="IQ_PROBABLE_ATTRIB_ORE_RESERVES_COP">"c9161"</definedName>
    <definedName name="IQ_PROBABLE_ATTRIB_ORE_RESERVES_DIAM">"c9641"</definedName>
    <definedName name="IQ_PROBABLE_ATTRIB_ORE_RESERVES_GOLD">"c9002"</definedName>
    <definedName name="IQ_PROBABLE_ATTRIB_ORE_RESERVES_IRON">"c9376"</definedName>
    <definedName name="IQ_PROBABLE_ATTRIB_ORE_RESERVES_LEAD">"c9429"</definedName>
    <definedName name="IQ_PROBABLE_ATTRIB_ORE_RESERVES_MANG">"c9482"</definedName>
    <definedName name="IQ_PROBABLE_ATTRIB_ORE_RESERVES_MOLYB">"c9694"</definedName>
    <definedName name="IQ_PROBABLE_ATTRIB_ORE_RESERVES_NICK">"c9270"</definedName>
    <definedName name="IQ_PROBABLE_ATTRIB_ORE_RESERVES_PLAT">"c9108"</definedName>
    <definedName name="IQ_PROBABLE_ATTRIB_ORE_RESERVES_SILVER">"c9055"</definedName>
    <definedName name="IQ_PROBABLE_ATTRIB_ORE_RESERVES_TITAN">"c9535"</definedName>
    <definedName name="IQ_PROBABLE_ATTRIB_ORE_RESERVES_URAN">"c9588"</definedName>
    <definedName name="IQ_PROBABLE_ATTRIB_ORE_RESERVES_ZINC">"c9323"</definedName>
    <definedName name="IQ_PROBABLE_ORE_RESERVES_ALUM">"c9209"</definedName>
    <definedName name="IQ_PROBABLE_ORE_RESERVES_COP">"c9153"</definedName>
    <definedName name="IQ_PROBABLE_ORE_RESERVES_DIAM">"c9633"</definedName>
    <definedName name="IQ_PROBABLE_ORE_RESERVES_GOLD">"c8994"</definedName>
    <definedName name="IQ_PROBABLE_ORE_RESERVES_IRON">"c9368"</definedName>
    <definedName name="IQ_PROBABLE_ORE_RESERVES_LEAD">"c9421"</definedName>
    <definedName name="IQ_PROBABLE_ORE_RESERVES_MANG">"c9474"</definedName>
    <definedName name="IQ_PROBABLE_ORE_RESERVES_MOLYB">"c9686"</definedName>
    <definedName name="IQ_PROBABLE_ORE_RESERVES_NICK">"c9262"</definedName>
    <definedName name="IQ_PROBABLE_ORE_RESERVES_PLAT">"c9100"</definedName>
    <definedName name="IQ_PROBABLE_ORE_RESERVES_SILVER">"c9047"</definedName>
    <definedName name="IQ_PROBABLE_ORE_RESERVES_TITAN">"c9527"</definedName>
    <definedName name="IQ_PROBABLE_ORE_RESERVES_URAN">"c9580"</definedName>
    <definedName name="IQ_PROBABLE_ORE_RESERVES_ZINC">"c9315"</definedName>
    <definedName name="IQ_PROBABLE_RECOV_ATTRIB_RESERVES_ALUM">"c9220"</definedName>
    <definedName name="IQ_PROBABLE_RECOV_ATTRIB_RESERVES_COAL">"c9804"</definedName>
    <definedName name="IQ_PROBABLE_RECOV_ATTRIB_RESERVES_COP">"c9164"</definedName>
    <definedName name="IQ_PROBABLE_RECOV_ATTRIB_RESERVES_DIAM">"c9644"</definedName>
    <definedName name="IQ_PROBABLE_RECOV_ATTRIB_RESERVES_GOLD">"c9005"</definedName>
    <definedName name="IQ_PROBABLE_RECOV_ATTRIB_RESERVES_IRON">"c9379"</definedName>
    <definedName name="IQ_PROBABLE_RECOV_ATTRIB_RESERVES_LEAD">"c9432"</definedName>
    <definedName name="IQ_PROBABLE_RECOV_ATTRIB_RESERVES_MANG">"c9485"</definedName>
    <definedName name="IQ_PROBABLE_RECOV_ATTRIB_RESERVES_MET_COAL">"c9744"</definedName>
    <definedName name="IQ_PROBABLE_RECOV_ATTRIB_RESERVES_MOLYB">"c9697"</definedName>
    <definedName name="IQ_PROBABLE_RECOV_ATTRIB_RESERVES_NICK">"c9273"</definedName>
    <definedName name="IQ_PROBABLE_RECOV_ATTRIB_RESERVES_PLAT">"c9111"</definedName>
    <definedName name="IQ_PROBABLE_RECOV_ATTRIB_RESERVES_SILVER">"c9058"</definedName>
    <definedName name="IQ_PROBABLE_RECOV_ATTRIB_RESERVES_STEAM">"c9774"</definedName>
    <definedName name="IQ_PROBABLE_RECOV_ATTRIB_RESERVES_TITAN">"c9538"</definedName>
    <definedName name="IQ_PROBABLE_RECOV_ATTRIB_RESERVES_URAN">"c9591"</definedName>
    <definedName name="IQ_PROBABLE_RECOV_ATTRIB_RESERVES_ZINC">"c9326"</definedName>
    <definedName name="IQ_PROBABLE_RECOV_RESERVES_ALUM">"c9214"</definedName>
    <definedName name="IQ_PROBABLE_RECOV_RESERVES_COAL">"c9801"</definedName>
    <definedName name="IQ_PROBABLE_RECOV_RESERVES_COP">"c9158"</definedName>
    <definedName name="IQ_PROBABLE_RECOV_RESERVES_DIAM">"c9638"</definedName>
    <definedName name="IQ_PROBABLE_RECOV_RESERVES_GOLD">"c8999"</definedName>
    <definedName name="IQ_PROBABLE_RECOV_RESERVES_IRON">"c9373"</definedName>
    <definedName name="IQ_PROBABLE_RECOV_RESERVES_LEAD">"c9426"</definedName>
    <definedName name="IQ_PROBABLE_RECOV_RESERVES_MANG">"c9479"</definedName>
    <definedName name="IQ_PROBABLE_RECOV_RESERVES_MET_COAL">"c9741"</definedName>
    <definedName name="IQ_PROBABLE_RECOV_RESERVES_MOLYB">"c9691"</definedName>
    <definedName name="IQ_PROBABLE_RECOV_RESERVES_NICK">"c9267"</definedName>
    <definedName name="IQ_PROBABLE_RECOV_RESERVES_PLAT">"c9105"</definedName>
    <definedName name="IQ_PROBABLE_RECOV_RESERVES_SILVER">"c9052"</definedName>
    <definedName name="IQ_PROBABLE_RECOV_RESERVES_STEAM">"c9771"</definedName>
    <definedName name="IQ_PROBABLE_RECOV_RESERVES_TITAN">"c9532"</definedName>
    <definedName name="IQ_PROBABLE_RECOV_RESERVES_URAN">"c9585"</definedName>
    <definedName name="IQ_PROBABLE_RECOV_RESERVES_ZINC">"c9320"</definedName>
    <definedName name="IQ_PROBABLE_RESERVES_CALORIFIC_VALUE_COAL">"c9798"</definedName>
    <definedName name="IQ_PROBABLE_RESERVES_CALORIFIC_VALUE_MET_COAL">"c9738"</definedName>
    <definedName name="IQ_PROBABLE_RESERVES_CALORIFIC_VALUE_STEAM">"c9768"</definedName>
    <definedName name="IQ_PROBABLE_RESERVES_GRADE_ALUM">"c9210"</definedName>
    <definedName name="IQ_PROBABLE_RESERVES_GRADE_COP">"c9154"</definedName>
    <definedName name="IQ_PROBABLE_RESERVES_GRADE_DIAM">"c9634"</definedName>
    <definedName name="IQ_PROBABLE_RESERVES_GRADE_GOLD">"c8995"</definedName>
    <definedName name="IQ_PROBABLE_RESERVES_GRADE_IRON">"c9369"</definedName>
    <definedName name="IQ_PROBABLE_RESERVES_GRADE_LEAD">"c9422"</definedName>
    <definedName name="IQ_PROBABLE_RESERVES_GRADE_MANG">"c9475"</definedName>
    <definedName name="IQ_PROBABLE_RESERVES_GRADE_MOLYB">"c9687"</definedName>
    <definedName name="IQ_PROBABLE_RESERVES_GRADE_NICK">"c9263"</definedName>
    <definedName name="IQ_PROBABLE_RESERVES_GRADE_PLAT">"c9101"</definedName>
    <definedName name="IQ_PROBABLE_RESERVES_GRADE_SILVER">"c9048"</definedName>
    <definedName name="IQ_PROBABLE_RESERVES_GRADE_TITAN">"c9528"</definedName>
    <definedName name="IQ_PROBABLE_RESERVES_GRADE_URAN">"c9581"</definedName>
    <definedName name="IQ_PROBABLE_RESERVES_GRADE_ZINC">"c9316"</definedName>
    <definedName name="IQ_PRODUCTION_COST_ALUM">"c9253"</definedName>
    <definedName name="IQ_PRODUCTION_COST_COAL">"c9826"</definedName>
    <definedName name="IQ_PRODUCTION_COST_COP">"c9200"</definedName>
    <definedName name="IQ_PRODUCTION_COST_DIAM">"c9677"</definedName>
    <definedName name="IQ_PRODUCTION_COST_GOLD">"c9038"</definedName>
    <definedName name="IQ_PRODUCTION_COST_IRON">"c9412"</definedName>
    <definedName name="IQ_PRODUCTION_COST_LEAD">"c9465"</definedName>
    <definedName name="IQ_PRODUCTION_COST_MANG">"c9518"</definedName>
    <definedName name="IQ_PRODUCTION_COST_MET_COAL">"c9763"</definedName>
    <definedName name="IQ_PRODUCTION_COST_MOLYB">"c9730"</definedName>
    <definedName name="IQ_PRODUCTION_COST_NICK">"c9306"</definedName>
    <definedName name="IQ_PRODUCTION_COST_PLAT">"c9144"</definedName>
    <definedName name="IQ_PRODUCTION_COST_SILVER">"c9091"</definedName>
    <definedName name="IQ_PRODUCTION_COST_STEAM">"c9793"</definedName>
    <definedName name="IQ_PRODUCTION_COST_TITAN">"c9571"</definedName>
    <definedName name="IQ_PRODUCTION_COST_URAN">"c9624"</definedName>
    <definedName name="IQ_PRODUCTION_COST_ZINC">"c9359"</definedName>
    <definedName name="IQ_PROFESSIONAL" hidden="1">"c1071"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DIRECT_FAX" hidden="1">"c15166"</definedName>
    <definedName name="IQ_PROFESSIONAL_DIRECT_PHONE" hidden="1">"c15165"</definedName>
    <definedName name="IQ_PROFESSIONAL_EMAIL" hidden="1">"c15167"</definedName>
    <definedName name="IQ_PROFESSIONAL_MAIN_FAX" hidden="1">"c15164"</definedName>
    <definedName name="IQ_PROFESSIONAL_MAIN_PHONE" hidden="1">"c15163"</definedName>
    <definedName name="IQ_PROFESSIONAL_OFFICE_ADDRESS" hidden="1">"c15162"</definedName>
    <definedName name="IQ_PROFESSIONAL_TITLE" hidden="1">"c1072"</definedName>
    <definedName name="IQ_PROFIT_AFTER_COST_CAPITAL_NEW_BUSINESS">"c9969"</definedName>
    <definedName name="IQ_PROFIT_BEFORE_COST_CAPITAL_NEW_BUSINESS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localSheetId="9" hidden="1">"c518"</definedName>
    <definedName name="IQ_PROPERTY_GROSS" hidden="1">"c1379"</definedName>
    <definedName name="IQ_PROPERTY_GROSS_1" hidden="1">"c1379"</definedName>
    <definedName name="IQ_PROPERTY_MGMT_FEE" hidden="1">"c1074"</definedName>
    <definedName name="IQ_PROPERTY_NET" localSheetId="9" hidden="1">"c829"</definedName>
    <definedName name="IQ_PROPERTY_NET" hidden="1">"c1402"</definedName>
    <definedName name="IQ_PROPERTY_NET_1" hidden="1">"c1402"</definedName>
    <definedName name="IQ_PROV_BAD_DEBTS" hidden="1">"c1075"</definedName>
    <definedName name="IQ_PROV_BAD_DEBTS_CF" hidden="1">"c1076"</definedName>
    <definedName name="IQ_PROVED_ATTRIB_ORE_RESERVES_ALUM">"c9216"</definedName>
    <definedName name="IQ_PROVED_ATTRIB_ORE_RESERVES_COP">"c9160"</definedName>
    <definedName name="IQ_PROVED_ATTRIB_ORE_RESERVES_DIAM">"c9640"</definedName>
    <definedName name="IQ_PROVED_ATTRIB_ORE_RESERVES_GOLD">"c9001"</definedName>
    <definedName name="IQ_PROVED_ATTRIB_ORE_RESERVES_IRON">"c9375"</definedName>
    <definedName name="IQ_PROVED_ATTRIB_ORE_RESERVES_LEAD">"c9428"</definedName>
    <definedName name="IQ_PROVED_ATTRIB_ORE_RESERVES_MANG">"c9481"</definedName>
    <definedName name="IQ_PROVED_ATTRIB_ORE_RESERVES_MOLYB">"c9693"</definedName>
    <definedName name="IQ_PROVED_ATTRIB_ORE_RESERVES_NICK">"c9269"</definedName>
    <definedName name="IQ_PROVED_ATTRIB_ORE_RESERVES_PLAT">"c9107"</definedName>
    <definedName name="IQ_PROVED_ATTRIB_ORE_RESERVES_SILVER">"c9054"</definedName>
    <definedName name="IQ_PROVED_ATTRIB_ORE_RESERVES_TITAN">"c9534"</definedName>
    <definedName name="IQ_PROVED_ATTRIB_ORE_RESERVES_URAN">"c9587"</definedName>
    <definedName name="IQ_PROVED_ATTRIB_ORE_RESERVES_ZINC">"c9322"</definedName>
    <definedName name="IQ_PROVED_ORE_RESERVES_ALUM">"c9207"</definedName>
    <definedName name="IQ_PROVED_ORE_RESERVES_COP">"c9151"</definedName>
    <definedName name="IQ_PROVED_ORE_RESERVES_DIAM">"c9631"</definedName>
    <definedName name="IQ_PROVED_ORE_RESERVES_GOLD">"c8992"</definedName>
    <definedName name="IQ_PROVED_ORE_RESERVES_IRON">"c9366"</definedName>
    <definedName name="IQ_PROVED_ORE_RESERVES_LEAD">"c9419"</definedName>
    <definedName name="IQ_PROVED_ORE_RESERVES_MANG">"c9472"</definedName>
    <definedName name="IQ_PROVED_ORE_RESERVES_MOLYB">"c9684"</definedName>
    <definedName name="IQ_PROVED_ORE_RESERVES_NICK">"c9260"</definedName>
    <definedName name="IQ_PROVED_ORE_RESERVES_PLAT">"c9098"</definedName>
    <definedName name="IQ_PROVED_ORE_RESERVES_SILVER">"c9045"</definedName>
    <definedName name="IQ_PROVED_ORE_RESERVES_TITAN">"c9525"</definedName>
    <definedName name="IQ_PROVED_ORE_RESERVES_URAN">"c9578"</definedName>
    <definedName name="IQ_PROVED_ORE_RESERVES_ZINC">"c9313"</definedName>
    <definedName name="IQ_PROVED_RECOV_ATTRIB_RESERVES_ALUM">"c9219"</definedName>
    <definedName name="IQ_PROVED_RECOV_ATTRIB_RESERVES_COAL">"c9803"</definedName>
    <definedName name="IQ_PROVED_RECOV_ATTRIB_RESERVES_COP">"c9163"</definedName>
    <definedName name="IQ_PROVED_RECOV_ATTRIB_RESERVES_DIAM">"c9643"</definedName>
    <definedName name="IQ_PROVED_RECOV_ATTRIB_RESERVES_GOLD">"c9004"</definedName>
    <definedName name="IQ_PROVED_RECOV_ATTRIB_RESERVES_IRON">"c9378"</definedName>
    <definedName name="IQ_PROVED_RECOV_ATTRIB_RESERVES_LEAD">"c9431"</definedName>
    <definedName name="IQ_PROVED_RECOV_ATTRIB_RESERVES_MANG">"c9484"</definedName>
    <definedName name="IQ_PROVED_RECOV_ATTRIB_RESERVES_MET_COAL">"c9743"</definedName>
    <definedName name="IQ_PROVED_RECOV_ATTRIB_RESERVES_MOLYB">"c9696"</definedName>
    <definedName name="IQ_PROVED_RECOV_ATTRIB_RESERVES_NICK">"c9272"</definedName>
    <definedName name="IQ_PROVED_RECOV_ATTRIB_RESERVES_PLAT">"c9110"</definedName>
    <definedName name="IQ_PROVED_RECOV_ATTRIB_RESERVES_SILVER">"c9057"</definedName>
    <definedName name="IQ_PROVED_RECOV_ATTRIB_RESERVES_STEAM">"c9773"</definedName>
    <definedName name="IQ_PROVED_RECOV_ATTRIB_RESERVES_TITAN">"c9537"</definedName>
    <definedName name="IQ_PROVED_RECOV_ATTRIB_RESERVES_URAN">"c9590"</definedName>
    <definedName name="IQ_PROVED_RECOV_ATTRIB_RESERVES_ZINC">"c9325"</definedName>
    <definedName name="IQ_PROVED_RECOV_RESERVES_ALUM">"c9213"</definedName>
    <definedName name="IQ_PROVED_RECOV_RESERVES_COAL">"c9800"</definedName>
    <definedName name="IQ_PROVED_RECOV_RESERVES_COP">"c9157"</definedName>
    <definedName name="IQ_PROVED_RECOV_RESERVES_DIAM">"c9637"</definedName>
    <definedName name="IQ_PROVED_RECOV_RESERVES_GOLD">"c8998"</definedName>
    <definedName name="IQ_PROVED_RECOV_RESERVES_IRON">"c9372"</definedName>
    <definedName name="IQ_PROVED_RECOV_RESERVES_LEAD">"c9425"</definedName>
    <definedName name="IQ_PROVED_RECOV_RESERVES_MANG">"c9478"</definedName>
    <definedName name="IQ_PROVED_RECOV_RESERVES_MET_COAL">"c9740"</definedName>
    <definedName name="IQ_PROVED_RECOV_RESERVES_MOLYB">"c9690"</definedName>
    <definedName name="IQ_PROVED_RECOV_RESERVES_NICK">"c9266"</definedName>
    <definedName name="IQ_PROVED_RECOV_RESERVES_PLAT">"c9104"</definedName>
    <definedName name="IQ_PROVED_RECOV_RESERVES_SILVER">"c9051"</definedName>
    <definedName name="IQ_PROVED_RECOV_RESERVES_STEAM">"c9770"</definedName>
    <definedName name="IQ_PROVED_RECOV_RESERVES_TITAN">"c9531"</definedName>
    <definedName name="IQ_PROVED_RECOV_RESERVES_URAN">"c9584"</definedName>
    <definedName name="IQ_PROVED_RECOV_RESERVES_ZINC">"c9319"</definedName>
    <definedName name="IQ_PROVED_RESERVES_CALORIFIC_VALUE_COAL">"c9797"</definedName>
    <definedName name="IQ_PROVED_RESERVES_CALORIFIC_VALUE_MET_COAL">"c9737"</definedName>
    <definedName name="IQ_PROVED_RESERVES_CALORIFIC_VALUE_STEAM">"c9767"</definedName>
    <definedName name="IQ_PROVED_RESERVES_GRADE_ALUM">"c9208"</definedName>
    <definedName name="IQ_PROVED_RESERVES_GRADE_COP">"c9152"</definedName>
    <definedName name="IQ_PROVED_RESERVES_GRADE_DIAM">"c9632"</definedName>
    <definedName name="IQ_PROVED_RESERVES_GRADE_GOLD">"c8993"</definedName>
    <definedName name="IQ_PROVED_RESERVES_GRADE_IRON">"c9367"</definedName>
    <definedName name="IQ_PROVED_RESERVES_GRADE_LEAD">"c9420"</definedName>
    <definedName name="IQ_PROVED_RESERVES_GRADE_MANG">"c9473"</definedName>
    <definedName name="IQ_PROVED_RESERVES_GRADE_MOLYB">"c9685"</definedName>
    <definedName name="IQ_PROVED_RESERVES_GRADE_NICK">"c9261"</definedName>
    <definedName name="IQ_PROVED_RESERVES_GRADE_PLAT">"c9099"</definedName>
    <definedName name="IQ_PROVED_RESERVES_GRADE_SILVER">"c9046"</definedName>
    <definedName name="IQ_PROVED_RESERVES_GRADE_TITAN">"c9526"</definedName>
    <definedName name="IQ_PROVED_RESERVES_GRADE_URAN">"c9579"</definedName>
    <definedName name="IQ_PROVED_RESERVES_GRADE_ZINC">"c9314"</definedName>
    <definedName name="IQ_PROVISION_10YR_ANN_CAGR">"c6135"</definedName>
    <definedName name="IQ_PROVISION_10YR_ANN_GROWTH" hidden="1">"c1077"</definedName>
    <definedName name="IQ_PROVISION_1YR_ANN_GROWTH" hidden="1">"c1078"</definedName>
    <definedName name="IQ_PROVISION_2YR_ANN_CAGR">"c6136"</definedName>
    <definedName name="IQ_PROVISION_2YR_ANN_GROWTH" hidden="1">"c1079"</definedName>
    <definedName name="IQ_PROVISION_3YR_ANN_CAGR">"c6137"</definedName>
    <definedName name="IQ_PROVISION_3YR_ANN_GROWTH" hidden="1">"c1080"</definedName>
    <definedName name="IQ_PROVISION_5YR_ANN_CAGR">"c6138"</definedName>
    <definedName name="IQ_PROVISION_5YR_ANN_GROWTH" hidden="1">"c1081"</definedName>
    <definedName name="IQ_PROVISION_7YR_ANN_CAGR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>"c8491"</definedName>
    <definedName name="IQ_PURCHASES_EQUIP_NONRES_SAAR_APR_FC_UNUSED_UNUSED_UNUSED" hidden="1">"c8491"</definedName>
    <definedName name="IQ_PURCHASES_EQUIP_NONRES_SAAR_APR_UNUSED">"c7611"</definedName>
    <definedName name="IQ_PURCHASES_EQUIP_NONRES_SAAR_APR_UNUSED_UNUSED_UNUSED" hidden="1">"c7611"</definedName>
    <definedName name="IQ_PURCHASES_EQUIP_NONRES_SAAR_FC_UNUSED">"c7831"</definedName>
    <definedName name="IQ_PURCHASES_EQUIP_NONRES_SAAR_FC_UNUSED_UNUSED_UNUSED" hidden="1">"c7831"</definedName>
    <definedName name="IQ_PURCHASES_EQUIP_NONRES_SAAR_POP_FC_UNUSED">"c8051"</definedName>
    <definedName name="IQ_PURCHASES_EQUIP_NONRES_SAAR_POP_FC_UNUSED_UNUSED_UNUSED" hidden="1">"c8051"</definedName>
    <definedName name="IQ_PURCHASES_EQUIP_NONRES_SAAR_POP_UNUSED">"c7171"</definedName>
    <definedName name="IQ_PURCHASES_EQUIP_NONRES_SAAR_POP_UNUSED_UNUSED_UNUSED" hidden="1">"c7171"</definedName>
    <definedName name="IQ_PURCHASES_EQUIP_NONRES_SAAR_UNUSED">"c6951"</definedName>
    <definedName name="IQ_PURCHASES_EQUIP_NONRES_SAAR_UNUSED_UNUSED_UNUSED" hidden="1">"c6951"</definedName>
    <definedName name="IQ_PURCHASES_EQUIP_NONRES_SAAR_YOY_FC_UNUSED">"c8271"</definedName>
    <definedName name="IQ_PURCHASES_EQUIP_NONRES_SAAR_YOY_FC_UNUSED_UNUSED_UNUSED" hidden="1">"c8271"</definedName>
    <definedName name="IQ_PURCHASES_EQUIP_NONRES_SAAR_YOY_UNUSED">"c7391"</definedName>
    <definedName name="IQ_PURCHASES_EQUIP_NONRES_SAAR_YOY_UNUSED_UNUSED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>"c9973"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>"c8750"</definedName>
    <definedName name="IQ_RE_FCCR">"c8858"</definedName>
    <definedName name="IQ_RE_FCCR_CONT_OPS">"c8859"</definedName>
    <definedName name="IQ_RE_FCCR_INCL_DISC_OPS">"c8860"</definedName>
    <definedName name="IQ_RE_FCCR_INCL_PREF_DIV">"c8861"</definedName>
    <definedName name="IQ_RE_FCCR_INCL_PREF_DIV_CONT_OPS">"c8862"</definedName>
    <definedName name="IQ_RE_FCCR_INCL_PREF_DIV_INCL_DISC_OPS">"c8863"</definedName>
    <definedName name="IQ_RE_FIXED_CHARGES">"c8856"</definedName>
    <definedName name="IQ_RE_FIXED_CHARGES_INCL_PREF_DIV">"c8857"</definedName>
    <definedName name="IQ_RE_FORECLOSURE_FDIC" hidden="1">"c6332"</definedName>
    <definedName name="IQ_RE_GAIN_LOSS_SALE_ASSETS">"c8751"</definedName>
    <definedName name="IQ_RE_INVEST_FDIC" hidden="1">"c6331"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>"c8755"</definedName>
    <definedName name="IQ_RE_MINORITY_INTEREST">"c8752"</definedName>
    <definedName name="IQ_RE_NET_INCOME">"c8749"</definedName>
    <definedName name="IQ_RE_NOI">"c8864"</definedName>
    <definedName name="IQ_RE_NOI_GROWTH_SAME_PROP">"c8866"</definedName>
    <definedName name="IQ_RE_NOI_SAME_PROP">"c8865"</definedName>
    <definedName name="IQ_RE_OTHER_ITEMS">"c8753"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>"c4507"</definedName>
    <definedName name="IQ_RECURRING_PROFIT_ACT_OR_EST_CIQ">"c5045"</definedName>
    <definedName name="IQ_RECURRING_PROFIT_EST">"c4499"</definedName>
    <definedName name="IQ_RECURRING_PROFIT_GUIDANCE">"c4500"</definedName>
    <definedName name="IQ_RECURRING_PROFIT_HIGH_EST">"c4501"</definedName>
    <definedName name="IQ_RECURRING_PROFIT_HIGH_GUIDANCE">"c4179"</definedName>
    <definedName name="IQ_RECURRING_PROFIT_LOW_EST">"c4502"</definedName>
    <definedName name="IQ_RECURRING_PROFIT_LOW_GUIDANCE">"c4219"</definedName>
    <definedName name="IQ_RECURRING_PROFIT_MEDIAN_EST">"c4503"</definedName>
    <definedName name="IQ_RECURRING_PROFIT_NUM_EST">"c4504"</definedName>
    <definedName name="IQ_RECURRING_PROFIT_SHARE_ACT_OR_EST">"c4508"</definedName>
    <definedName name="IQ_RECURRING_PROFIT_SHARE_ACT_OR_EST_CIQ">"c5046"</definedName>
    <definedName name="IQ_RECURRING_PROFIT_SHARE_EST">"c4506"</definedName>
    <definedName name="IQ_RECURRING_PROFIT_SHARE_GUIDANCE">"c4509"</definedName>
    <definedName name="IQ_RECURRING_PROFIT_SHARE_HIGH_EST">"c4510"</definedName>
    <definedName name="IQ_RECURRING_PROFIT_SHARE_HIGH_GUIDANCE">"c4200"</definedName>
    <definedName name="IQ_RECURRING_PROFIT_SHARE_LOW_EST">"c4511"</definedName>
    <definedName name="IQ_RECURRING_PROFIT_SHARE_LOW_GUIDANCE">"c4240"</definedName>
    <definedName name="IQ_RECURRING_PROFIT_SHARE_MEDIAN_EST">"c4512"</definedName>
    <definedName name="IQ_RECURRING_PROFIT_SHARE_NUM_EST">"c4513"</definedName>
    <definedName name="IQ_RECURRING_PROFIT_SHARE_STDDEV_EST">"c4514"</definedName>
    <definedName name="IQ_RECURRING_PROFIT_STDDEV_EST">"c4516"</definedName>
    <definedName name="IQ_REDEEM_PREF_STOCK" localSheetId="9" hidden="1">"c1059"</definedName>
    <definedName name="IQ_REDEEM_PREF_STOCK" hidden="1">"c1417"</definedName>
    <definedName name="IQ_REDEEM_PREF_STOCK_1" hidden="1">"c1417"</definedName>
    <definedName name="IQ_REF_ENTITY">"c6033"</definedName>
    <definedName name="IQ_REF_ENTITY_CIQID">"c6024"</definedName>
    <definedName name="IQ_REF_ENTITY_TICKER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PER_SQ_FT_AVG_CONSOL">"c8846"</definedName>
    <definedName name="IQ_RENT_PER_SQ_FT_AVG_MANAGED">"c8848"</definedName>
    <definedName name="IQ_RENT_PER_SQ_FT_AVG_OTHER">"c8849"</definedName>
    <definedName name="IQ_RENT_PER_SQ_FT_AVG_TOTAL">"c8850"</definedName>
    <definedName name="IQ_RENT_PER_SQ_FT_AVG_UNCONSOL">"c8847"</definedName>
    <definedName name="IQ_RENT_PER_SQ_METER_AVG_CONSOL">"c8851"</definedName>
    <definedName name="IQ_RENT_PER_SQ_METER_AVG_MANAGED">"c8853"</definedName>
    <definedName name="IQ_RENT_PER_SQ_METER_AVG_OTHER">"c8854"</definedName>
    <definedName name="IQ_RENT_PER_SQ_METER_AVG_TOTAL">"c8855"</definedName>
    <definedName name="IQ_RENT_PER_SQ_METER_AVG_UNCONSOL">"c8852"</definedName>
    <definedName name="IQ_RENTAL_REV" hidden="1">"c1101"</definedName>
    <definedName name="IQ_RES_CONST_REAL_APR_FC_UNUSED">"c8536"</definedName>
    <definedName name="IQ_RES_CONST_REAL_APR_FC_UNUSED_UNUSED_UNUSED" hidden="1">"c8536"</definedName>
    <definedName name="IQ_RES_CONST_REAL_APR_UNUSED">"c7656"</definedName>
    <definedName name="IQ_RES_CONST_REAL_APR_UNUSED_UNUSED_UNUSED" hidden="1">"c7656"</definedName>
    <definedName name="IQ_RES_CONST_REAL_FC_UNUSED">"c7876"</definedName>
    <definedName name="IQ_RES_CONST_REAL_FC_UNUSED_UNUSED_UNUSED" hidden="1">"c7876"</definedName>
    <definedName name="IQ_RES_CONST_REAL_POP_FC_UNUSED">"c8096"</definedName>
    <definedName name="IQ_RES_CONST_REAL_POP_FC_UNUSED_UNUSED_UNUSED" hidden="1">"c8096"</definedName>
    <definedName name="IQ_RES_CONST_REAL_POP_UNUSED">"c7216"</definedName>
    <definedName name="IQ_RES_CONST_REAL_POP_UNUSED_UNUSED_UNUSED" hidden="1">"c7216"</definedName>
    <definedName name="IQ_RES_CONST_REAL_SAAR_APR_FC_UNUSED">"c8537"</definedName>
    <definedName name="IQ_RES_CONST_REAL_SAAR_APR_FC_UNUSED_UNUSED_UNUSED" hidden="1">"c8537"</definedName>
    <definedName name="IQ_RES_CONST_REAL_SAAR_APR_UNUSED">"c7657"</definedName>
    <definedName name="IQ_RES_CONST_REAL_SAAR_APR_UNUSED_UNUSED_UNUSED" hidden="1">"c7657"</definedName>
    <definedName name="IQ_RES_CONST_REAL_SAAR_FC_UNUSED">"c7877"</definedName>
    <definedName name="IQ_RES_CONST_REAL_SAAR_FC_UNUSED_UNUSED_UNUSED" hidden="1">"c7877"</definedName>
    <definedName name="IQ_RES_CONST_REAL_SAAR_POP_FC_UNUSED">"c8097"</definedName>
    <definedName name="IQ_RES_CONST_REAL_SAAR_POP_FC_UNUSED_UNUSED_UNUSED" hidden="1">"c8097"</definedName>
    <definedName name="IQ_RES_CONST_REAL_SAAR_POP_UNUSED">"c7217"</definedName>
    <definedName name="IQ_RES_CONST_REAL_SAAR_POP_UNUSED_UNUSED_UNUSED" hidden="1">"c7217"</definedName>
    <definedName name="IQ_RES_CONST_REAL_SAAR_UNUSED">"c6997"</definedName>
    <definedName name="IQ_RES_CONST_REAL_SAAR_UNUSED_UNUSED_UNUSED" hidden="1">"c6997"</definedName>
    <definedName name="IQ_RES_CONST_REAL_SAAR_YOY_FC_UNUSED">"c8317"</definedName>
    <definedName name="IQ_RES_CONST_REAL_SAAR_YOY_FC_UNUSED_UNUSED_UNUSED" hidden="1">"c8317"</definedName>
    <definedName name="IQ_RES_CONST_REAL_SAAR_YOY_UNUSED">"c7437"</definedName>
    <definedName name="IQ_RES_CONST_REAL_SAAR_YOY_UNUSED_UNUSED_UNUSED" hidden="1">"c7437"</definedName>
    <definedName name="IQ_RES_CONST_REAL_UNUSED">"c6996"</definedName>
    <definedName name="IQ_RES_CONST_REAL_UNUSED_UNUSED_UNUSED" hidden="1">"c6996"</definedName>
    <definedName name="IQ_RES_CONST_REAL_YOY_FC_UNUSED">"c8316"</definedName>
    <definedName name="IQ_RES_CONST_REAL_YOY_FC_UNUSED_UNUSED_UNUSED" hidden="1">"c8316"</definedName>
    <definedName name="IQ_RES_CONST_REAL_YOY_UNUSED">"c7436"</definedName>
    <definedName name="IQ_RES_CONST_REAL_YOY_UNUSED_UNUSED_UNUSED" hidden="1">"c7436"</definedName>
    <definedName name="IQ_RES_CONST_SAAR_APR_FC_UNUSED">"c8540"</definedName>
    <definedName name="IQ_RES_CONST_SAAR_APR_FC_UNUSED_UNUSED_UNUSED" hidden="1">"c8540"</definedName>
    <definedName name="IQ_RES_CONST_SAAR_APR_UNUSED">"c7660"</definedName>
    <definedName name="IQ_RES_CONST_SAAR_APR_UNUSED_UNUSED_UNUSED" hidden="1">"c7660"</definedName>
    <definedName name="IQ_RES_CONST_SAAR_FC_UNUSED">"c7880"</definedName>
    <definedName name="IQ_RES_CONST_SAAR_FC_UNUSED_UNUSED_UNUSED" hidden="1">"c7880"</definedName>
    <definedName name="IQ_RES_CONST_SAAR_POP_FC_UNUSED">"c8100"</definedName>
    <definedName name="IQ_RES_CONST_SAAR_POP_FC_UNUSED_UNUSED_UNUSED" hidden="1">"c8100"</definedName>
    <definedName name="IQ_RES_CONST_SAAR_POP_UNUSED">"c7220"</definedName>
    <definedName name="IQ_RES_CONST_SAAR_POP_UNUSED_UNUSED_UNUSED" hidden="1">"c7220"</definedName>
    <definedName name="IQ_RES_CONST_SAAR_UNUSED">"c7000"</definedName>
    <definedName name="IQ_RES_CONST_SAAR_UNUSED_UNUSED_UNUSED" hidden="1">"c7000"</definedName>
    <definedName name="IQ_RES_CONST_SAAR_YOY_FC_UNUSED">"c8320"</definedName>
    <definedName name="IQ_RES_CONST_SAAR_YOY_FC_UNUSED_UNUSED_UNUSED" hidden="1">"c8320"</definedName>
    <definedName name="IQ_RES_CONST_SAAR_YOY_UNUSED">"c7440"</definedName>
    <definedName name="IQ_RES_CONST_SAAR_YOY_UNUSED_UNUSED_UNUSED" hidden="1">"c7440"</definedName>
    <definedName name="IQ_RES_FIXED_INVEST">"c7001"</definedName>
    <definedName name="IQ_RES_FIXED_INVEST_APR">"c7661"</definedName>
    <definedName name="IQ_RES_FIXED_INVEST_APR_FC">"c8541"</definedName>
    <definedName name="IQ_RES_FIXED_INVEST_FC">"c7881"</definedName>
    <definedName name="IQ_RES_FIXED_INVEST_POP">"c7221"</definedName>
    <definedName name="IQ_RES_FIXED_INVEST_POP_FC">"c8101"</definedName>
    <definedName name="IQ_RES_FIXED_INVEST_REAL">"c6998"</definedName>
    <definedName name="IQ_RES_FIXED_INVEST_REAL_APR">"c7658"</definedName>
    <definedName name="IQ_RES_FIXED_INVEST_REAL_APR_FC">"c8538"</definedName>
    <definedName name="IQ_RES_FIXED_INVEST_REAL_FC">"c7878"</definedName>
    <definedName name="IQ_RES_FIXED_INVEST_REAL_POP">"c7218"</definedName>
    <definedName name="IQ_RES_FIXED_INVEST_REAL_POP_FC">"c8098"</definedName>
    <definedName name="IQ_RES_FIXED_INVEST_REAL_YOY">"c7438"</definedName>
    <definedName name="IQ_RES_FIXED_INVEST_REAL_YOY_FC">"c8318"</definedName>
    <definedName name="IQ_RES_FIXED_INVEST_SAAR">"c11994"</definedName>
    <definedName name="IQ_RES_FIXED_INVEST_SAAR_APR">"c11997"</definedName>
    <definedName name="IQ_RES_FIXED_INVEST_SAAR_POP">"c11995"</definedName>
    <definedName name="IQ_RES_FIXED_INVEST_SAAR_REAL">"c11990"</definedName>
    <definedName name="IQ_RES_FIXED_INVEST_SAAR_REAL_APR">"c11993"</definedName>
    <definedName name="IQ_RES_FIXED_INVEST_SAAR_REAL_POP">"c11991"</definedName>
    <definedName name="IQ_RES_FIXED_INVEST_SAAR_REAL_YOY">"c11992"</definedName>
    <definedName name="IQ_RES_FIXED_INVEST_SAAR_YOY">"c11996"</definedName>
    <definedName name="IQ_RES_FIXED_INVEST_YOY">"c7441"</definedName>
    <definedName name="IQ_RES_FIXED_INVEST_YOY_FC">"c8321"</definedName>
    <definedName name="IQ_RESEARCH_DEV" localSheetId="9" hidden="1">"c1090"</definedName>
    <definedName name="IQ_RESEARCH_DEV" hidden="1">"c1419"</definedName>
    <definedName name="IQ_RESEARCH_DEV_1" hidden="1">"c1419"</definedName>
    <definedName name="IQ_RESIDENTIAL_LOANS" hidden="1">"c1102"</definedName>
    <definedName name="IQ_REST_ACQUIRED_AFFILIATED_OTHER_RESTAURANTS">"c9873"</definedName>
    <definedName name="IQ_REST_ACQUIRED_FRANCHISE_RESTAURANTS">"c9867"</definedName>
    <definedName name="IQ_REST_ACQUIRED_OWNED_RESTAURANTS">"c9861"</definedName>
    <definedName name="IQ_REST_ACQUIRED_RESTAURANTS">"c9855"</definedName>
    <definedName name="IQ_REST_AFFILIATED_OTHER_RESTAURANTS_BEG">"c9871"</definedName>
    <definedName name="IQ_REST_AVG_VALUE_TRANSACTION">"c9887"</definedName>
    <definedName name="IQ_REST_AVG_VALUE_TRANSACTION_GROWTH">"c9888"</definedName>
    <definedName name="IQ_REST_AVG_WEEKLY_SALES">"c9879"</definedName>
    <definedName name="IQ_REST_AVG_WEEKLY_SALES_FRANCHISE">"c9877"</definedName>
    <definedName name="IQ_REST_AVG_WEEKLY_SALES_OWNED">"c9878"</definedName>
    <definedName name="IQ_REST_CLOSED_AFFILIATED_OTHER_RESTAURANTS">"c9874"</definedName>
    <definedName name="IQ_REST_CLOSED_FRANCHISE_RESTAURANTS">"c9868"</definedName>
    <definedName name="IQ_REST_CLOSED_OWNED_RESTAURANTS">"c9862"</definedName>
    <definedName name="IQ_REST_CLOSED_RESTAURANTS">"c9856"</definedName>
    <definedName name="IQ_REST_FRANCHISE_RESTAURANTS_BEG">"c9865"</definedName>
    <definedName name="IQ_REST_GUEST_COUNT_GROWTH">"c9889"</definedName>
    <definedName name="IQ_REST_OPENED_AFFILIATED_OTHER_RESTAURANTS">"c9872"</definedName>
    <definedName name="IQ_REST_OPENED_FRANCHISE_RESTAURANTS">"c9866"</definedName>
    <definedName name="IQ_REST_OPENED_OWNED_RESTAURANTS">"c9860"</definedName>
    <definedName name="IQ_REST_OPENED_RESTAURANTS">"c9854"</definedName>
    <definedName name="IQ_REST_OPERATING_MARGIN">"c9886"</definedName>
    <definedName name="IQ_REST_OWNED_RESTAURANTS_BEG">"c9859"</definedName>
    <definedName name="IQ_REST_RESTAURANTS_BEG">"c9853"</definedName>
    <definedName name="IQ_REST_SAME_RESTAURANT_SALES">"c9885"</definedName>
    <definedName name="IQ_REST_SAME_RESTAURANT_SALES_FRANCHISE">"c9883"</definedName>
    <definedName name="IQ_REST_SAME_RESTAURANT_SALES_GROWTH">"c9882"</definedName>
    <definedName name="IQ_REST_SAME_RESTAURANT_SALES_GROWTH_FRANCHISE">"c9880"</definedName>
    <definedName name="IQ_REST_SAME_RESTAURANT_SALES_GROWTH_OWNED">"c9881"</definedName>
    <definedName name="IQ_REST_SAME_RESTAURANT_SALES_OWNED">"c9884"</definedName>
    <definedName name="IQ_REST_SOLD_AFFILIATED_OTHER_RESTAURANTS">"c9875"</definedName>
    <definedName name="IQ_REST_SOLD_FRANCHISE_RESTAURANTS">"c9869"</definedName>
    <definedName name="IQ_REST_SOLD_OWNED_RESTAURANTS">"c9863"</definedName>
    <definedName name="IQ_REST_SOLD_RESTAURANTS">"c9857"</definedName>
    <definedName name="IQ_REST_TOTAL_AFFILIATED_OTHER_RESTAURANTS">"c9876"</definedName>
    <definedName name="IQ_REST_TOTAL_FRANCHISE_RESTAURANTS">"c9870"</definedName>
    <definedName name="IQ_REST_TOTAL_OWNED_RESTAURANTS">"c9864"</definedName>
    <definedName name="IQ_REST_TOTAL_RESTAURANTS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>"c6192"</definedName>
    <definedName name="IQ_RESTRICTED_CASH_TOTAL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>"c9890"</definedName>
    <definedName name="IQ_RETAIL_AVG_SQ_METERS_GROSS">"c9908"</definedName>
    <definedName name="IQ_RETAIL_AVG_SQ_METERS_NET">"c9907"</definedName>
    <definedName name="IQ_RETAIL_AVG_STORE_SIZE_GROSS" hidden="1">"c2066"</definedName>
    <definedName name="IQ_RETAIL_AVG_STORE_SIZE_NET" hidden="1">"c2067"</definedName>
    <definedName name="IQ_RETAIL_AVG_VALUE_TRANSACTION">"c9915"</definedName>
    <definedName name="IQ_RETAIL_AVG_VALUE_TRANSACTION_GROWTH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>"c9899"</definedName>
    <definedName name="IQ_RETAIL_IS_RATIO">"c7002"</definedName>
    <definedName name="IQ_RETAIL_IS_RATIO_FC">"c7882"</definedName>
    <definedName name="IQ_RETAIL_IS_RATIO_POP">"c7222"</definedName>
    <definedName name="IQ_RETAIL_IS_RATIO_POP_FC">"c8102"</definedName>
    <definedName name="IQ_RETAIL_IS_RATIO_YOY">"c7442"</definedName>
    <definedName name="IQ_RETAIL_IS_RATIO_YOY_FC">"c8322"</definedName>
    <definedName name="IQ_RETAIL_MERCHANDISE_MARGIN">"c9901"</definedName>
    <definedName name="IQ_RETAIL_OPENED_AFFILIATED_OTHER_STORES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>"c9900"</definedName>
    <definedName name="IQ_RETAIL_OWNED_STORES_BEG" hidden="1">"c2901"</definedName>
    <definedName name="IQ_RETAIL_SALES">"c7003"</definedName>
    <definedName name="IQ_RETAIL_SALES_APR">"c7663"</definedName>
    <definedName name="IQ_RETAIL_SALES_APR_FC">"c8543"</definedName>
    <definedName name="IQ_RETAIL_SALES_CATALOG">"c9903"</definedName>
    <definedName name="IQ_RETAIL_SALES_CATALOG_1" hidden="1">"c16128"</definedName>
    <definedName name="IQ_RETAIL_SALES_FC">"c7883"</definedName>
    <definedName name="IQ_RETAIL_SALES_FOOD">"c7004"</definedName>
    <definedName name="IQ_RETAIL_SALES_FOOD_APR">"c7664"</definedName>
    <definedName name="IQ_RETAIL_SALES_FOOD_APR_FC">"c8544"</definedName>
    <definedName name="IQ_RETAIL_SALES_FOOD_EXCL_VEHICLE">"c7005"</definedName>
    <definedName name="IQ_RETAIL_SALES_FOOD_EXCL_VEHICLE_APR">"c7665"</definedName>
    <definedName name="IQ_RETAIL_SALES_FOOD_EXCL_VEHICLE_APR_FC">"c8545"</definedName>
    <definedName name="IQ_RETAIL_SALES_FOOD_EXCL_VEHICLE_FC">"c7885"</definedName>
    <definedName name="IQ_RETAIL_SALES_FOOD_EXCL_VEHICLE_POP">"c7225"</definedName>
    <definedName name="IQ_RETAIL_SALES_FOOD_EXCL_VEHICLE_POP_FC">"c8105"</definedName>
    <definedName name="IQ_RETAIL_SALES_FOOD_EXCL_VEHICLE_YOY">"c7445"</definedName>
    <definedName name="IQ_RETAIL_SALES_FOOD_EXCL_VEHICLE_YOY_FC">"c8325"</definedName>
    <definedName name="IQ_RETAIL_SALES_FOOD_FC">"c7884"</definedName>
    <definedName name="IQ_RETAIL_SALES_FOOD_POP">"c7224"</definedName>
    <definedName name="IQ_RETAIL_SALES_FOOD_POP_FC">"c8104"</definedName>
    <definedName name="IQ_RETAIL_SALES_FOOD_YOY">"c7444"</definedName>
    <definedName name="IQ_RETAIL_SALES_FOOD_YOY_FC">"c8324"</definedName>
    <definedName name="IQ_RETAIL_SALES_ONLINE">"c9904"</definedName>
    <definedName name="IQ_RETAIL_SALES_ONLINE_1" hidden="1">"c16129"</definedName>
    <definedName name="IQ_RETAIL_SALES_POP">"c7223"</definedName>
    <definedName name="IQ_RETAIL_SALES_POP_FC">"c8103"</definedName>
    <definedName name="IQ_RETAIL_SALES_RETAIL">"c9902"</definedName>
    <definedName name="IQ_RETAIL_SALES_RETAIL_1" hidden="1">"c16127"</definedName>
    <definedName name="IQ_RETAIL_SALES_SAAR">"c7009"</definedName>
    <definedName name="IQ_RETAIL_SALES_SAAR_APR">"c7669"</definedName>
    <definedName name="IQ_RETAIL_SALES_SAAR_APR_FC">"c8549"</definedName>
    <definedName name="IQ_RETAIL_SALES_SAAR_FC">"c7889"</definedName>
    <definedName name="IQ_RETAIL_SALES_SAAR_POP">"c7229"</definedName>
    <definedName name="IQ_RETAIL_SALES_SAAR_POP_FC">"c8109"</definedName>
    <definedName name="IQ_RETAIL_SALES_SAAR_YOY">"c7449"</definedName>
    <definedName name="IQ_RETAIL_SALES_SAAR_YOY_FC">"c8329"</definedName>
    <definedName name="IQ_RETAIL_SALES_SQ_METER_COMPARABLE_GROSS">"c9914"</definedName>
    <definedName name="IQ_RETAIL_SALES_SQ_METER_COMPARABLE_NET">"c9913"</definedName>
    <definedName name="IQ_RETAIL_SALES_SQ_METER_GROSS">"c9910"</definedName>
    <definedName name="IQ_RETAIL_SALES_SQ_METER_NET">"c9909"</definedName>
    <definedName name="IQ_RETAIL_SALES_SQ_METER_OWNED_GROSS">"c9912"</definedName>
    <definedName name="IQ_RETAIL_SALES_SQ_METER_OWNED_NET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>"c7006"</definedName>
    <definedName name="IQ_RETAIL_SALES_VALUE_INDEX_APR">"c7666"</definedName>
    <definedName name="IQ_RETAIL_SALES_VALUE_INDEX_APR_FC">"c8546"</definedName>
    <definedName name="IQ_RETAIL_SALES_VALUE_INDEX_FC">"c7886"</definedName>
    <definedName name="IQ_RETAIL_SALES_VALUE_INDEX_POP">"c7226"</definedName>
    <definedName name="IQ_RETAIL_SALES_VALUE_INDEX_POP_FC">"c8106"</definedName>
    <definedName name="IQ_RETAIL_SALES_VALUE_INDEX_YOY">"c7446"</definedName>
    <definedName name="IQ_RETAIL_SALES_VALUE_INDEX_YOY_FC">"c8326"</definedName>
    <definedName name="IQ_RETAIL_SALES_VOL_INDEX">"c7007"</definedName>
    <definedName name="IQ_RETAIL_SALES_VOL_INDEX_APR">"c7667"</definedName>
    <definedName name="IQ_RETAIL_SALES_VOL_INDEX_APR_FC">"c8547"</definedName>
    <definedName name="IQ_RETAIL_SALES_VOL_INDEX_EXCL_MOTOR">"c7008"</definedName>
    <definedName name="IQ_RETAIL_SALES_VOL_INDEX_EXCL_MOTOR_APR">"c7668"</definedName>
    <definedName name="IQ_RETAIL_SALES_VOL_INDEX_EXCL_MOTOR_APR_FC">"c8548"</definedName>
    <definedName name="IQ_RETAIL_SALES_VOL_INDEX_EXCL_MOTOR_FC">"c7888"</definedName>
    <definedName name="IQ_RETAIL_SALES_VOL_INDEX_EXCL_MOTOR_POP">"c7228"</definedName>
    <definedName name="IQ_RETAIL_SALES_VOL_INDEX_EXCL_MOTOR_POP_FC">"c8108"</definedName>
    <definedName name="IQ_RETAIL_SALES_VOL_INDEX_EXCL_MOTOR_YOY">"c7448"</definedName>
    <definedName name="IQ_RETAIL_SALES_VOL_INDEX_EXCL_MOTOR_YOY_FC">"c8328"</definedName>
    <definedName name="IQ_RETAIL_SALES_VOL_INDEX_FC">"c7887"</definedName>
    <definedName name="IQ_RETAIL_SALES_VOL_INDEX_POP">"c7227"</definedName>
    <definedName name="IQ_RETAIL_SALES_VOL_INDEX_POP_FC">"c8107"</definedName>
    <definedName name="IQ_RETAIL_SALES_VOL_INDEX_YOY">"c7447"</definedName>
    <definedName name="IQ_RETAIL_SALES_VOL_INDEX_YOY_FC">"c8327"</definedName>
    <definedName name="IQ_RETAIL_SALES_YOY">"c7443"</definedName>
    <definedName name="IQ_RETAIL_SALES_YOY_FC">"c8323"</definedName>
    <definedName name="IQ_RETAIL_SAME_STORE_SALES">"c9898"</definedName>
    <definedName name="IQ_RETAIL_SAME_STORE_SALES_FRANCHISE">"c9896"</definedName>
    <definedName name="IQ_RETAIL_SAME_STORE_SALES_OWNED">"c9897"</definedName>
    <definedName name="IQ_RETAIL_SOLD_AFFILIATED_OTHER_STORES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>"c9895"</definedName>
    <definedName name="IQ_RETAIL_TOTAL_FRANCHISE_STORES" hidden="1">"c2898"</definedName>
    <definedName name="IQ_RETAIL_TOTAL_OWNED_STORES" hidden="1">"c2906"</definedName>
    <definedName name="IQ_RETAIL_TOTAL_SQ_METERS_GROSS">"c9906"</definedName>
    <definedName name="IQ_RETAIL_TOTAL_SQ_METERS_NET">"c9905"</definedName>
    <definedName name="IQ_RETAIL_TOTAL_STORES" hidden="1">"c2061"</definedName>
    <definedName name="IQ_RETAINED_EARN" localSheetId="9" hidden="1">"c1092"</definedName>
    <definedName name="IQ_RETAINED_EARN" hidden="1">"c1420"</definedName>
    <definedName name="IQ_RETAINED_EARN_1" hidden="1">"c1420"</definedName>
    <definedName name="IQ_RETAINED_EARNINGS_AVERAGE_EQUITY_FDIC" hidden="1">"c6733"</definedName>
    <definedName name="IQ_RETURN_ASSETS" hidden="1">"c1113"</definedName>
    <definedName name="IQ_RETURN_ASSETS_ACT_OR_EST">"c3585"</definedName>
    <definedName name="IQ_RETURN_ASSETS_ACT_OR_EST_REUT" hidden="1">"c5475"</definedName>
    <definedName name="IQ_RETURN_ASSETS_ACT_OR_EST_THOM">"c5310"</definedName>
    <definedName name="IQ_RETURN_ASSETS_BANK" hidden="1">"c1114"</definedName>
    <definedName name="IQ_RETURN_ASSETS_BROK" hidden="1">"c1115"</definedName>
    <definedName name="IQ_RETURN_ASSETS_DET_EST">"c12066"</definedName>
    <definedName name="IQ_RETURN_ASSETS_DET_EST_DATE">"c12219"</definedName>
    <definedName name="IQ_RETURN_ASSETS_DET_EST_DATE_THOM">"c12247"</definedName>
    <definedName name="IQ_RETURN_ASSETS_DET_EST_INCL">"c12356"</definedName>
    <definedName name="IQ_RETURN_ASSETS_DET_EST_INCL_THOM">"c12379"</definedName>
    <definedName name="IQ_RETURN_ASSETS_DET_EST_ORIGIN">"c12591"</definedName>
    <definedName name="IQ_RETURN_ASSETS_DET_EST_ORIGIN_THOM">"c12617"</definedName>
    <definedName name="IQ_RETURN_ASSETS_DET_EST_THOM">"c12097"</definedName>
    <definedName name="IQ_RETURN_ASSETS_EST">"c3529"</definedName>
    <definedName name="IQ_RETURN_ASSETS_EST_REUT" hidden="1">"c3990"</definedName>
    <definedName name="IQ_RETURN_ASSETS_EST_THOM">"c4034"</definedName>
    <definedName name="IQ_RETURN_ASSETS_FDIC" hidden="1">"c6730"</definedName>
    <definedName name="IQ_RETURN_ASSETS_FS" hidden="1">"c1116"</definedName>
    <definedName name="IQ_RETURN_ASSETS_GUIDANCE">"c4517"</definedName>
    <definedName name="IQ_RETURN_ASSETS_HIGH_EST">"c3530"</definedName>
    <definedName name="IQ_RETURN_ASSETS_HIGH_EST_REUT" hidden="1">"c3992"</definedName>
    <definedName name="IQ_RETURN_ASSETS_HIGH_EST_THOM">"c4036"</definedName>
    <definedName name="IQ_RETURN_ASSETS_HIGH_GUIDANCE">"c4183"</definedName>
    <definedName name="IQ_RETURN_ASSETS_LOW_EST">"c3531"</definedName>
    <definedName name="IQ_RETURN_ASSETS_LOW_EST_REUT" hidden="1">"c3993"</definedName>
    <definedName name="IQ_RETURN_ASSETS_LOW_EST_THOM">"c4037"</definedName>
    <definedName name="IQ_RETURN_ASSETS_LOW_GUIDANCE">"c4223"</definedName>
    <definedName name="IQ_RETURN_ASSETS_MEDIAN_EST">"c3532"</definedName>
    <definedName name="IQ_RETURN_ASSETS_MEDIAN_EST_REUT" hidden="1">"c3991"</definedName>
    <definedName name="IQ_RETURN_ASSETS_MEDIAN_EST_THOM">"c4035"</definedName>
    <definedName name="IQ_RETURN_ASSETS_NUM_EST">"c3527"</definedName>
    <definedName name="IQ_RETURN_ASSETS_NUM_EST_REUT" hidden="1">"c3994"</definedName>
    <definedName name="IQ_RETURN_ASSETS_NUM_EST_THOM">"c4038"</definedName>
    <definedName name="IQ_RETURN_ASSETS_STDDEV_EST">"c3528"</definedName>
    <definedName name="IQ_RETURN_ASSETS_STDDEV_EST_REUT" hidden="1">"c3995"</definedName>
    <definedName name="IQ_RETURN_ASSETS_STDDEV_EST_THOM">"c4039"</definedName>
    <definedName name="IQ_RETURN_CAPITAL" hidden="1">"c1117"</definedName>
    <definedName name="IQ_RETURN_EMBEDDED_VALUE">"c9974"</definedName>
    <definedName name="IQ_RETURN_EQUITY" hidden="1">"c1118"</definedName>
    <definedName name="IQ_RETURN_EQUITY_ACT_OR_EST">"c3586"</definedName>
    <definedName name="IQ_RETURN_EQUITY_ACT_OR_EST_REUT" hidden="1">"c5476"</definedName>
    <definedName name="IQ_RETURN_EQUITY_ACT_OR_EST_THOM">"c5311"</definedName>
    <definedName name="IQ_RETURN_EQUITY_BANK" hidden="1">"c1119"</definedName>
    <definedName name="IQ_RETURN_EQUITY_BROK" hidden="1">"c1120"</definedName>
    <definedName name="IQ_RETURN_EQUITY_DET_EST">"c12067"</definedName>
    <definedName name="IQ_RETURN_EQUITY_DET_EST_DATE">"c12220"</definedName>
    <definedName name="IQ_RETURN_EQUITY_DET_EST_DATE_THOM">"c12248"</definedName>
    <definedName name="IQ_RETURN_EQUITY_DET_EST_INCL">"c12357"</definedName>
    <definedName name="IQ_RETURN_EQUITY_DET_EST_INCL_THOM">"c12380"</definedName>
    <definedName name="IQ_RETURN_EQUITY_DET_EST_ORIGIN">"c12592"</definedName>
    <definedName name="IQ_RETURN_EQUITY_DET_EST_ORIGIN_THOM">"c12618"</definedName>
    <definedName name="IQ_RETURN_EQUITY_DET_EST_THOM">"c12098"</definedName>
    <definedName name="IQ_RETURN_EQUITY_EST">"c3535"</definedName>
    <definedName name="IQ_RETURN_EQUITY_EST_REUT" hidden="1">"c3983"</definedName>
    <definedName name="IQ_RETURN_EQUITY_EST_THOM">"c5479"</definedName>
    <definedName name="IQ_RETURN_EQUITY_FDIC" hidden="1">"c6732"</definedName>
    <definedName name="IQ_RETURN_EQUITY_FS" hidden="1">"c1121"</definedName>
    <definedName name="IQ_RETURN_EQUITY_GUIDANCE">"c4518"</definedName>
    <definedName name="IQ_RETURN_EQUITY_HIGH_EST">"c3536"</definedName>
    <definedName name="IQ_RETURN_EQUITY_HIGH_EST_REUT" hidden="1">"c3985"</definedName>
    <definedName name="IQ_RETURN_EQUITY_HIGH_EST_THOM">"c5283"</definedName>
    <definedName name="IQ_RETURN_EQUITY_HIGH_GUIDANCE">"c4182"</definedName>
    <definedName name="IQ_RETURN_EQUITY_LOW_EST">"c3537"</definedName>
    <definedName name="IQ_RETURN_EQUITY_LOW_EST_REUT" hidden="1">"c3986"</definedName>
    <definedName name="IQ_RETURN_EQUITY_LOW_EST_THOM">"c5284"</definedName>
    <definedName name="IQ_RETURN_EQUITY_LOW_GUIDANCE">"c4222"</definedName>
    <definedName name="IQ_RETURN_EQUITY_MEDIAN_EST">"c3538"</definedName>
    <definedName name="IQ_RETURN_EQUITY_MEDIAN_EST_REUT" hidden="1">"c3984"</definedName>
    <definedName name="IQ_RETURN_EQUITY_MEDIAN_EST_THOM">"c5282"</definedName>
    <definedName name="IQ_RETURN_EQUITY_NUM_EST">"c3533"</definedName>
    <definedName name="IQ_RETURN_EQUITY_NUM_EST_REUT" hidden="1">"c3987"</definedName>
    <definedName name="IQ_RETURN_EQUITY_NUM_EST_THOM">"c5285"</definedName>
    <definedName name="IQ_RETURN_EQUITY_STDDEV_EST">"c3534"</definedName>
    <definedName name="IQ_RETURN_EQUITY_STDDEV_EST_REUT" hidden="1">"c3988"</definedName>
    <definedName name="IQ_RETURN_EQUITY_STDDEV_EST_THOM">"c5286"</definedName>
    <definedName name="IQ_RETURN_INVESTMENT" localSheetId="9" hidden="1">"c1117"</definedName>
    <definedName name="IQ_RETURN_INVESTMENT" hidden="1">"c1421"</definedName>
    <definedName name="IQ_RETURN_INVESTMENT_1" hidden="1">"c1421"</definedName>
    <definedName name="IQ_REV" hidden="1">"c1122"</definedName>
    <definedName name="IQ_REV_AP">"c8873"</definedName>
    <definedName name="IQ_REV_AP_ABS">"c8892"</definedName>
    <definedName name="IQ_REV_BEFORE_LL" hidden="1">"c1123"</definedName>
    <definedName name="IQ_REV_BEFORE_LOAN_LOSS_FOREIGN_FFIEC" hidden="1">"c15381"</definedName>
    <definedName name="IQ_REV_DET_EST">"c12065"</definedName>
    <definedName name="IQ_REV_DET_EST_CURRENCY">"c12472"</definedName>
    <definedName name="IQ_REV_DET_EST_CURRENCY_THOM">"c12495"</definedName>
    <definedName name="IQ_REV_DET_EST_DATE">"c12218"</definedName>
    <definedName name="IQ_REV_DET_EST_DATE_THOM">"c12246"</definedName>
    <definedName name="IQ_REV_DET_EST_INCL">"c12355"</definedName>
    <definedName name="IQ_REV_DET_EST_INCL_THOM">"c12378"</definedName>
    <definedName name="IQ_REV_DET_EST_ORIGIN">"c12590"</definedName>
    <definedName name="IQ_REV_DET_EST_ORIGIN_THOM">"c12616"</definedName>
    <definedName name="IQ_REV_DET_EST_THOM">"c12096"</definedName>
    <definedName name="IQ_Rev_Est" hidden="1">"IQ_REVENUE_EST"</definedName>
    <definedName name="IQ_REV_NAME_AP">"c8911"</definedName>
    <definedName name="IQ_REV_NAME_AP_ABS">"c8930"</definedName>
    <definedName name="IQ_REV_STDDEV_EST" hidden="1">"c1124"</definedName>
    <definedName name="IQ_REV_STDDEV_EST_CIQ">"c3621"</definedName>
    <definedName name="IQ_REV_STDDEV_EST_REUT" hidden="1">"c3639"</definedName>
    <definedName name="IQ_REV_STDDEV_EST_THOM">"c3657"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localSheetId="9" hidden="1">"c1122"</definedName>
    <definedName name="IQ_REVENUE" hidden="1">"c1422"</definedName>
    <definedName name="IQ_REVENUE_1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>"c5059"</definedName>
    <definedName name="IQ_REVENUE_ACT_OR_EST_REUT" hidden="1">"c5461"</definedName>
    <definedName name="IQ_REVENUE_ACT_OR_EST_THOM">"c5299"</definedName>
    <definedName name="IQ_REVENUE_EST" hidden="1">"c1126"</definedName>
    <definedName name="IQ_REVENUE_EST_1" hidden="1">"IQ_REVENUE_EST_1"</definedName>
    <definedName name="IQ_REVENUE_EST_BOTTOM_UP">"c5488"</definedName>
    <definedName name="IQ_REVENUE_EST_BOTTOM_UP_REUT" hidden="1">"c5496"</definedName>
    <definedName name="IQ_REVENUE_EST_CIQ">"c3616"</definedName>
    <definedName name="IQ_REVENUE_EST_REUT" hidden="1">"c3634"</definedName>
    <definedName name="IQ_REVENUE_EST_THOM">"c3652"</definedName>
    <definedName name="IQ_REVENUE_GROWTH_1" hidden="1">"IQ_REVENUE_GROWTH_1"</definedName>
    <definedName name="IQ_REVENUE_GROWTH_2" hidden="1">"IQ_REVENUE_GROWTH_2"</definedName>
    <definedName name="IQ_REVENUE_GUIDANCE">"c4519"</definedName>
    <definedName name="IQ_REVENUE_HIGH_EST" hidden="1">"c1127"</definedName>
    <definedName name="IQ_REVENUE_HIGH_EST_CIQ">"c3618"</definedName>
    <definedName name="IQ_REVENUE_HIGH_EST_REUT" hidden="1">"c3636"</definedName>
    <definedName name="IQ_REVENUE_HIGH_EST_THOM">"c3654"</definedName>
    <definedName name="IQ_REVENUE_HIGH_GUIDANCE">"c4169"</definedName>
    <definedName name="IQ_REVENUE_LOW_EST" hidden="1">"c1128"</definedName>
    <definedName name="IQ_REVENUE_LOW_EST_CIQ">"c3619"</definedName>
    <definedName name="IQ_REVENUE_LOW_EST_REUT" hidden="1">"c3637"</definedName>
    <definedName name="IQ_REVENUE_LOW_EST_THOM">"c3655"</definedName>
    <definedName name="IQ_REVENUE_LOW_GUIDANCE">"c4209"</definedName>
    <definedName name="IQ_REVENUE_MEDIAN_EST" hidden="1">"c1662"</definedName>
    <definedName name="IQ_REVENUE_MEDIAN_EST_CIQ">"c3617"</definedName>
    <definedName name="IQ_REVENUE_MEDIAN_EST_REUT" hidden="1">"c3635"</definedName>
    <definedName name="IQ_REVENUE_MEDIAN_EST_THOM">"c3653"</definedName>
    <definedName name="IQ_REVENUE_NO_EST" hidden="1">"c263"</definedName>
    <definedName name="IQ_REVENUE_NUM_EST" hidden="1">"c1129"</definedName>
    <definedName name="IQ_REVENUE_NUM_EST_CIQ">"c3620"</definedName>
    <definedName name="IQ_REVENUE_NUM_EST_REUT" hidden="1">"c3638"</definedName>
    <definedName name="IQ_REVENUE_NUM_EST_THOM">"c3656"</definedName>
    <definedName name="IQ_REVISION_DATE" hidden="1">38938.4095486111</definedName>
    <definedName name="IQ_REVISION_DATE_" hidden="1">38889.4825115741</definedName>
    <definedName name="IQ_REVISION_DATE__1" hidden="1">39384.6306134259</definedName>
    <definedName name="IQ_Revision_date_2">39254.8338657407</definedName>
    <definedName name="IQ_REVISION_DATE_ORIGMODEL" hidden="1">39850.4274305556</definedName>
    <definedName name="IQ_REVISION_DATE_REVISEDMODEL" hidden="1">39850.4274305556</definedName>
    <definedName name="IQ_REVISION_DATE_v3" hidden="1">39398.5488425926</definedName>
    <definedName name="IQ_REVOLVING_SECURED_1_4_NON_ACCRUAL_FFIEC" hidden="1">"c13314"</definedName>
    <definedName name="IQ_REVOLVING_SECURED_1_–4_NON_ACCRUAL_FFIEC" hidden="1">"c13314"</definedName>
    <definedName name="IQ_RISK_ADJ_BANK_ASSETS" hidden="1">"c2670"</definedName>
    <definedName name="IQ_RISK_WEIGHTED_ASSETS_FDIC" hidden="1">"c6370"</definedName>
    <definedName name="IQ_ROYALTY_REVENUE_COAL">"c15932"</definedName>
    <definedName name="IQ_RSI">"c12704"</definedName>
    <definedName name="IQ_RSI_ADJ">"c12705"</definedName>
    <definedName name="IQ_SALARIED_WORKFORCE">"c7010"</definedName>
    <definedName name="IQ_SALARIED_WORKFORCE_APR">"c7670"</definedName>
    <definedName name="IQ_SALARIED_WORKFORCE_APR_FC">"c8550"</definedName>
    <definedName name="IQ_SALARIED_WORKFORCE_FC">"c7890"</definedName>
    <definedName name="IQ_SALARIED_WORKFORCE_POP">"c7230"</definedName>
    <definedName name="IQ_SALARIED_WORKFORCE_POP_FC">"c8110"</definedName>
    <definedName name="IQ_SALARIED_WORKFORCE_YOY">"c7450"</definedName>
    <definedName name="IQ_SALARIED_WORKFORCE_YOY_FC">"c8330"</definedName>
    <definedName name="IQ_SALARY" hidden="1">"c1130"</definedName>
    <definedName name="IQ_SALARY_FDIC" hidden="1">"c6576"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REV_DATE_TIME_REUT" hidden="1">"c28569"</definedName>
    <definedName name="IQ_SAME_STORE_REVISIONS_REUT" hidden="1">"c28530"</definedName>
    <definedName name="IQ_SAME_STORE_TOTAL" hidden="1">"c2892"</definedName>
    <definedName name="IQ_SAVING_DEP" hidden="1">"c1150"</definedName>
    <definedName name="IQ_SAVINGS_DEPOSITS_NON_TRANS_ACCTS_FFIEC" hidden="1">"c15329"</definedName>
    <definedName name="IQ_SAVINGS_DEPOSITS_QUARTERLY_AVG_FFIEC" hidden="1">"c15485"</definedName>
    <definedName name="IQ_SAVINGS_RATE_DISP_INC_PCT">"c7011"</definedName>
    <definedName name="IQ_SAVINGS_RATE_DISP_INC_PCT_FC">"c7891"</definedName>
    <definedName name="IQ_SAVINGS_RATE_DISP_INC_PCT_POP">"c7231"</definedName>
    <definedName name="IQ_SAVINGS_RATE_DISP_INC_PCT_POP_FC">"c8111"</definedName>
    <definedName name="IQ_SAVINGS_RATE_DISP_INC_PCT_YOY">"c7451"</definedName>
    <definedName name="IQ_SAVINGS_RATE_DISP_INC_PCT_YOY_FC">"c8331"</definedName>
    <definedName name="IQ_SAVINGS_RATE_GDP_PCT">"c7012"</definedName>
    <definedName name="IQ_SAVINGS_RATE_GDP_PCT_FC">"c7892"</definedName>
    <definedName name="IQ_SAVINGS_RATE_GDP_PCT_POP">"c7232"</definedName>
    <definedName name="IQ_SAVINGS_RATE_GDP_PCT_POP_FC">"c8112"</definedName>
    <definedName name="IQ_SAVINGS_RATE_GDP_PCT_YOY">"c7452"</definedName>
    <definedName name="IQ_SAVINGS_RATE_GDP_PCT_YOY_FC">"c8332"</definedName>
    <definedName name="IQ_SAVINGS_RATE_PERSONAL_INC_PCT">"c7013"</definedName>
    <definedName name="IQ_SAVINGS_RATE_PERSONAL_INC_PCT_FC">"c7893"</definedName>
    <definedName name="IQ_SAVINGS_RATE_PERSONAL_INC_PCT_POP">"c7233"</definedName>
    <definedName name="IQ_SAVINGS_RATE_PERSONAL_INC_PCT_POP_FC">"c8113"</definedName>
    <definedName name="IQ_SAVINGS_RATE_PERSONAL_INC_PCT_YOY">"c7453"</definedName>
    <definedName name="IQ_SAVINGS_RATE_PERSONAL_INC_PCT_YOY_FC">"c8333"</definedName>
    <definedName name="IQ_SEC_OTHER_NONFARM_NONRES_NON_ACCRUAL_FFIEC" hidden="1">"c15462"</definedName>
    <definedName name="IQ_SEC_OWNER_NONFARM_NONRES_NON_ACCRUAL_FFIEC" hidden="1">"c15461"</definedName>
    <definedName name="IQ_SEC_PURCHASED_RESELL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STATE_POLI_SUBD_QUARTERLY_AVG_FFIEC" hidden="1">"c15470"</definedName>
    <definedName name="IQ_SECURITIES_UNDERWRITING_FDIC" hidden="1">"c6529"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>"c12042"</definedName>
    <definedName name="IQ_SEMI_BACKLOG">"c10005"</definedName>
    <definedName name="IQ_SEMI_BACKLOG_AVG_PRICE">"c10006"</definedName>
    <definedName name="IQ_SEMI_BACKLOG_UNITS" hidden="1">"c10005"</definedName>
    <definedName name="IQ_SEMI_BACKLOG_VALUE">"c10007"</definedName>
    <definedName name="IQ_SEMI_BOOK_TO_BILL_RATIO">"c10008"</definedName>
    <definedName name="IQ_SEMI_BOOKINGS_AVG_PRICE" hidden="1">"c10002"</definedName>
    <definedName name="IQ_SEMI_BOOKINGS_UNITS" hidden="1">"c10001"</definedName>
    <definedName name="IQ_SEMI_BOOKINGS_VALUE" hidden="1">"c10003"</definedName>
    <definedName name="IQ_SEMI_BOOKINGS_VALUE_CHANGE" hidden="1">"c10004"</definedName>
    <definedName name="IQ_SEMI_ORDER_AVG_PRICE">"c10002"</definedName>
    <definedName name="IQ_SEMI_ORDER_VALUE">"c10003"</definedName>
    <definedName name="IQ_SEMI_ORDER_VALUE_CHANGE">"c10004"</definedName>
    <definedName name="IQ_SEMI_ORDERS">"c10001"</definedName>
    <definedName name="IQ_SEMI_WARRANTY_RES_ACQ">"c10011"</definedName>
    <definedName name="IQ_SEMI_WARRANTY_RES_BEG">"c10009"</definedName>
    <definedName name="IQ_SEMI_WARRANTY_RES_END">"c10014"</definedName>
    <definedName name="IQ_SEMI_WARRANTY_RES_ISS">"c10010"</definedName>
    <definedName name="IQ_SEMI_WARRANTY_RES_OTHER">"c10013"</definedName>
    <definedName name="IQ_SEMI_WARRANTY_RES_PAY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ERVICE_FEE">"c8951"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>"c6265"</definedName>
    <definedName name="IQ_SGA_REIT" hidden="1">"c1161"</definedName>
    <definedName name="IQ_SGA_SUPPL" hidden="1">"c1162"</definedName>
    <definedName name="IQ_SGA_UTI" hidden="1">"c1163"</definedName>
    <definedName name="IQ_SHAREOUTSTANDING" localSheetId="9" hidden="1">"c83"</definedName>
    <definedName name="IQ_SHAREOUTSTANDING" hidden="1">"c1347"</definedName>
    <definedName name="IQ_SHAREOUTSTANDING_1" hidden="1">"c1347"</definedName>
    <definedName name="IQ_SHARES_PURCHASED_AVERAGE_PRICE">"c5821"</definedName>
    <definedName name="IQ_SHARES_PURCHASED_QUARTER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INTEREST_VOLUME" hidden="1">"c228"</definedName>
    <definedName name="IQ_SHORT_TERM_INVEST" localSheetId="9" hidden="1">"c1197"</definedName>
    <definedName name="IQ_SHORT_TERM_INVEST" hidden="1">"c1425"</definedName>
    <definedName name="IQ_SHORT_TERM_INVEST_1" hidden="1">"c1425"</definedName>
    <definedName name="IQ_SMALL_INT_BEAR_CD" hidden="1">"c1166"</definedName>
    <definedName name="IQ_SMALL_INT_BEAR_CD_1" hidden="1">"c11748"</definedName>
    <definedName name="IQ_SOC_SEC_RECEIPTS_SAAR_USD_APR_FC">"c12005"</definedName>
    <definedName name="IQ_SOC_SEC_RECEIPTS_SAAR_USD_FC">"c12002"</definedName>
    <definedName name="IQ_SOC_SEC_RECEIPTS_SAAR_USD_POP_FC">"c12003"</definedName>
    <definedName name="IQ_SOC_SEC_RECEIPTS_SAAR_USD_YOY_FC">"c12004"</definedName>
    <definedName name="IQ_SOC_SEC_RECEIPTS_USD_APR_FC">"c12001"</definedName>
    <definedName name="IQ_SOC_SEC_RECEIPTS_USD_FC">"c11998"</definedName>
    <definedName name="IQ_SOC_SEC_RECEIPTS_USD_POP_FC">"c11999"</definedName>
    <definedName name="IQ_SOC_SEC_RECEIPTS_USD_YOY_FC">"c12000"</definedName>
    <definedName name="IQ_SOCIAL_SEC_RECEIPTS">"c7015"</definedName>
    <definedName name="IQ_SOCIAL_SEC_RECEIPTS_APR">"c7675"</definedName>
    <definedName name="IQ_SOCIAL_SEC_RECEIPTS_APR_FC">"c8555"</definedName>
    <definedName name="IQ_SOCIAL_SEC_RECEIPTS_FC">"c7895"</definedName>
    <definedName name="IQ_SOCIAL_SEC_RECEIPTS_POP">"c7235"</definedName>
    <definedName name="IQ_SOCIAL_SEC_RECEIPTS_POP_FC">"c8115"</definedName>
    <definedName name="IQ_SOCIAL_SEC_RECEIPTS_SAAR">"c7016"</definedName>
    <definedName name="IQ_SOCIAL_SEC_RECEIPTS_SAAR_APR">"c7676"</definedName>
    <definedName name="IQ_SOCIAL_SEC_RECEIPTS_SAAR_APR_FC">"c8556"</definedName>
    <definedName name="IQ_SOCIAL_SEC_RECEIPTS_SAAR_FC">"c7896"</definedName>
    <definedName name="IQ_SOCIAL_SEC_RECEIPTS_SAAR_POP">"c7236"</definedName>
    <definedName name="IQ_SOCIAL_SEC_RECEIPTS_SAAR_POP_FC">"c8116"</definedName>
    <definedName name="IQ_SOCIAL_SEC_RECEIPTS_SAAR_YOY">"c7456"</definedName>
    <definedName name="IQ_SOCIAL_SEC_RECEIPTS_SAAR_YOY_FC">"c8336"</definedName>
    <definedName name="IQ_SOCIAL_SEC_RECEIPTS_YOY">"c7455"</definedName>
    <definedName name="IQ_SOCIAL_SEC_RECEIPTS_YOY_FC">"c8335"</definedName>
    <definedName name="IQ_SOFTWARE" hidden="1">"c1167"</definedName>
    <definedName name="IQ_SOURCE" hidden="1">"c1168"</definedName>
    <definedName name="IQ_SP" hidden="1">"c2171"</definedName>
    <definedName name="IQ_SP_BANK">"c2637"</definedName>
    <definedName name="IQ_SP_BANK_ACTION">"c2636"</definedName>
    <definedName name="IQ_SP_BANK_DATE">"c2635"</definedName>
    <definedName name="IQ_SP_BIRCA">"c28811"</definedName>
    <definedName name="IQ_SP_DATE" hidden="1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>"c2645"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OUTLOOK_WATCH">"c2639"</definedName>
    <definedName name="IQ_SP_OUTLOOK_WATCH_DATE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FIC_ALLOWANCE" hidden="1">"c15247"</definedName>
    <definedName name="IQ_SQ_FT_LEASED_GROSS_CONSOL">"c8820"</definedName>
    <definedName name="IQ_SQ_FT_LEASED_GROSS_MANAGED">"c8822"</definedName>
    <definedName name="IQ_SQ_FT_LEASED_GROSS_OTHER">"c8823"</definedName>
    <definedName name="IQ_SQ_FT_LEASED_GROSS_TOTAL">"c8824"</definedName>
    <definedName name="IQ_SQ_FT_LEASED_GROSS_UNCONSOL">"c8821"</definedName>
    <definedName name="IQ_SQ_FT_LEASED_NET_CONSOL">"c8825"</definedName>
    <definedName name="IQ_SQ_FT_LEASED_NET_MANAGED">"c8827"</definedName>
    <definedName name="IQ_SQ_FT_LEASED_NET_OTHER">"c8828"</definedName>
    <definedName name="IQ_SQ_FT_LEASED_NET_TOTAL">"c8829"</definedName>
    <definedName name="IQ_SQ_FT_LEASED_NET_UNCONSOL">"c8826"</definedName>
    <definedName name="IQ_SQ_METER_LEASED_GROSS_CONSOL">"c8830"</definedName>
    <definedName name="IQ_SQ_METER_LEASED_GROSS_MANAGED">"c8832"</definedName>
    <definedName name="IQ_SQ_METER_LEASED_GROSS_OTHER">"c8833"</definedName>
    <definedName name="IQ_SQ_METER_LEASED_GROSS_TOTAL">"c8834"</definedName>
    <definedName name="IQ_SQ_METER_LEASED_GROSS_UNCONSOL">"c8831"</definedName>
    <definedName name="IQ_SQ_METER_LEASED_NET_CONSOL">"c8835"</definedName>
    <definedName name="IQ_SQ_METER_LEASED_NET_MANAGED">"c8837"</definedName>
    <definedName name="IQ_SQ_METER_LEASED_NET_OTHER">"c8838"</definedName>
    <definedName name="IQ_SQ_METER_LEASED_NET_TOTAL">"c8839"</definedName>
    <definedName name="IQ_SQ_METER_LEASED_NET_UNCONSOL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>"c5658"</definedName>
    <definedName name="IQ_ST_INVEST" hidden="1">"c1197"</definedName>
    <definedName name="IQ_ST_INVEST_UTI" hidden="1">"c1198"</definedName>
    <definedName name="IQ_ST_NOTE_RECEIV" hidden="1">"c1199"</definedName>
    <definedName name="IQ_STAND_REC_DET_EST">"c12069"</definedName>
    <definedName name="IQ_STAND_REC_DET_EST_DATE">"c12222"</definedName>
    <definedName name="IQ_STAND_REC_DET_EST_DATE_THOM">"c12250"</definedName>
    <definedName name="IQ_STAND_REC_DET_EST_ORIGIN">"c12594"</definedName>
    <definedName name="IQ_STAND_REC_DET_EST_ORIGIN_THOM">"c12620"</definedName>
    <definedName name="IQ_STAND_REC_DET_EST_THOM">"c12100"</definedName>
    <definedName name="IQ_STAND_REC_NUM_DET_EST">"c12068"</definedName>
    <definedName name="IQ_STAND_REC_NUM_DET_EST_DATE">"c12221"</definedName>
    <definedName name="IQ_STAND_REC_NUM_DET_EST_DATE_THOM">"c12249"</definedName>
    <definedName name="IQ_STAND_REC_NUM_DET_EST_ORIGIN">"c12593"</definedName>
    <definedName name="IQ_STAND_REC_NUM_DET_EST_ORIGIN_THOM">"c12619"</definedName>
    <definedName name="IQ_STAND_REC_NUM_DET_EST_THOM">"c12099"</definedName>
    <definedName name="IQ_STANDBY_LOC_FHLB_BANK_BEHALF_OFF_BS_FFIEC" hidden="1">"c15412"</definedName>
    <definedName name="IQ_STATE" hidden="1">"c1200"</definedName>
    <definedName name="IQ_STATE_LOCAL_SPENDING_SAAR">"c7017"</definedName>
    <definedName name="IQ_STATE_LOCAL_SPENDING_SAAR_APR">"c7677"</definedName>
    <definedName name="IQ_STATE_LOCAL_SPENDING_SAAR_APR_FC">"c8557"</definedName>
    <definedName name="IQ_STATE_LOCAL_SPENDING_SAAR_FC">"c7897"</definedName>
    <definedName name="IQ_STATE_LOCAL_SPENDING_SAAR_POP">"c7237"</definedName>
    <definedName name="IQ_STATE_LOCAL_SPENDING_SAAR_POP_FC">"c8117"</definedName>
    <definedName name="IQ_STATE_LOCAL_SPENDING_SAAR_YOY">"c7457"</definedName>
    <definedName name="IQ_STATE_LOCAL_SPENDING_SAAR_YOY_FC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GS_FIN" hidden="1">"c2998"</definedName>
    <definedName name="IQ_STOCK_BASED_COGS_UTIL" hidden="1">"c2997"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>"c4520"</definedName>
    <definedName name="IQ_STOCK_BASED_GA" hidden="1">"c2993"</definedName>
    <definedName name="IQ_STOCK_BASED_HIGH_EST">"c4521"</definedName>
    <definedName name="IQ_STOCK_BASED_LOW_EST">"c4522"</definedName>
    <definedName name="IQ_STOCK_BASED_MEDIAN_EST">"c4523"</definedName>
    <definedName name="IQ_STOCK_BASED_NUM_EST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>"c6791"</definedName>
    <definedName name="IQ_STRIKE_PRICE_ISSUED" hidden="1">"c1645"</definedName>
    <definedName name="IQ_STRIKE_PRICE_OS" hidden="1">"c1646"</definedName>
    <definedName name="IQ_STRUCT_FIN_CLASS">"c8950"</definedName>
    <definedName name="IQ_STRUCT_FIN_SERIES">"c8956"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RPLUS_FDIC" hidden="1">"c6351"</definedName>
    <definedName name="IQ_SVA" hidden="1">"c1214"</definedName>
    <definedName name="IQ_SYNTHETIC_STRUCTURED_PRODUCTS_AVAIL_SALE_FFIEC" hidden="1">"c15264"</definedName>
    <definedName name="IQ_SYNTHETIC_STRUCTURED_PRODUCTS_FFIEC" hidden="1">"c15261"</definedName>
    <definedName name="IQ_TARGET_PRICE_DET_EST">"c12070"</definedName>
    <definedName name="IQ_TARGET_PRICE_DET_EST_CURRENCY">"c12475"</definedName>
    <definedName name="IQ_TARGET_PRICE_DET_EST_CURRENCY_THOM">"c12498"</definedName>
    <definedName name="IQ_TARGET_PRICE_DET_EST_DATE">"c12223"</definedName>
    <definedName name="IQ_TARGET_PRICE_DET_EST_DATE_THOM">"c12251"</definedName>
    <definedName name="IQ_TARGET_PRICE_DET_EST_INCL">"c12358"</definedName>
    <definedName name="IQ_TARGET_PRICE_DET_EST_INCL_THOM">"c12381"</definedName>
    <definedName name="IQ_TARGET_PRICE_DET_EST_ORIGIN">"c12729"</definedName>
    <definedName name="IQ_TARGET_PRICE_DET_EST_ORIGIN_THOM">"c12621"</definedName>
    <definedName name="IQ_TARGET_PRICE_DET_EST_THOM">"c12101"</definedName>
    <definedName name="IQ_TARGET_PRICE_LASTCLOSE" hidden="1">"c1855"</definedName>
    <definedName name="IQ_TARGET_PRICE_NUM" hidden="1">"c1653"</definedName>
    <definedName name="IQ_TARGET_PRICE_NUM_CIQ">"c4661"</definedName>
    <definedName name="IQ_TARGET_PRICE_NUM_REUT" hidden="1">"c5319"</definedName>
    <definedName name="IQ_TARGET_PRICE_NUM_THOM">"c5098"</definedName>
    <definedName name="IQ_TARGET_PRICE_STDDEV" hidden="1">"c1654"</definedName>
    <definedName name="IQ_TARGET_PRICE_STDDEV_CIQ">"c4662"</definedName>
    <definedName name="IQ_TARGET_PRICE_STDDEV_REUT" hidden="1">"c5320"</definedName>
    <definedName name="IQ_TARGET_PRICE_STDDEV_THOM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>"c8878"</definedName>
    <definedName name="IQ_TAX_OTHER_EXP_AP_ABS">"c8897"</definedName>
    <definedName name="IQ_TAX_OTHER_EXP_NAME_AP">"c8916"</definedName>
    <definedName name="IQ_TAX_OTHER_EXP_NAME_AP_ABS">"c8935"</definedName>
    <definedName name="IQ_TBV" hidden="1">"c1906"</definedName>
    <definedName name="IQ_TBV_10YR_ANN_CAGR">"c6169"</definedName>
    <definedName name="IQ_TBV_10YR_ANN_GROWTH" hidden="1">"c1936"</definedName>
    <definedName name="IQ_TBV_1YR_ANN_GROWTH" hidden="1">"c1931"</definedName>
    <definedName name="IQ_TBV_2YR_ANN_CAGR">"c6165"</definedName>
    <definedName name="IQ_TBV_2YR_ANN_GROWTH" hidden="1">"c1932"</definedName>
    <definedName name="IQ_TBV_3YR_ANN_CAGR">"c6166"</definedName>
    <definedName name="IQ_TBV_3YR_ANN_GROWTH" hidden="1">"c1933"</definedName>
    <definedName name="IQ_TBV_5YR_ANN_CAGR">"c6167"</definedName>
    <definedName name="IQ_TBV_5YR_ANN_GROWTH" hidden="1">"c1934"</definedName>
    <definedName name="IQ_TBV_7YR_ANN_CAGR">"c6168"</definedName>
    <definedName name="IQ_TBV_7YR_ANN_GROWTH" hidden="1">"c1935"</definedName>
    <definedName name="IQ_TBV_SHARE" hidden="1">"c1217"</definedName>
    <definedName name="IQ_TEMPLATE" hidden="1">"c1521"</definedName>
    <definedName name="IQ_TEMPLATE_BS" hidden="1">"c1211"</definedName>
    <definedName name="IQ_TEMPLATE_CF" hidden="1">"c1212"</definedName>
    <definedName name="IQ_TEMPLATE_IS" hidden="1">"c1213"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>"c12499"</definedName>
    <definedName name="IQ_TEV_DET_EST_DATE_THOM">"c12252"</definedName>
    <definedName name="IQ_TEV_DET_EST_INCL_THOM">"c12382"</definedName>
    <definedName name="IQ_TEV_DET_EST_ORIGIN_THOM">"c12709"</definedName>
    <definedName name="IQ_TEV_DET_EST_THOM">"c12102"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_FWD_THOM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>"c4043"</definedName>
    <definedName name="IQ_TEV_EBITDA_FWD_REUT" hidden="1">"c4050"</definedName>
    <definedName name="IQ_TEV_EBITDA_FWD_THOM">"c4057"</definedName>
    <definedName name="IQ_TEV_EMPLOYEE_AVG" hidden="1">"c1225"</definedName>
    <definedName name="IQ_TEV_EST">"c4526"</definedName>
    <definedName name="IQ_TEV_EST_THOM">"c5529"</definedName>
    <definedName name="IQ_TEV_HIGH_EST">"c4527"</definedName>
    <definedName name="IQ_TEV_HIGH_EST_THOM">"c5530"</definedName>
    <definedName name="IQ_TEV_LOW_EST">"c4528"</definedName>
    <definedName name="IQ_TEV_LOW_EST_THOM">"c5531"</definedName>
    <definedName name="IQ_TEV_MEDIAN_EST">"c4529"</definedName>
    <definedName name="IQ_TEV_MEDIAN_EST_THOM">"c5532"</definedName>
    <definedName name="IQ_TEV_NUM_EST">"c4530"</definedName>
    <definedName name="IQ_TEV_NUM_EST_THOM">"c5533"</definedName>
    <definedName name="IQ_TEV_REV_DATE_TIME_REUT" hidden="1">"c28564"</definedName>
    <definedName name="IQ_TEV_REVISIONS_REUT" hidden="1">"c28525"</definedName>
    <definedName name="IQ_TEV_STDDEV_EST">"c4531"</definedName>
    <definedName name="IQ_TEV_STDDEV_EST_THOM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>"c4044"</definedName>
    <definedName name="IQ_TEV_TOTAL_REV_FWD_REUT" hidden="1">"c4051"</definedName>
    <definedName name="IQ_TEV_TOTAL_REV_FWD_THOM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>"c6140"</definedName>
    <definedName name="IQ_TOTAL_ASSETS_10YR_ANN_GROWTH" hidden="1">"c1235"</definedName>
    <definedName name="IQ_TOTAL_ASSETS_1YR_ANN_GROWTH" hidden="1">"c1236"</definedName>
    <definedName name="IQ_TOTAL_ASSETS_2YR_ANN_CAGR">"c6141"</definedName>
    <definedName name="IQ_TOTAL_ASSETS_2YR_ANN_GROWTH" hidden="1">"c1237"</definedName>
    <definedName name="IQ_TOTAL_ASSETS_3YR_ANN_CAGR">"c6142"</definedName>
    <definedName name="IQ_TOTAL_ASSETS_3YR_ANN_GROWTH" hidden="1">"c1238"</definedName>
    <definedName name="IQ_TOTAL_ASSETS_5YR_ANN_CAGR">"c6143"</definedName>
    <definedName name="IQ_TOTAL_ASSETS_5YR_ANN_GROWTH" hidden="1">"c1239"</definedName>
    <definedName name="IQ_TOTAL_ASSETS_7YR_ANN_CAGR">"c6144"</definedName>
    <definedName name="IQ_TOTAL_ASSETS_7YR_ANN_GROWTH" hidden="1">"c1240"</definedName>
    <definedName name="IQ_TOTAL_ASSETS_FAIR_VALUE_TOT_FFIEC" hidden="1">"c15405"</definedName>
    <definedName name="IQ_TOTAL_ASSETS_FDIC" hidden="1">"c6339"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SUBTOTAL_AP">"c8985"</definedName>
    <definedName name="IQ_TOTAL_ATTRIB_ORE_RESOURCES_ALUM">"c9241"</definedName>
    <definedName name="IQ_TOTAL_ATTRIB_ORE_RESOURCES_COP">"c9185"</definedName>
    <definedName name="IQ_TOTAL_ATTRIB_ORE_RESOURCES_DIAM">"c9665"</definedName>
    <definedName name="IQ_TOTAL_ATTRIB_ORE_RESOURCES_GOLD">"c9026"</definedName>
    <definedName name="IQ_TOTAL_ATTRIB_ORE_RESOURCES_IRON">"c9400"</definedName>
    <definedName name="IQ_TOTAL_ATTRIB_ORE_RESOURCES_LEAD">"c9453"</definedName>
    <definedName name="IQ_TOTAL_ATTRIB_ORE_RESOURCES_MANG">"c9506"</definedName>
    <definedName name="IQ_TOTAL_ATTRIB_ORE_RESOURCES_MOLYB">"c9718"</definedName>
    <definedName name="IQ_TOTAL_ATTRIB_ORE_RESOURCES_NICK">"c9294"</definedName>
    <definedName name="IQ_TOTAL_ATTRIB_ORE_RESOURCES_PLAT">"c9132"</definedName>
    <definedName name="IQ_TOTAL_ATTRIB_ORE_RESOURCES_SILVER">"c9079"</definedName>
    <definedName name="IQ_TOTAL_ATTRIB_ORE_RESOURCES_TITAN">"c9559"</definedName>
    <definedName name="IQ_TOTAL_ATTRIB_ORE_RESOURCES_URAN">"c9612"</definedName>
    <definedName name="IQ_TOTAL_ATTRIB_ORE_RESOURCES_ZINC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>"c8785"</definedName>
    <definedName name="IQ_TOTAL_BROKERED_DEPOSIT_FFIEC" hidden="1">"c15304"</definedName>
    <definedName name="IQ_TOTAL_CA" hidden="1">"c1243"</definedName>
    <definedName name="IQ_TOTAL_CA_SUBTOTAL_AP">"c8986"</definedName>
    <definedName name="IQ_TOTAL_CAP" hidden="1">"c1507"</definedName>
    <definedName name="IQ_TOTAL_CAPITAL_RATIO" hidden="1">"c1244"</definedName>
    <definedName name="IQ_TOTAL_CASH_DIVID" localSheetId="9" hidden="1">"c1266"</definedName>
    <definedName name="IQ_TOTAL_CASH_DIVID" hidden="1">"c1455"</definedName>
    <definedName name="IQ_TOTAL_CASH_DIVID_1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localSheetId="9" hidden="1">"c119"</definedName>
    <definedName name="IQ_TOTAL_CASH_FINAN" hidden="1">"c1352"</definedName>
    <definedName name="IQ_TOTAL_CASH_FINAN_1" hidden="1">"c1352"</definedName>
    <definedName name="IQ_TOTAL_CASH_INVEST" localSheetId="9" hidden="1">"c121"</definedName>
    <definedName name="IQ_TOTAL_CASH_INVEST" hidden="1">"c1353"</definedName>
    <definedName name="IQ_TOTAL_CASH_INVEST_1" hidden="1">"c1353"</definedName>
    <definedName name="IQ_TOTAL_CASH_OPER" localSheetId="9" hidden="1">"c122"</definedName>
    <definedName name="IQ_TOTAL_CASH_OPER" hidden="1">"c1354"</definedName>
    <definedName name="IQ_TOTAL_CASH_OPER_1" hidden="1">"c1354"</definedName>
    <definedName name="IQ_TOTAL_CHARGE_OFFS_FDIC" hidden="1">"c6603"</definedName>
    <definedName name="IQ_TOTAL_CHURN" hidden="1">"c2122"</definedName>
    <definedName name="IQ_TOTAL_CHURN_1" hidden="1">"c16171"</definedName>
    <definedName name="IQ_TOTAL_CL" hidden="1">"c1245"</definedName>
    <definedName name="IQ_TOTAL_CL_SUBTOTAL_AP">"c8987"</definedName>
    <definedName name="IQ_TOTAL_COAL_PRODUCTION_COAL">"c9824"</definedName>
    <definedName name="IQ_TOTAL_COMMON" localSheetId="9" hidden="1">"c1022"</definedName>
    <definedName name="IQ_TOTAL_COMMON" hidden="1">"c1411"</definedName>
    <definedName name="IQ_TOTAL_COMMON_1" hidden="1">"c1411"</definedName>
    <definedName name="IQ_TOTAL_COMMON_EQUITY" hidden="1">"c1246"</definedName>
    <definedName name="IQ_TOTAL_CURRENT_ASSETS" localSheetId="9" hidden="1">"c1243"</definedName>
    <definedName name="IQ_TOTAL_CURRENT_ASSETS" hidden="1">"c1430"</definedName>
    <definedName name="IQ_TOTAL_CURRENT_ASSETS_1" hidden="1">"c1430"</definedName>
    <definedName name="IQ_TOTAL_CURRENT_LIAB" localSheetId="9" hidden="1">"c1245"</definedName>
    <definedName name="IQ_TOTAL_CURRENT_LIAB" hidden="1">"c1431"</definedName>
    <definedName name="IQ_TOTAL_CURRENT_LIAB_1" hidden="1">"c1431"</definedName>
    <definedName name="IQ_TOTAL_DEBT" hidden="1">"c1247"</definedName>
    <definedName name="IQ_TOTAL_DEBT_CAPITAL" hidden="1">"c1248"</definedName>
    <definedName name="IQ_TOTAL_DEBT_CURRENT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>"c4532"</definedName>
    <definedName name="IQ_TOTAL_DEBT_EXCL_FIN" hidden="1">"c2937"</definedName>
    <definedName name="IQ_TOTAL_DEBT_GUIDANCE">"c4533"</definedName>
    <definedName name="IQ_TOTAL_DEBT_HIGH_EST">"c4534"</definedName>
    <definedName name="IQ_TOTAL_DEBT_HIGH_GUIDANCE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>"c4535"</definedName>
    <definedName name="IQ_TOTAL_DEBT_LOW_GUIDANCE">"c4236"</definedName>
    <definedName name="IQ_TOTAL_DEBT_MEDIAN_EST">"c4536"</definedName>
    <definedName name="IQ_TOTAL_DEBT_NON_CURRENT">"c6191"</definedName>
    <definedName name="IQ_TOTAL_DEBT_NUM_EST">"c4537"</definedName>
    <definedName name="IQ_TOTAL_DEBT_OVER_EBITDA" localSheetId="9" hidden="1">"c1249"</definedName>
    <definedName name="IQ_TOTAL_DEBT_OVER_EBITDA" hidden="1">"c1433"</definedName>
    <definedName name="IQ_TOTAL_DEBT_OVER_EBITDA_1" hidden="1">"c1433"</definedName>
    <definedName name="IQ_TOTAL_DEBT_OVER_TOTAL_BV" localSheetId="9" hidden="1">"c1250"</definedName>
    <definedName name="IQ_TOTAL_DEBT_OVER_TOTAL_BV" hidden="1">"c1434"</definedName>
    <definedName name="IQ_TOTAL_DEBT_OVER_TOTAL_BV_1" hidden="1">"c1434"</definedName>
    <definedName name="IQ_TOTAL_DEBT_OVER_TOTAL_CAP" localSheetId="9" hidden="1">"c1248"</definedName>
    <definedName name="IQ_TOTAL_DEBT_OVER_TOTAL_CAP" hidden="1">"c1432"</definedName>
    <definedName name="IQ_TOTAL_DEBT_OVER_TOTAL_CAP_1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>"c4538"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SUPPLE" hidden="1">"c15253"</definedName>
    <definedName name="IQ_TOTAL_DIV_PAID_CF" hidden="1">"c1266"</definedName>
    <definedName name="IQ_TOTAL_EMPLOYEE" localSheetId="9" hidden="1">"c1522"</definedName>
    <definedName name="IQ_TOTAL_EMPLOYEE" hidden="1">"c2141"</definedName>
    <definedName name="IQ_TOTAL_EMPLOYEE_1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>"c6145"</definedName>
    <definedName name="IQ_TOTAL_EQUITY_10YR_ANN_GROWTH" hidden="1">"c1268"</definedName>
    <definedName name="IQ_TOTAL_EQUITY_1YR_ANN_GROWTH" hidden="1">"c1269"</definedName>
    <definedName name="IQ_TOTAL_EQUITY_2YR_ANN_CAGR">"c6146"</definedName>
    <definedName name="IQ_TOTAL_EQUITY_2YR_ANN_GROWTH" hidden="1">"c1270"</definedName>
    <definedName name="IQ_TOTAL_EQUITY_3YR_ANN_CAGR">"c6147"</definedName>
    <definedName name="IQ_TOTAL_EQUITY_3YR_ANN_GROWTH" hidden="1">"c1271"</definedName>
    <definedName name="IQ_TOTAL_EQUITY_5YR_ANN_CAGR">"c6148"</definedName>
    <definedName name="IQ_TOTAL_EQUITY_5YR_ANN_GROWTH" hidden="1">"c1272"</definedName>
    <definedName name="IQ_TOTAL_EQUITY_7YR_ANN_CAGR">"c6149"</definedName>
    <definedName name="IQ_TOTAL_EQUITY_7YR_ANN_GROWTH" hidden="1">"c1273"</definedName>
    <definedName name="IQ_TOTAL_EQUITY_ALLOWANCE_TOTAL_LOANS" hidden="1">"c1274"</definedName>
    <definedName name="IQ_TOTAL_EQUITY_INCL_MINORITY_INTEREST_FFIEC" hidden="1">"c15278"</definedName>
    <definedName name="IQ_TOTAL_EQUITY_SUBTOTAL_AP">"c8989"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EREST_EXP" localSheetId="9" hidden="1">"c591"</definedName>
    <definedName name="IQ_TOTAL_INTEREST_EXP" hidden="1">"c1382"</definedName>
    <definedName name="IQ_TOTAL_INTEREST_EXP_1" hidden="1">"c1382"</definedName>
    <definedName name="IQ_TOTAL_INTEREST_EXP_FOREIGN_FFIEC" hidden="1">"c15374"</definedName>
    <definedName name="IQ_TOTAL_INTEREST_INC_FOREIGN_FFIEC" hidden="1">"c15373"</definedName>
    <definedName name="IQ_TOTAL_INVENTORY" localSheetId="9" hidden="1">"c622"</definedName>
    <definedName name="IQ_TOTAL_INVENTORY" hidden="1">"c1385"</definedName>
    <definedName name="IQ_TOTAL_INVENTORY_1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>"c8988"</definedName>
    <definedName name="IQ_TOTAL_LIAB_FIN" hidden="1">"c1280"</definedName>
    <definedName name="IQ_TOTAL_LIAB_INS" hidden="1">"c1281"</definedName>
    <definedName name="IQ_TOTAL_LIAB_RE">"c6273"</definedName>
    <definedName name="IQ_TOTAL_LIAB_REIT" hidden="1">"c1282"</definedName>
    <definedName name="IQ_TOTAL_LIAB_SHAREHOLD" localSheetId="9" hidden="1">"c1279"</definedName>
    <definedName name="IQ_TOTAL_LIAB_SHAREHOLD" hidden="1">"c1435"</definedName>
    <definedName name="IQ_TOTAL_LIAB_SHAREHOLD_1" hidden="1">"c1435"</definedName>
    <definedName name="IQ_TOTAL_LIAB_TOTAL_ASSETS" hidden="1">"c1283"</definedName>
    <definedName name="IQ_TOTAL_LIABILITIES_FAIR_VALUE_TOT_FFIEC" hidden="1">"c15411"</definedName>
    <definedName name="IQ_TOTAL_LIABILITIES_FDIC" hidden="1">"c6348"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OANS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>"c5819"</definedName>
    <definedName name="IQ_TOTAL_OPTIONS_EXERCISED" hidden="1">"c2695"</definedName>
    <definedName name="IQ_TOTAL_OPTIONS_GRANTED" hidden="1">"c2694"</definedName>
    <definedName name="IQ_TOTAL_ORE_RESOURCES_ALUM">"c9230"</definedName>
    <definedName name="IQ_TOTAL_ORE_RESOURCES_COP">"c9174"</definedName>
    <definedName name="IQ_TOTAL_ORE_RESOURCES_DIAM">"c9654"</definedName>
    <definedName name="IQ_TOTAL_ORE_RESOURCES_GOLD">"c9015"</definedName>
    <definedName name="IQ_TOTAL_ORE_RESOURCES_IRON">"c9389"</definedName>
    <definedName name="IQ_TOTAL_ORE_RESOURCES_LEAD">"c9442"</definedName>
    <definedName name="IQ_TOTAL_ORE_RESOURCES_MANG">"c9495"</definedName>
    <definedName name="IQ_TOTAL_ORE_RESOURCES_MOLYB">"c9707"</definedName>
    <definedName name="IQ_TOTAL_ORE_RESOURCES_NICK">"c9283"</definedName>
    <definedName name="IQ_TOTAL_ORE_RESOURCES_PLAT">"c9121"</definedName>
    <definedName name="IQ_TOTAL_ORE_RESOURCES_SILVER">"c9068"</definedName>
    <definedName name="IQ_TOTAL_ORE_RESOURCES_TITAN">"c9548"</definedName>
    <definedName name="IQ_TOTAL_ORE_RESOURCES_URAN">"c9601"</definedName>
    <definedName name="IQ_TOTAL_ORE_RESOURCES_ZINC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>"c9246"</definedName>
    <definedName name="IQ_TOTAL_RECOV_ATTRIB_RESOURCES_COAL">"c9820"</definedName>
    <definedName name="IQ_TOTAL_RECOV_ATTRIB_RESOURCES_COP">"c9190"</definedName>
    <definedName name="IQ_TOTAL_RECOV_ATTRIB_RESOURCES_DIAM">"c9670"</definedName>
    <definedName name="IQ_TOTAL_RECOV_ATTRIB_RESOURCES_GOLD">"c9031"</definedName>
    <definedName name="IQ_TOTAL_RECOV_ATTRIB_RESOURCES_IRON">"c9405"</definedName>
    <definedName name="IQ_TOTAL_RECOV_ATTRIB_RESOURCES_LEAD">"c9458"</definedName>
    <definedName name="IQ_TOTAL_RECOV_ATTRIB_RESOURCES_MANG">"c9511"</definedName>
    <definedName name="IQ_TOTAL_RECOV_ATTRIB_RESOURCES_MET_COAL">"c9760"</definedName>
    <definedName name="IQ_TOTAL_RECOV_ATTRIB_RESOURCES_MOLYB">"c9723"</definedName>
    <definedName name="IQ_TOTAL_RECOV_ATTRIB_RESOURCES_NICK">"c9299"</definedName>
    <definedName name="IQ_TOTAL_RECOV_ATTRIB_RESOURCES_PLAT">"c9137"</definedName>
    <definedName name="IQ_TOTAL_RECOV_ATTRIB_RESOURCES_SILVER">"c9084"</definedName>
    <definedName name="IQ_TOTAL_RECOV_ATTRIB_RESOURCES_STEAM">"c9790"</definedName>
    <definedName name="IQ_TOTAL_RECOV_ATTRIB_RESOURCES_TITAN">"c9564"</definedName>
    <definedName name="IQ_TOTAL_RECOV_ATTRIB_RESOURCES_URAN">"c9617"</definedName>
    <definedName name="IQ_TOTAL_RECOV_ATTRIB_RESOURCES_ZINC">"c9352"</definedName>
    <definedName name="IQ_TOTAL_RECOV_RESOURCES_ALUM">"c9236"</definedName>
    <definedName name="IQ_TOTAL_RECOV_RESOURCES_COAL">"c9815"</definedName>
    <definedName name="IQ_TOTAL_RECOV_RESOURCES_COP">"c9180"</definedName>
    <definedName name="IQ_TOTAL_RECOV_RESOURCES_DIAM">"c9660"</definedName>
    <definedName name="IQ_TOTAL_RECOV_RESOURCES_GOLD">"c9021"</definedName>
    <definedName name="IQ_TOTAL_RECOV_RESOURCES_IRON">"c9395"</definedName>
    <definedName name="IQ_TOTAL_RECOV_RESOURCES_LEAD">"c9448"</definedName>
    <definedName name="IQ_TOTAL_RECOV_RESOURCES_MANG">"c9501"</definedName>
    <definedName name="IQ_TOTAL_RECOV_RESOURCES_MET_COAL">"c9755"</definedName>
    <definedName name="IQ_TOTAL_RECOV_RESOURCES_MOLYB">"c9713"</definedName>
    <definedName name="IQ_TOTAL_RECOV_RESOURCES_NICK">"c9289"</definedName>
    <definedName name="IQ_TOTAL_RECOV_RESOURCES_PLAT">"c9127"</definedName>
    <definedName name="IQ_TOTAL_RECOV_RESOURCES_SILVER">"c9074"</definedName>
    <definedName name="IQ_TOTAL_RECOV_RESOURCES_STEAM">"c9785"</definedName>
    <definedName name="IQ_TOTAL_RECOV_RESOURCES_TITAN">"c9554"</definedName>
    <definedName name="IQ_TOTAL_RECOV_RESOURCES_URAN">"c9607"</definedName>
    <definedName name="IQ_TOTAL_RECOV_RESOURCES_ZINC">"c9342"</definedName>
    <definedName name="IQ_TOTAL_RECOVERIES_FDIC" hidden="1">"c6622"</definedName>
    <definedName name="IQ_TOTAL_RESOURCES_CALORIFIC_VALUE_COAL">"c9810"</definedName>
    <definedName name="IQ_TOTAL_RESOURCES_CALORIFIC_VALUE_MET_COAL">"c9750"</definedName>
    <definedName name="IQ_TOTAL_RESOURCES_CALORIFIC_VALUE_STEAM">"c9780"</definedName>
    <definedName name="IQ_TOTAL_RESOURCES_GRADE_ALUM">"c9231"</definedName>
    <definedName name="IQ_TOTAL_RESOURCES_GRADE_COP">"c9175"</definedName>
    <definedName name="IQ_TOTAL_RESOURCES_GRADE_DIAM">"c9655"</definedName>
    <definedName name="IQ_TOTAL_RESOURCES_GRADE_GOLD">"c9016"</definedName>
    <definedName name="IQ_TOTAL_RESOURCES_GRADE_IRON">"c9390"</definedName>
    <definedName name="IQ_TOTAL_RESOURCES_GRADE_LEAD">"c9443"</definedName>
    <definedName name="IQ_TOTAL_RESOURCES_GRADE_MANG">"c9496"</definedName>
    <definedName name="IQ_TOTAL_RESOURCES_GRADE_MOLYB">"c9708"</definedName>
    <definedName name="IQ_TOTAL_RESOURCES_GRADE_NICK">"c9284"</definedName>
    <definedName name="IQ_TOTAL_RESOURCES_GRADE_PLAT">"c9122"</definedName>
    <definedName name="IQ_TOTAL_RESOURCES_GRADE_SILVER">"c9069"</definedName>
    <definedName name="IQ_TOTAL_RESOURCES_GRADE_TITAN">"c9549"</definedName>
    <definedName name="IQ_TOTAL_RESOURCES_GRADE_URAN">"c9602"</definedName>
    <definedName name="IQ_TOTAL_RESOURCES_GRADE_ZINC">"c9337"</definedName>
    <definedName name="IQ_TOTAL_REV" hidden="1">"c1294"</definedName>
    <definedName name="IQ_TOTAL_REV_10YR_ANN_CAGR">"c6150"</definedName>
    <definedName name="IQ_TOTAL_REV_10YR_ANN_GROWTH" hidden="1">"c1295"</definedName>
    <definedName name="IQ_TOTAL_REV_1YR_ANN_GROWTH" hidden="1">"c1296"</definedName>
    <definedName name="IQ_TOTAL_REV_2YR_ANN_CAGR">"c6151"</definedName>
    <definedName name="IQ_TOTAL_REV_2YR_ANN_GROWTH" hidden="1">"c1297"</definedName>
    <definedName name="IQ_TOTAL_REV_3YR_ANN_CAGR">"c6152"</definedName>
    <definedName name="IQ_TOTAL_REV_3YR_ANN_GROWTH" hidden="1">"c1298"</definedName>
    <definedName name="IQ_TOTAL_REV_5YR_ANN_CAGR">"c6153"</definedName>
    <definedName name="IQ_TOTAL_REV_5YR_ANN_GROWTH" hidden="1">"c1299"</definedName>
    <definedName name="IQ_TOTAL_REV_7YR_ANN_CAGR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>"c6275"</definedName>
    <definedName name="IQ_TOTAL_REV_REIT" hidden="1">"c1307"</definedName>
    <definedName name="IQ_TOTAL_REV_SHARE" hidden="1">"c1912"</definedName>
    <definedName name="IQ_TOTAL_REV_SUBTOTAL_AP">"c8975"</definedName>
    <definedName name="IQ_TOTAL_REV_UTI" hidden="1">"c1308"</definedName>
    <definedName name="IQ_TOTAL_REVENUE" localSheetId="9" hidden="1">"c1294"</definedName>
    <definedName name="IQ_TOTAL_REVENUE" hidden="1">"c1436"</definedName>
    <definedName name="IQ_TOTAL_REVENUE_1" hidden="1">"c1436"</definedName>
    <definedName name="IQ_TOTAL_REVENUE_FOREIGN_FFIEC" hidden="1">"c15383"</definedName>
    <definedName name="IQ_TOTAL_RISK_BASED_CAPITAL_RATIO_FDIC" hidden="1">"c6747"</definedName>
    <definedName name="IQ_TOTAL_ROOMS">"c8789"</definedName>
    <definedName name="IQ_TOTAL_SECURITIES_FDIC" hidden="1">"c6306"</definedName>
    <definedName name="IQ_TOTAL_SPECIAL" hidden="1">"c1618"</definedName>
    <definedName name="IQ_TOTAL_SQ_FT">"c8781"</definedName>
    <definedName name="IQ_TOTAL_ST_BORROW" localSheetId="9" hidden="1">"c1177"</definedName>
    <definedName name="IQ_TOTAL_ST_BORROW" hidden="1">"c1424"</definedName>
    <definedName name="IQ_TOTAL_ST_BORROW_1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SUBS_1" hidden="1">"c16168"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LIAB_FOREIGN_FFIEC" hidden="1">"c15296"</definedName>
    <definedName name="IQ_TOTAL_TRANS_ACCTS_FFIEC" hidden="1">"c15321"</definedName>
    <definedName name="IQ_TOTAL_UNITS">"c8773"</definedName>
    <definedName name="IQ_TOTAL_UNUSAL" hidden="1">"c1308"</definedName>
    <definedName name="IQ_TOTAL_UNUSED_COMMITMENTS_FDIC" hidden="1">"c6536"</definedName>
    <definedName name="IQ_TOTAL_UNUSUAL" hidden="1">"c1508"</definedName>
    <definedName name="IQ_TOTAL_UNUSUAL_BNK">"c5516"</definedName>
    <definedName name="IQ_TOTAL_UNUSUAL_BR" hidden="1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UTI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_FEES_1" hidden="1">"c13642"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1" hidden="1">"c13640"</definedName>
    <definedName name="IQ_TR_TERM_FEE_PCT" hidden="1">"c2297"</definedName>
    <definedName name="IQ_TR_TERM_FEE_PCT_1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localSheetId="9" hidden="1">"c40"</definedName>
    <definedName name="IQ_TRADE_AR" hidden="1">"c1345"</definedName>
    <definedName name="IQ_TRADE_AR_1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ITEM_CIQID">"c8949"</definedName>
    <definedName name="IQ_TRADING_LIABILITIES_FDIC" hidden="1">"c6344"</definedName>
    <definedName name="IQ_TRADING_REV_FOREIGN_FFIEC" hidden="1">"c15377"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>"c6276"</definedName>
    <definedName name="IQ_TREASURY_OTHER_EQUITY_REIT" hidden="1">"c1317"</definedName>
    <definedName name="IQ_TREASURY_OTHER_EQUITY_UTI" hidden="1">"c1318"</definedName>
    <definedName name="IQ_TREASURY_STOCK" localSheetId="9" hidden="1">"c1311"</definedName>
    <definedName name="IQ_TREASURY_STOCK" hidden="1">"c1438"</definedName>
    <definedName name="IQ_TREASURY_STOCK_1" hidden="1">"c1438"</definedName>
    <definedName name="IQ_TREASURY_STOCK_TRANSACTIONS_FDIC" hidden="1">"c6501"</definedName>
    <definedName name="IQ_TREASURY_STOCK_TRANSACTIONS_FFIEC" hidden="1">"c15352"</definedName>
    <definedName name="IQ_TRUCK_ASSEMBLIES">"c7021"</definedName>
    <definedName name="IQ_TRUCK_ASSEMBLIES_APR">"c7681"</definedName>
    <definedName name="IQ_TRUCK_ASSEMBLIES_APR_FC">"c8561"</definedName>
    <definedName name="IQ_TRUCK_ASSEMBLIES_FC">"c7901"</definedName>
    <definedName name="IQ_TRUCK_ASSEMBLIES_POP">"c7241"</definedName>
    <definedName name="IQ_TRUCK_ASSEMBLIES_POP_FC">"c8121"</definedName>
    <definedName name="IQ_TRUCK_ASSEMBLIES_YOY">"c7461"</definedName>
    <definedName name="IQ_TRUCK_ASSEMBLIES_YOY_FC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>"c8959"</definedName>
    <definedName name="IQ_TWELVE_MONTHS_FIXED_AND_FLOATING_FDIC" hidden="1">"c6420"</definedName>
    <definedName name="IQ_TWELVE_MONTHS_MORTGAGE_PASS_THROUGHS_FDIC" hidden="1">"c6412"</definedName>
    <definedName name="IQ_UFCF_10YR_ANN_CAGR">"c6179"</definedName>
    <definedName name="IQ_UFCF_10YR_ANN_GROWTH" hidden="1">"c1948"</definedName>
    <definedName name="IQ_UFCF_1YR_ANN_GROWTH" hidden="1">"c1943"</definedName>
    <definedName name="IQ_UFCF_2YR_ANN_CAGR">"c6175"</definedName>
    <definedName name="IQ_UFCF_2YR_ANN_GROWTH" hidden="1">"c1944"</definedName>
    <definedName name="IQ_UFCF_3YR_ANN_CAGR">"c6176"</definedName>
    <definedName name="IQ_UFCF_3YR_ANN_GROWTH" hidden="1">"c1945"</definedName>
    <definedName name="IQ_UFCF_5YR_ANN_CAGR">"c6177"</definedName>
    <definedName name="IQ_UFCF_5YR_ANN_GROWTH" hidden="1">"c1946"</definedName>
    <definedName name="IQ_UFCF_7YR_ANN_CAGR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>"c8783"</definedName>
    <definedName name="IQ_UNCONSOL_PROP">"c8762"</definedName>
    <definedName name="IQ_UNCONSOL_ROOMS">"c8787"</definedName>
    <definedName name="IQ_UNCONSOL_SQ_FT">"c8778"</definedName>
    <definedName name="IQ_UNCONSOL_UNITS">"c8770"</definedName>
    <definedName name="IQ_UNDERWRITER">"c8958"</definedName>
    <definedName name="IQ_UNDERWRITING_PROFIT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>"c7023"</definedName>
    <definedName name="IQ_UNEMPLOYMENT_RATE_FC">"c7903"</definedName>
    <definedName name="IQ_UNEMPLOYMENT_RATE_POP">"c7243"</definedName>
    <definedName name="IQ_UNEMPLOYMENT_RATE_POP_FC">"c8123"</definedName>
    <definedName name="IQ_UNEMPLOYMENT_RATE_YOY">"c7463"</definedName>
    <definedName name="IQ_UNEMPLOYMENT_RATE_YOY_FC">"c8343"</definedName>
    <definedName name="IQ_UNIT_LABOR_COST_INDEX">"c7025"</definedName>
    <definedName name="IQ_UNIT_LABOR_COST_INDEX_APR">"c7685"</definedName>
    <definedName name="IQ_UNIT_LABOR_COST_INDEX_APR_FC">"c8565"</definedName>
    <definedName name="IQ_UNIT_LABOR_COST_INDEX_FC">"c7905"</definedName>
    <definedName name="IQ_UNIT_LABOR_COST_INDEX_PCT_CHANGE">"c7024"</definedName>
    <definedName name="IQ_UNIT_LABOR_COST_INDEX_PCT_CHANGE_FC">"c7904"</definedName>
    <definedName name="IQ_UNIT_LABOR_COST_INDEX_PCT_CHANGE_POP">"c7244"</definedName>
    <definedName name="IQ_UNIT_LABOR_COST_INDEX_PCT_CHANGE_POP_FC">"c8124"</definedName>
    <definedName name="IQ_UNIT_LABOR_COST_INDEX_PCT_CHANGE_YOY">"c7464"</definedName>
    <definedName name="IQ_UNIT_LABOR_COST_INDEX_PCT_CHANGE_YOY_FC">"c8344"</definedName>
    <definedName name="IQ_UNIT_LABOR_COST_INDEX_POP">"c7245"</definedName>
    <definedName name="IQ_UNIT_LABOR_COST_INDEX_POP_FC">"c8125"</definedName>
    <definedName name="IQ_UNIT_LABOR_COST_INDEX_YOY">"c7465"</definedName>
    <definedName name="IQ_UNIT_LABOR_COST_INDEX_YOY_FC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TREASURY_SECURITIES_FDIC" hidden="1">"c6298"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>"c6905"</definedName>
    <definedName name="IQ_VEHICLE_ASSEMBLIES_LIGHT_APR">"c7565"</definedName>
    <definedName name="IQ_VEHICLE_ASSEMBLIES_LIGHT_APR_FC">"c8445"</definedName>
    <definedName name="IQ_VEHICLE_ASSEMBLIES_LIGHT_FC">"c7785"</definedName>
    <definedName name="IQ_VEHICLE_ASSEMBLIES_LIGHT_NEW">"c6925"</definedName>
    <definedName name="IQ_VEHICLE_ASSEMBLIES_LIGHT_NEW_APR">"c7585"</definedName>
    <definedName name="IQ_VEHICLE_ASSEMBLIES_LIGHT_NEW_APR_FC">"c8465"</definedName>
    <definedName name="IQ_VEHICLE_ASSEMBLIES_LIGHT_NEW_FC">"c7805"</definedName>
    <definedName name="IQ_VEHICLE_ASSEMBLIES_LIGHT_NEW_POP">"c7145"</definedName>
    <definedName name="IQ_VEHICLE_ASSEMBLIES_LIGHT_NEW_POP_FC">"c8025"</definedName>
    <definedName name="IQ_VEHICLE_ASSEMBLIES_LIGHT_NEW_YOY">"c7365"</definedName>
    <definedName name="IQ_VEHICLE_ASSEMBLIES_LIGHT_NEW_YOY_FC">"c8245"</definedName>
    <definedName name="IQ_VEHICLE_ASSEMBLIES_LIGHT_POP">"c7125"</definedName>
    <definedName name="IQ_VEHICLE_ASSEMBLIES_LIGHT_POP_FC">"c8005"</definedName>
    <definedName name="IQ_VEHICLE_ASSEMBLIES_LIGHT_YOY">"c7345"</definedName>
    <definedName name="IQ_VEHICLE_ASSEMBLIES_LIGHT_YOY_FC">"c8225"</definedName>
    <definedName name="IQ_VEHICLE_ASSEMBLIES_TOTAL">"c7020"</definedName>
    <definedName name="IQ_VEHICLE_ASSEMBLIES_TOTAL_APR">"c7680"</definedName>
    <definedName name="IQ_VEHICLE_ASSEMBLIES_TOTAL_APR_FC">"c8560"</definedName>
    <definedName name="IQ_VEHICLE_ASSEMBLIES_TOTAL_FC">"c7900"</definedName>
    <definedName name="IQ_VEHICLE_ASSEMBLIES_TOTAL_POP">"c7240"</definedName>
    <definedName name="IQ_VEHICLE_ASSEMBLIES_TOTAL_POP_FC">"c8120"</definedName>
    <definedName name="IQ_VEHICLE_ASSEMBLIES_TOTAL_YOY">"c7460"</definedName>
    <definedName name="IQ_VEHICLE_ASSEMBLIES_TOTAL_YOY_FC">"c8340"</definedName>
    <definedName name="IQ_VEHICLE_LOANS" hidden="1">"c15249"</definedName>
    <definedName name="IQ_VIF_AFTER_COST_CAPITAL_COVERED">"c9966"</definedName>
    <definedName name="IQ_VIF_AFTER_COST_CAPITAL_GROUP">"c9952"</definedName>
    <definedName name="IQ_VIF_BEFORE_COST_CAPITAL_COVERED">"c9964"</definedName>
    <definedName name="IQ_VIF_BEFORE_COST_CAPITAL_GROUP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C_CURRENT">"c8961"</definedName>
    <definedName name="IQ_WAC_ORIGINAL">"c8953"</definedName>
    <definedName name="IQ_WAM_CURRENT">"c8962"</definedName>
    <definedName name="IQ_WAM_ORIGINAL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>"c7027"</definedName>
    <definedName name="IQ_WHOLESALE_INVENTORIES_APR">"c7687"</definedName>
    <definedName name="IQ_WHOLESALE_INVENTORIES_APR_FC">"c8567"</definedName>
    <definedName name="IQ_WHOLESALE_INVENTORIES_FC">"c7907"</definedName>
    <definedName name="IQ_WHOLESALE_INVENTORIES_POP">"c7247"</definedName>
    <definedName name="IQ_WHOLESALE_INVENTORIES_POP_FC">"c8127"</definedName>
    <definedName name="IQ_WHOLESALE_INVENTORIES_YOY">"c7467"</definedName>
    <definedName name="IQ_WHOLESALE_INVENTORIES_YOY_FC">"c8347"</definedName>
    <definedName name="IQ_WHOLESALE_IS_RATIO">"c7026"</definedName>
    <definedName name="IQ_WHOLESALE_IS_RATIO_FC">"c7906"</definedName>
    <definedName name="IQ_WHOLESALE_IS_RATIO_POP">"c7246"</definedName>
    <definedName name="IQ_WHOLESALE_IS_RATIO_POP_FC">"c8126"</definedName>
    <definedName name="IQ_WHOLESALE_IS_RATIO_YOY">"c7466"</definedName>
    <definedName name="IQ_WHOLESALE_IS_RATIO_YOY_FC">"c8346"</definedName>
    <definedName name="IQ_WHOLESALE_SALES">"c7028"</definedName>
    <definedName name="IQ_WHOLESALE_SALES_APR">"c7688"</definedName>
    <definedName name="IQ_WHOLESALE_SALES_APR_FC">"c8568"</definedName>
    <definedName name="IQ_WHOLESALE_SALES_FC">"c7908"</definedName>
    <definedName name="IQ_WHOLESALE_SALES_INDEX">"c7029"</definedName>
    <definedName name="IQ_WHOLESALE_SALES_INDEX_APR">"c7689"</definedName>
    <definedName name="IQ_WHOLESALE_SALES_INDEX_APR_FC">"c8569"</definedName>
    <definedName name="IQ_WHOLESALE_SALES_INDEX_FC">"c7909"</definedName>
    <definedName name="IQ_WHOLESALE_SALES_INDEX_POP">"c7249"</definedName>
    <definedName name="IQ_WHOLESALE_SALES_INDEX_POP_FC">"c8129"</definedName>
    <definedName name="IQ_WHOLESALE_SALES_INDEX_YOY">"c7469"</definedName>
    <definedName name="IQ_WHOLESALE_SALES_INDEX_YOY_FC">"c8349"</definedName>
    <definedName name="IQ_WHOLESALE_SALES_POP">"c7248"</definedName>
    <definedName name="IQ_WHOLESALE_SALES_POP_FC">"c8128"</definedName>
    <definedName name="IQ_WHOLESALE_SALES_YOY">"c7468"</definedName>
    <definedName name="IQ_WHOLESALE_SALES_YOY_FC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localSheetId="9" hidden="1">"c2104"</definedName>
    <definedName name="IQ_XDIV_DATE" hidden="1">"c2203"</definedName>
    <definedName name="IQ_XDIV_DATE_1" hidden="1">"c2104"</definedName>
    <definedName name="IQ_YEAR_FOUNDED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2</definedName>
    <definedName name="IQB_BOOKMARK_COUNT_1" hidden="1">1</definedName>
    <definedName name="IQB_BOOKMARK_COUNT_1_1" hidden="1">2</definedName>
    <definedName name="IQB_BOOKMARK_LOCATION_0">#REF!</definedName>
    <definedName name="IQB_BOOKMARK_LOCATION_1" hidden="1">#REF!</definedName>
    <definedName name="IQB_BOOKMARK_LOCATION_10" hidden="1">#REF!</definedName>
    <definedName name="IQB_BOOKMARK_LOCATION_11" hidden="1">#REF!</definedName>
    <definedName name="IQB_BOOKMARK_LOCATION_12" hidden="1">#REF!</definedName>
    <definedName name="IQB_BOOKMARK_LOCATION_13" hidden="1">#REF!</definedName>
    <definedName name="IQB_BOOKMARK_LOCATION_14" hidden="1">#REF!</definedName>
    <definedName name="IQB_BOOKMARK_LOCATION_15" hidden="1">#REF!</definedName>
    <definedName name="IQB_BOOKMARK_LOCATION_16" hidden="1">#REF!</definedName>
    <definedName name="IQB_BOOKMARK_LOCATION_17" hidden="1">#REF!</definedName>
    <definedName name="IQB_BOOKMARK_LOCATION_18" hidden="1">#REF!</definedName>
    <definedName name="IQB_BOOKMARK_LOCATION_19" hidden="1">#REF!</definedName>
    <definedName name="IQB_BOOKMARK_LOCATION_2" hidden="1">#REF!</definedName>
    <definedName name="IQB_BOOKMARK_LOCATION_20" hidden="1">#REF!</definedName>
    <definedName name="IQB_BOOKMARK_LOCATION_21" hidden="1">#REF!</definedName>
    <definedName name="IQB_BOOKMARK_LOCATION_22" hidden="1">#REF!</definedName>
    <definedName name="IQB_BOOKMARK_LOCATION_23" hidden="1">#REF!</definedName>
    <definedName name="IQB_BOOKMARK_LOCATION_24" hidden="1">#REF!</definedName>
    <definedName name="IQB_BOOKMARK_LOCATION_25" hidden="1">#REF!</definedName>
    <definedName name="IQB_BOOKMARK_LOCATION_26" hidden="1">#REF!</definedName>
    <definedName name="IQB_BOOKMARK_LOCATION_27" hidden="1">#REF!</definedName>
    <definedName name="IQB_BOOKMARK_LOCATION_28" hidden="1">#REF!</definedName>
    <definedName name="IQB_BOOKMARK_LOCATION_3" hidden="1">#REF!</definedName>
    <definedName name="IQB_BOOKMARK_LOCATION_30" hidden="1">#REF!</definedName>
    <definedName name="IQB_BOOKMARK_LOCATION_31" hidden="1">#REF!</definedName>
    <definedName name="IQB_BOOKMARK_LOCATION_32" hidden="1">#REF!</definedName>
    <definedName name="IQB_BOOKMARK_LOCATION_33" hidden="1">#REF!</definedName>
    <definedName name="IQB_BOOKMARK_LOCATION_34" hidden="1">#REF!</definedName>
    <definedName name="IQB_BOOKMARK_LOCATION_35" hidden="1">#REF!</definedName>
    <definedName name="IQB_BOOKMARK_LOCATION_36" hidden="1">#REF!</definedName>
    <definedName name="IQB_BOOKMARK_LOCATION_37" hidden="1">#REF!</definedName>
    <definedName name="IQB_BOOKMARK_LOCATION_38" hidden="1">#REF!</definedName>
    <definedName name="IQB_BOOKMARK_LOCATION_4" hidden="1">#REF!</definedName>
    <definedName name="IQB_BOOKMARK_LOCATION_43" hidden="1">#REF!</definedName>
    <definedName name="IQB_BOOKMARK_LOCATION_44" hidden="1">#REF!</definedName>
    <definedName name="IQB_BOOKMARK_LOCATION_45" hidden="1">#REF!</definedName>
    <definedName name="IQB_BOOKMARK_LOCATION_46" hidden="1">#REF!</definedName>
    <definedName name="IQB_BOOKMARK_LOCATION_49" hidden="1">#REF!</definedName>
    <definedName name="IQB_BOOKMARK_LOCATION_5" hidden="1">#REF!</definedName>
    <definedName name="IQB_BOOKMARK_LOCATION_50" hidden="1">#REF!</definedName>
    <definedName name="IQB_BOOKMARK_LOCATION_6" hidden="1">#REF!</definedName>
    <definedName name="IQB_BOOKMARK_LOCATION_7" hidden="1">#REF!</definedName>
    <definedName name="IQB_BOOKMARK_LOCATION_8" hidden="1">#REF!</definedName>
    <definedName name="IQB_BOOKMARK_LOCATION_9" hidden="1">#REF!</definedName>
    <definedName name="IQB_CURRENT_BOOKMARK" hidden="1">0</definedName>
    <definedName name="IQR5YCumuprice3AF7" hidden="1">#REF!</definedName>
    <definedName name="IQR5YCumuprice3AG7" hidden="1">#REF!</definedName>
    <definedName name="IQR5YCumuprice3AH7" hidden="1">#REF!</definedName>
    <definedName name="IQR5YCumuprice4AF7" hidden="1">#REF!</definedName>
    <definedName name="IQR5YCumuprice4AG7" hidden="1">#REF!</definedName>
    <definedName name="IQR5YCumuprice4AH7" hidden="1">#REF!</definedName>
    <definedName name="IQRA1" hidden="1">"$A$2"</definedName>
    <definedName name="IQRA10" hidden="1">"$A$11:$A$511"</definedName>
    <definedName name="IQRA12" hidden="1">"$A$13:$A$19"</definedName>
    <definedName name="IQRA13" hidden="1">"$A$14:$A$20"</definedName>
    <definedName name="IQRA14" hidden="1">"$A$15:$A$21"</definedName>
    <definedName name="IQRA18" hidden="1">"$A$19:$A$178"</definedName>
    <definedName name="IQRA19" hidden="1">"$A$20:$A$179"</definedName>
    <definedName name="IQRA2" hidden="1">"$A$3:$A$1306"</definedName>
    <definedName name="IQRA21" hidden="1">"$A$22:$A$28"</definedName>
    <definedName name="IQRA22" hidden="1">"$A$23:$A$29"</definedName>
    <definedName name="IQRA3" hidden="1">"$A$4:$A$24"</definedName>
    <definedName name="IQRA5" hidden="1">"$A$6:$A$1056"</definedName>
    <definedName name="IQRA6" hidden="1">"$A$7:$A$540"</definedName>
    <definedName name="IQRA62" hidden="1">"$A$63:$A$72"</definedName>
    <definedName name="IQRA64" hidden="1">"$A$65:$A$67"</definedName>
    <definedName name="IQRA68" hidden="1">"$A$69:$A$78"</definedName>
    <definedName name="IQRA69" hidden="1">"$A$70:$A$72"</definedName>
    <definedName name="IQRA7" hidden="1">"$A$8:$A$13"</definedName>
    <definedName name="IQRA70" hidden="1">"$A$71"</definedName>
    <definedName name="IQRA71" hidden="1">"$A$72"</definedName>
    <definedName name="IQRA72" hidden="1">"$A$73:$A$82"</definedName>
    <definedName name="IQRA73" hidden="1">"$A$74:$A$83"</definedName>
    <definedName name="IQRA74" hidden="1">"$A$75:$A$84"</definedName>
    <definedName name="IQRA8" hidden="1">"$A$9:$A$261"</definedName>
    <definedName name="IQRA81" hidden="1">"$A$82:$A$83"</definedName>
    <definedName name="IQRA82" hidden="1">"$A$83:$A$84"</definedName>
    <definedName name="IQRA84" hidden="1">"$A$85:$A$86"</definedName>
    <definedName name="IQRA9" hidden="1">"$A$10:$A$262"</definedName>
    <definedName name="IQRAA12" hidden="1">"$AA$13:$AA$1012"</definedName>
    <definedName name="IQRAA19" hidden="1">"$AA$20:$AA$179"</definedName>
    <definedName name="IQRAA28" hidden="1">"$AA$29:$AA$48"</definedName>
    <definedName name="IQRAA61" hidden="1">"$AA$62:$AA$74"</definedName>
    <definedName name="IQRAA8" hidden="1">"$AA$9:$AA$25"</definedName>
    <definedName name="IQRAA81" hidden="1">"$AA$82"</definedName>
    <definedName name="IQRAB19" hidden="1">"$AB$20:$AB$142"</definedName>
    <definedName name="IQRAB28" hidden="1">"$AB$29:$AB$48"</definedName>
    <definedName name="IQRAB61" hidden="1">"$AB$62:$AB$92"</definedName>
    <definedName name="IQRAB8" hidden="1">"$AB$9:$AB$25"</definedName>
    <definedName name="IQRAB81" hidden="1">"$AB$82"</definedName>
    <definedName name="IQRAC19" hidden="1">"$AC$20:$AC$178"</definedName>
    <definedName name="IQRAC28" hidden="1">"$AC$29:$AC$48"</definedName>
    <definedName name="IQRAC38" hidden="1">"$AC$39:$AC$43"</definedName>
    <definedName name="IQRAC61" hidden="1">"$AC$62:$AC$77"</definedName>
    <definedName name="IQRAC8" hidden="1">"$AC$9:$AC$13"</definedName>
    <definedName name="IQRAC81" hidden="1">"$AC$82"</definedName>
    <definedName name="IQRAD10" hidden="1">"$AD$11:$AD$23"</definedName>
    <definedName name="IQRAD17" hidden="1">"$AD$18:$AD$268"</definedName>
    <definedName name="IQRAD19" hidden="1">"$AD$20:$AD$179"</definedName>
    <definedName name="IQRAD28" hidden="1">"$AD$29:$AD$48"</definedName>
    <definedName name="IQRAD38" hidden="1">"$AD$39:$AD$43"</definedName>
    <definedName name="IQRAD61" hidden="1">"$AD$62:$AD$77"</definedName>
    <definedName name="IQRAD8" hidden="1">"$AD$9:$AD$14"</definedName>
    <definedName name="IQRAD81" hidden="1">"$AD$82"</definedName>
    <definedName name="IQRAE28" hidden="1">"$AE$29:$AE$48"</definedName>
    <definedName name="IQRAE61" hidden="1">"$AE$62"</definedName>
    <definedName name="IQRAE81" hidden="1">"$AE$82"</definedName>
    <definedName name="IQRAF17" hidden="1">"$AF$18:$AF$267"</definedName>
    <definedName name="IQRAF28" hidden="1">"$AF$29:$AF$48"</definedName>
    <definedName name="IQRAF61" hidden="1">"$AF$62"</definedName>
    <definedName name="IQRAF81" hidden="1">"$AF$82"</definedName>
    <definedName name="IQRAG12" hidden="1">"$AG$13:$AG$1290"</definedName>
    <definedName name="IQRAG28" hidden="1">"$AG$29:$AG$48"</definedName>
    <definedName name="IQRAG38" hidden="1">"$AG$39:$AG$43"</definedName>
    <definedName name="IQRAG61" hidden="1">"$AG$62"</definedName>
    <definedName name="IQRAG81" hidden="1">"$AG$82"</definedName>
    <definedName name="IQRAH19" hidden="1">"$AH$20:$AH$179"</definedName>
    <definedName name="IQRAH28" hidden="1">"$AH$29:$AH$48"</definedName>
    <definedName name="IQRAH38" hidden="1">"$AH$39:$AH$43"</definedName>
    <definedName name="IQRAH61" hidden="1">"$AH$62"</definedName>
    <definedName name="IQRAH81" hidden="1">"$AH$82"</definedName>
    <definedName name="IQRAI15" hidden="1">"$AI$16:$AI$39"</definedName>
    <definedName name="IQRAI19" hidden="1">"$AI$20:$AI$179"</definedName>
    <definedName name="IQRAI28" hidden="1">"$AI$29:$AI$48"</definedName>
    <definedName name="IQRAI61" hidden="1">"$AI$62"</definedName>
    <definedName name="IQRAI81" hidden="1">"$AI$82"</definedName>
    <definedName name="IQRAJ19" hidden="1">"$AJ$20:$AJ$179"</definedName>
    <definedName name="IQRAJ28" hidden="1">"$AJ$29:$AJ$48"</definedName>
    <definedName name="IQRAJ61" hidden="1">"$AJ$62:$AJ$79"</definedName>
    <definedName name="IQRAJ81" hidden="1">"$AJ$82"</definedName>
    <definedName name="IQRAJ9" hidden="1">"$AJ$10:$AJ$188"</definedName>
    <definedName name="IQRAK19" hidden="1">"$AK$20:$AK$179"</definedName>
    <definedName name="IQRAK28" hidden="1">"$AK$29:$AK$48"</definedName>
    <definedName name="IQRAK81" hidden="1">"$AK$82"</definedName>
    <definedName name="IQRAK9" hidden="1">"$AK$10:$AK$188"</definedName>
    <definedName name="IQRAL19" hidden="1">"$AL$20:$AL$179"</definedName>
    <definedName name="IQRAL28" hidden="1">"$AL$29:$AL$48"</definedName>
    <definedName name="IQRAL81" hidden="1">"$AL$82"</definedName>
    <definedName name="IQRAM17" hidden="1">"$AM$18:$AM$27"</definedName>
    <definedName name="IQRAM49" hidden="1">"$AM$50"</definedName>
    <definedName name="IQRAM81" hidden="1">"$AM$82"</definedName>
    <definedName name="IQRAN114" hidden="1">"$AN$115:$AN$134"</definedName>
    <definedName name="IQRAN15" hidden="1">"$AN$16:$AN$501"</definedName>
    <definedName name="IQRAN81" hidden="1">"$AN$82"</definedName>
    <definedName name="IQRAO81" hidden="1">"$AO$82"</definedName>
    <definedName name="IQRAP17" hidden="1">"$AP$18:$AP$27"</definedName>
    <definedName name="IQRAP49" hidden="1">"$AP$50"</definedName>
    <definedName name="IQRAP6" hidden="1">"$AP$7"</definedName>
    <definedName name="IQRAP81" hidden="1">"$AP$82"</definedName>
    <definedName name="IQRAQ81" hidden="1">"$AQ$82"</definedName>
    <definedName name="IQRAR6" hidden="1">"$AR$7"</definedName>
    <definedName name="IQRAR81" hidden="1">"$AR$82"</definedName>
    <definedName name="IQRArmaBridgesC522" hidden="1">#REF!</definedName>
    <definedName name="IQRArmaBridgesD522" hidden="1">#REF!</definedName>
    <definedName name="IQRArmaBridgesE522" hidden="1">#REF!</definedName>
    <definedName name="IQRAS6" hidden="1">"$AS$7"</definedName>
    <definedName name="IQRAS81" hidden="1">"$AS$82"</definedName>
    <definedName name="IQRAssetVolatilityAA11" hidden="1">#REF!</definedName>
    <definedName name="IQRAssetVolatilityAA12" hidden="1">#REF!</definedName>
    <definedName name="IQRAssetVolatilityAE11" hidden="1">#REF!</definedName>
    <definedName name="IQRAssetVolatilityAE12" hidden="1">#REF!</definedName>
    <definedName name="IQRAssetVolatilityAI11" hidden="1">#REF!</definedName>
    <definedName name="IQRAssetVolatilityAI12" hidden="1">#REF!</definedName>
    <definedName name="IQRAssetVolatilityAM11" hidden="1">#REF!</definedName>
    <definedName name="IQRAssetVolatilityAM12" hidden="1">#REF!</definedName>
    <definedName name="IQRAssetVolatilityAQ11" hidden="1">#REF!</definedName>
    <definedName name="IQRAssetVolatilityAQ12" hidden="1">#REF!</definedName>
    <definedName name="IQRAssetVolatilityAU11" hidden="1">#REF!</definedName>
    <definedName name="IQRAssetVolatilityAU12" hidden="1">#REF!</definedName>
    <definedName name="IQRAssetVolatilityAY11" hidden="1">#REF!</definedName>
    <definedName name="IQRAssetVolatilityAY12" hidden="1">#REF!</definedName>
    <definedName name="IQRAssetVolatilityBC11" hidden="1">#REF!</definedName>
    <definedName name="IQRAssetVolatilityBC12" hidden="1">#REF!</definedName>
    <definedName name="IQRAssetVolatilityBG11" hidden="1">#REF!</definedName>
    <definedName name="IQRAssetVolatilityBG12" hidden="1">#REF!</definedName>
    <definedName name="IQRAssetVolatilityBK11" hidden="1">#REF!</definedName>
    <definedName name="IQRAssetVolatilityBK12" hidden="1">#REF!</definedName>
    <definedName name="IQRAssetVolatilityBO11" hidden="1">#REF!</definedName>
    <definedName name="IQRAssetVolatilityBO12" hidden="1">#REF!</definedName>
    <definedName name="IQRAssetVolatilityBS11" hidden="1">#REF!</definedName>
    <definedName name="IQRAssetVolatilityBS12" hidden="1">#REF!</definedName>
    <definedName name="IQRAssetVolatilityBW11" hidden="1">#REF!</definedName>
    <definedName name="IQRAssetVolatilityBW12" hidden="1">#REF!</definedName>
    <definedName name="IQRAssetVolatilityCA11" hidden="1">#REF!</definedName>
    <definedName name="IQRAssetVolatilityCA12" hidden="1">#REF!</definedName>
    <definedName name="IQRAssetVolatilityCE11" hidden="1">#REF!</definedName>
    <definedName name="IQRAssetVolatilityCE12" hidden="1">#REF!</definedName>
    <definedName name="IQRAssetVolatilityCI11" hidden="1">#REF!</definedName>
    <definedName name="IQRAssetVolatilityCI12" hidden="1">#REF!</definedName>
    <definedName name="IQRAssetVolatilityCM11" hidden="1">#REF!</definedName>
    <definedName name="IQRAssetVolatilityCM12" hidden="1">#REF!</definedName>
    <definedName name="IQRAssetVolatilityCQ11" hidden="1">#REF!</definedName>
    <definedName name="IQRAssetVolatilityCQ12" hidden="1">#REF!</definedName>
    <definedName name="IQRAssetVolatilityCU11" hidden="1">#REF!</definedName>
    <definedName name="IQRAssetVolatilityCU12" hidden="1">#REF!</definedName>
    <definedName name="IQRAssetVolatilityCY11" hidden="1">#REF!</definedName>
    <definedName name="IQRAssetVolatilityCY12" hidden="1">#REF!</definedName>
    <definedName name="IQRAssetVolatilityDC11" hidden="1">#REF!</definedName>
    <definedName name="IQRAssetVolatilityDC12" hidden="1">#REF!</definedName>
    <definedName name="IQRAssetVolatilityDG11" hidden="1">#REF!</definedName>
    <definedName name="IQRAssetVolatilityDG12" hidden="1">#REF!</definedName>
    <definedName name="IQRAssetVolatilityDK11" hidden="1">#REF!</definedName>
    <definedName name="IQRAssetVolatilityDK12" hidden="1">#REF!</definedName>
    <definedName name="IQRAssetVolatilityDO11" hidden="1">#REF!</definedName>
    <definedName name="IQRAssetVolatilityDO12" hidden="1">#REF!</definedName>
    <definedName name="IQRAssetVolatilityDS11" hidden="1">#REF!</definedName>
    <definedName name="IQRAssetVolatilityDS12" hidden="1">#REF!</definedName>
    <definedName name="IQRAssetVolatilityDW11" hidden="1">#REF!</definedName>
    <definedName name="IQRAssetVolatilityEA11" hidden="1">#REF!</definedName>
    <definedName name="IQRAT6" hidden="1">"$AT$7"</definedName>
    <definedName name="IQRAT70" hidden="1">"$AT$71:$AT$79"</definedName>
    <definedName name="IQRAT81" hidden="1">"$AT$82"</definedName>
    <definedName name="IQRAU28" hidden="1">"$AU$29:$AU$48"</definedName>
    <definedName name="IQRAU70" hidden="1">"$AU$71:$AU$79"</definedName>
    <definedName name="IQRAU81" hidden="1">"$AU$82"</definedName>
    <definedName name="IQRAU82" hidden="1">"$AU$83:$AU$91"</definedName>
    <definedName name="IQRAU9" hidden="1">"$AU$10:$AU$192"</definedName>
    <definedName name="IQRAV27" hidden="1">"$AV$28:$AV$89"</definedName>
    <definedName name="IQRAV28" hidden="1">"$AV$29:$AV$90"</definedName>
    <definedName name="IQRAV81" hidden="1">"$AV$82"</definedName>
    <definedName name="IQRAV9" hidden="1">"$AV$10:$AV$192"</definedName>
    <definedName name="IQRAVPD121" hidden="1">#REF!</definedName>
    <definedName name="IQRAVPF100" hidden="1">#REF!</definedName>
    <definedName name="IQRAVPF101" hidden="1">#REF!</definedName>
    <definedName name="IQRAVPF106" hidden="1">#REF!</definedName>
    <definedName name="IQRAVPF120" hidden="1">#REF!</definedName>
    <definedName name="IQRAVPF121" hidden="1">#REF!</definedName>
    <definedName name="IQRAVPF95" hidden="1">#REF!</definedName>
    <definedName name="IQRAVPF97" hidden="1">#REF!</definedName>
    <definedName name="IQRAVPF98" hidden="1">#REF!</definedName>
    <definedName name="IQRAVPG100" hidden="1">#REF!</definedName>
    <definedName name="IQRAVPG101" hidden="1">#REF!</definedName>
    <definedName name="IQRAVPG106" hidden="1">#REF!</definedName>
    <definedName name="IQRAVPG121" hidden="1">#REF!</definedName>
    <definedName name="IQRAVPG95" hidden="1">#REF!</definedName>
    <definedName name="IQRAVPG97" hidden="1">#REF!</definedName>
    <definedName name="IQRAVPG98" hidden="1">#REF!</definedName>
    <definedName name="IQRAVPH100" hidden="1">#REF!</definedName>
    <definedName name="IQRAVPH101" hidden="1">#REF!</definedName>
    <definedName name="IQRAVPH106" hidden="1">#REF!</definedName>
    <definedName name="IQRAVPH120" hidden="1">#REF!</definedName>
    <definedName name="IQRAVPH121" hidden="1">#REF!</definedName>
    <definedName name="IQRAVPH95" hidden="1">#REF!</definedName>
    <definedName name="IQRAVPH97" hidden="1">#REF!</definedName>
    <definedName name="IQRAVPH98" hidden="1">#REF!</definedName>
    <definedName name="IQRAVPI100" hidden="1">#REF!</definedName>
    <definedName name="IQRAVPI101" hidden="1">#REF!</definedName>
    <definedName name="IQRAVPI106" hidden="1">#REF!</definedName>
    <definedName name="IQRAVPI120" hidden="1">#REF!</definedName>
    <definedName name="IQRAVPI121" hidden="1">#REF!</definedName>
    <definedName name="IQRAVPI95" hidden="1">#REF!</definedName>
    <definedName name="IQRAVPI97" hidden="1">#REF!</definedName>
    <definedName name="IQRAVPI98" hidden="1">#REF!</definedName>
    <definedName name="IQRAVPJ100" hidden="1">#REF!</definedName>
    <definedName name="IQRAVPJ101" hidden="1">#REF!</definedName>
    <definedName name="IQRAVPJ106" hidden="1">#REF!</definedName>
    <definedName name="IQRAVPJ120" hidden="1">#REF!</definedName>
    <definedName name="IQRAVPJ121" hidden="1">#REF!</definedName>
    <definedName name="IQRAVPJ95" hidden="1">#REF!</definedName>
    <definedName name="IQRAVPJ97" hidden="1">#REF!</definedName>
    <definedName name="IQRAVPJ98" hidden="1">#REF!</definedName>
    <definedName name="IQRAVPK120" hidden="1">#REF!</definedName>
    <definedName name="IQRAVPK121" hidden="1">#REF!</definedName>
    <definedName name="IQRAW70" hidden="1">"$AW$71:$AW$79"</definedName>
    <definedName name="IQRAW81" hidden="1">"$AW$82"</definedName>
    <definedName name="IQRAX282" hidden="1">"$AX$283:$AX$305"</definedName>
    <definedName name="IQRAX283" hidden="1">"$AX$284:$AX$349"</definedName>
    <definedName name="IQRAX70" hidden="1">"$AX$71:$AX$79"</definedName>
    <definedName name="IQRAX81" hidden="1">"$AX$82"</definedName>
    <definedName name="IQRAX82" hidden="1">"$AX$83:$AX$91"</definedName>
    <definedName name="IQRAY7" hidden="1">"$AY$8"</definedName>
    <definedName name="IQRAY81" hidden="1">"$AY$82"</definedName>
    <definedName name="IQRAZ28" hidden="1">"$AZ$29:$AZ$90"</definedName>
    <definedName name="IQRAZ81" hidden="1">"$AZ$82"</definedName>
    <definedName name="IQRB1" hidden="1">"$B$2:$B$1023"</definedName>
    <definedName name="IQRB10" hidden="1">"$B$11:$B$17"</definedName>
    <definedName name="IQRB107" hidden="1">"$B$108:$B$137"</definedName>
    <definedName name="IQRB11" hidden="1">"$B$12:$B$18"</definedName>
    <definedName name="IQRB12" hidden="1">"$B$13:$B$19"</definedName>
    <definedName name="IQRB13" hidden="1">"$B$14:$B$20"</definedName>
    <definedName name="IQRB14" hidden="1">"$B$15:$B$114"</definedName>
    <definedName name="IQRB15" hidden="1">"$B$16:$B$48"</definedName>
    <definedName name="IQRB16" hidden="1">"$B$17:$B$49"</definedName>
    <definedName name="IQRB17" hidden="1">"$B$18:$B$22"</definedName>
    <definedName name="IQRB18" hidden="1">"$B$19:$B$23"</definedName>
    <definedName name="IQRB19" hidden="1">"$B$20:$B$24"</definedName>
    <definedName name="IQRB2" hidden="1">"$B$3:$B$102"</definedName>
    <definedName name="IQRB20" hidden="1">"$B$21:$B$25"</definedName>
    <definedName name="IQRB21" hidden="1">"$B$22:$B$28"</definedName>
    <definedName name="IQRB22" hidden="1">"$B$23:$B$31"</definedName>
    <definedName name="IQRB23" hidden="1">"$B$24:$B$28"</definedName>
    <definedName name="IQRB24" hidden="1">"$B$25:$B$29"</definedName>
    <definedName name="IQRB25" hidden="1">"$B$26:$B$125"</definedName>
    <definedName name="IQRB26" hidden="1">"$B$27:$B$280"</definedName>
    <definedName name="IQRB27" hidden="1">"$B$28:$B$281"</definedName>
    <definedName name="IQRB28" hidden="1">"$B$29:$B$280"</definedName>
    <definedName name="IQRB29" hidden="1">"$B$30:$B$1051"</definedName>
    <definedName name="IQRB3" hidden="1">"$B$4:$B$103"</definedName>
    <definedName name="IQRB30" hidden="1">"$B$31:$B$46"</definedName>
    <definedName name="IQRB31" hidden="1">"$B$32:$B$37"</definedName>
    <definedName name="IQRB32" hidden="1">"$B$33:$B$48"</definedName>
    <definedName name="IQRB326" hidden="1">"$B$327:$B$681"</definedName>
    <definedName name="IQRB33" hidden="1">"$B$34:$B$38"</definedName>
    <definedName name="IQRB332" hidden="1">"$B$333:$B$687"</definedName>
    <definedName name="IQRB34" hidden="1">"$B$35:$B$39"</definedName>
    <definedName name="IQRB353" hidden="1">"$B$354:$B$520"</definedName>
    <definedName name="IQRB39" hidden="1">"$B$40:$B$61"</definedName>
    <definedName name="IQRB4" hidden="1">"$B$5:$B$257"</definedName>
    <definedName name="IQRB40" hidden="1">"$B$41:$B$42"</definedName>
    <definedName name="IQRB5" hidden="1">"$B$6:$B$189"</definedName>
    <definedName name="IQRB57" hidden="1">"$B$58:$B$90"</definedName>
    <definedName name="IQRB58" hidden="1">"$B$59:$B$91"</definedName>
    <definedName name="IQRB59" hidden="1">"$B$60:$B$92"</definedName>
    <definedName name="IQRB6" hidden="1">"$B$7:$B$26"</definedName>
    <definedName name="IQRB60" hidden="1">"$B$61:$B$93"</definedName>
    <definedName name="IQRB61" hidden="1">"$B$62:$B$94"</definedName>
    <definedName name="IQRB66" hidden="1">"$B$67:$B$99"</definedName>
    <definedName name="IQRB7" hidden="1">"$B$8:$B$27"</definedName>
    <definedName name="IQRB70" hidden="1">"$B$71:$B$76"</definedName>
    <definedName name="IQRB72" hidden="1">"$B$73:$B$78"</definedName>
    <definedName name="IQRB75" hidden="1">"$B$76:$B$81"</definedName>
    <definedName name="IQRB76" hidden="1">"$B$78:$B$93"</definedName>
    <definedName name="IQRB77" hidden="1">"$B$78:$B$83"</definedName>
    <definedName name="IQRB773" hidden="1">"$B$774:$B$792"</definedName>
    <definedName name="IQRB78" hidden="1">"$B$79:$B$94"</definedName>
    <definedName name="IQRB8" hidden="1">"$B$9:$B$261"</definedName>
    <definedName name="IQRB84" hidden="1">"$B$85:$B$117"</definedName>
    <definedName name="IQRB85" hidden="1">"$B$86:$B$115"</definedName>
    <definedName name="IQRB86" hidden="1">"$B$87:$B$119"</definedName>
    <definedName name="IQRB89" hidden="1">"$B$90:$B$119"</definedName>
    <definedName name="IQRB9" hidden="1">"$B$10:$B$16"</definedName>
    <definedName name="IQRB90" hidden="1">"$B$91:$B$120"</definedName>
    <definedName name="IQRB91" hidden="1">"$B$92:$B$121"</definedName>
    <definedName name="IQRB92" hidden="1">"$B$93:$B$122"</definedName>
    <definedName name="IQRB93" hidden="1">"$B$94:$B$123"</definedName>
    <definedName name="IQRB94" hidden="1">"$B$95:$B$124"</definedName>
    <definedName name="IQRB95" hidden="1">"$B$96:$B$125"</definedName>
    <definedName name="IQRB99" hidden="1">"$B$100:$B$129"</definedName>
    <definedName name="IQRBA28" hidden="1">"$BA$29:$BA$90"</definedName>
    <definedName name="IQRBA81" hidden="1">"$BA$82"</definedName>
    <definedName name="IQRBB28" hidden="1">"$BB$29:$BB$90"</definedName>
    <definedName name="IQRBB40" hidden="1">"$BB$41:$BB$45"</definedName>
    <definedName name="IQRBB81" hidden="1">"$BB$82"</definedName>
    <definedName name="IQRBC28" hidden="1">"$BC$29:$BC$90"</definedName>
    <definedName name="IQRBC81" hidden="1">"$BC$82"</definedName>
    <definedName name="IQRBD28" hidden="1">"$BD$29:$BD$90"</definedName>
    <definedName name="IQRBD81" hidden="1">"$BD$82"</definedName>
    <definedName name="IQRBE81" hidden="1">"$BE$82"</definedName>
    <definedName name="IQRBE9" hidden="1">"$BE$10:$BE$763"</definedName>
    <definedName name="IQRBF49" hidden="1">"$BF$50:$BF$302"</definedName>
    <definedName name="IQRBF81" hidden="1">"$BF$82"</definedName>
    <definedName name="IQRBF9" hidden="1">"$BF$10:$BF$197"</definedName>
    <definedName name="IQRBG81" hidden="1">"$BG$82"</definedName>
    <definedName name="IQRBG9" hidden="1">"$BG$10:$BG$197"</definedName>
    <definedName name="IQRBH81" hidden="1">"$BH$82"</definedName>
    <definedName name="IQRBI81" hidden="1">"$BI$82"</definedName>
    <definedName name="IQRBJ81" hidden="1">"$BJ$82"</definedName>
    <definedName name="IQRBK81" hidden="1">"$BK$82"</definedName>
    <definedName name="IQRBL81" hidden="1">"$BL$82"</definedName>
    <definedName name="IQRBM81" hidden="1">"$BM$82"</definedName>
    <definedName name="IQRBN81" hidden="1">"$BN$82"</definedName>
    <definedName name="IQRBO81" hidden="1">"$BO$82"</definedName>
    <definedName name="IQRBoardB6">#REF!</definedName>
    <definedName name="IQRBoardofDirectorsA3" hidden="1">#REF!</definedName>
    <definedName name="IQRBoardofDirectorsB3" hidden="1">#REF!</definedName>
    <definedName name="IQRBoardofDirectorsC3" hidden="1">#REF!</definedName>
    <definedName name="IQRBoardofDirectorsJ3" hidden="1">#REF!</definedName>
    <definedName name="IQRBP81" hidden="1">"$BP$82"</definedName>
    <definedName name="IQRBQ9" hidden="1">"$BQ$10:$BQ$197"</definedName>
    <definedName name="IQRBR9" hidden="1">"$BR$10:$BR$197"</definedName>
    <definedName name="IQRBUA9" hidden="1">#REF!</definedName>
    <definedName name="IQRC1" hidden="1">"$C$2:$C$101"</definedName>
    <definedName name="IQRC10" hidden="1">"$C$11:$C$261"</definedName>
    <definedName name="IQRC100" hidden="1">"$D$100"</definedName>
    <definedName name="IQRC101" hidden="1">"$D$101"</definedName>
    <definedName name="IQRC102" hidden="1">"$D$102"</definedName>
    <definedName name="IQRC103" hidden="1">"$D$103"</definedName>
    <definedName name="IQRC104" hidden="1">"$D$104"</definedName>
    <definedName name="IQRC105" hidden="1">"$C$106:$C$363"</definedName>
    <definedName name="IQRC106" hidden="1">"$C$107:$C$360"</definedName>
    <definedName name="IQRC107" hidden="1">"$D$107"</definedName>
    <definedName name="IQRC108" hidden="1">"$D$108"</definedName>
    <definedName name="IQRC109" hidden="1">"$C$110:$C$112"</definedName>
    <definedName name="IQRC11" hidden="1">"$D$11:$I$11"</definedName>
    <definedName name="IQRC110" hidden="1">"$D$110"</definedName>
    <definedName name="IQRC111" hidden="1">"$D$111"</definedName>
    <definedName name="IQRC112" hidden="1">"$C$113:$C$114"</definedName>
    <definedName name="IQRC113" hidden="1">"$C$114:$C$366"</definedName>
    <definedName name="IQRC114" hidden="1">"$C$115:$C$367"</definedName>
    <definedName name="IQRC115" hidden="1">"$C$116:$C$368"</definedName>
    <definedName name="IQRC116" hidden="1">"$C$117:$C$369"</definedName>
    <definedName name="IQRC117" hidden="1">"$D$117"</definedName>
    <definedName name="IQRC118" hidden="1">"$C$119:$C$120"</definedName>
    <definedName name="IQRC119" hidden="1">"$D$119"</definedName>
    <definedName name="IQRC12" hidden="1">"$C$13:$C$176"</definedName>
    <definedName name="IQRC120" hidden="1">"$D$120"</definedName>
    <definedName name="IQRC121" hidden="1">"$D$121"</definedName>
    <definedName name="IQRC122" hidden="1">"$D$122"</definedName>
    <definedName name="IQRC123" hidden="1">"$D$123"</definedName>
    <definedName name="IQRC124" hidden="1">"$D$124"</definedName>
    <definedName name="IQRC125" hidden="1">"$D$125"</definedName>
    <definedName name="IQRC126" hidden="1">"$D$126"</definedName>
    <definedName name="IQRC127" hidden="1">"$D$127"</definedName>
    <definedName name="IQRC128" hidden="1">"$D$128:$M$128"</definedName>
    <definedName name="IQRC129" hidden="1">"$D$129"</definedName>
    <definedName name="IQRC13" hidden="1">"$D$13:$F$13"</definedName>
    <definedName name="IQRC130" hidden="1">"$D$130"</definedName>
    <definedName name="IQRC131" hidden="1">"$D$131"</definedName>
    <definedName name="IQRC132" hidden="1">"$D$132"</definedName>
    <definedName name="IQRC133" hidden="1">"$D$133:$G$133"</definedName>
    <definedName name="IQRC134" hidden="1">"$D$134"</definedName>
    <definedName name="IQRC135" hidden="1">"$D$135"</definedName>
    <definedName name="IQRC136" hidden="1">"$D$136"</definedName>
    <definedName name="IQRC137" hidden="1">"$D$137"</definedName>
    <definedName name="IQRC138" hidden="1">"$D$138"</definedName>
    <definedName name="IQRC139" hidden="1">"$D$139"</definedName>
    <definedName name="IQRC14" hidden="1">"$C$15:$C$114"</definedName>
    <definedName name="IQRC140" hidden="1">"$D$140"</definedName>
    <definedName name="IQRC141" hidden="1">"$D$141"</definedName>
    <definedName name="IQRC142" hidden="1">"$D$142"</definedName>
    <definedName name="IQRC143" hidden="1">"$D$143"</definedName>
    <definedName name="IQRC144" hidden="1">"$D$144"</definedName>
    <definedName name="IQRC145" hidden="1">"$D$145:$G$145"</definedName>
    <definedName name="IQRC146" hidden="1">"$D$146"</definedName>
    <definedName name="IQRC147" hidden="1">"$D$147"</definedName>
    <definedName name="IQRC148" hidden="1">"$D$148"</definedName>
    <definedName name="IQRC149" hidden="1">"$D$149"</definedName>
    <definedName name="IQRC15" hidden="1">"$C$16:$C$20"</definedName>
    <definedName name="IQRC150" hidden="1">"$D$150"</definedName>
    <definedName name="IQRC151" hidden="1">"$D$151"</definedName>
    <definedName name="IQRC152" hidden="1">"$D$152"</definedName>
    <definedName name="IQRC153" hidden="1">"$D$153"</definedName>
    <definedName name="IQRC154" hidden="1">"$D$154"</definedName>
    <definedName name="IQRC155" hidden="1">"$D$155"</definedName>
    <definedName name="IQRC156" hidden="1">"$D$156"</definedName>
    <definedName name="IQRC157" hidden="1">"$D$157"</definedName>
    <definedName name="IQRC158" hidden="1">"$D$158"</definedName>
    <definedName name="IQRC159" hidden="1">"$D$159"</definedName>
    <definedName name="IQRC16" hidden="1">"$C$17:$C$116"</definedName>
    <definedName name="IQRC160" hidden="1">"$D$160:$H$160"</definedName>
    <definedName name="IQRC161" hidden="1">"$D$161"</definedName>
    <definedName name="IQRC162" hidden="1">"$D$162"</definedName>
    <definedName name="IQRC163" hidden="1">"$D$163"</definedName>
    <definedName name="IQRC164" hidden="1">"$D$164"</definedName>
    <definedName name="IQRC165" hidden="1">"$D$165"</definedName>
    <definedName name="IQRC166" hidden="1">"$D$166"</definedName>
    <definedName name="IQRC167" hidden="1">"$D$167"</definedName>
    <definedName name="IQRC168" hidden="1">"$D$168"</definedName>
    <definedName name="IQRC169" hidden="1">"$D$169"</definedName>
    <definedName name="IQRC17" hidden="1">"$D$17:$K$17"</definedName>
    <definedName name="IQRC170" hidden="1">"$D$170"</definedName>
    <definedName name="IQRC171" hidden="1">"$D$171"</definedName>
    <definedName name="IQRC172" hidden="1">"$D$172"</definedName>
    <definedName name="IQRC173" hidden="1">"$D$173"</definedName>
    <definedName name="IQRC174" hidden="1">"$D$174"</definedName>
    <definedName name="IQRC175" hidden="1">"$D$175"</definedName>
    <definedName name="IQRC176" hidden="1">"$D$176"</definedName>
    <definedName name="IQRC177" hidden="1">"$D$177"</definedName>
    <definedName name="IQRC178" hidden="1">"$D$178"</definedName>
    <definedName name="IQRC179" hidden="1">"$D$179"</definedName>
    <definedName name="IQRC18" hidden="1">"$D$18:$F$18"</definedName>
    <definedName name="IQRC180" hidden="1">"$D$180"</definedName>
    <definedName name="IQRC181" hidden="1">"$D$181"</definedName>
    <definedName name="IQRC182" hidden="1">"$D$182"</definedName>
    <definedName name="IQRC183" hidden="1">"$D$183"</definedName>
    <definedName name="IQRC184" hidden="1">"$D$184"</definedName>
    <definedName name="IQRC185" hidden="1">"$D$185"</definedName>
    <definedName name="IQRC186" hidden="1">"$D$186"</definedName>
    <definedName name="IQRC187" hidden="1">"$D$187"</definedName>
    <definedName name="IQRC188" hidden="1">"$D$188"</definedName>
    <definedName name="IQRC189" hidden="1">"$D$189"</definedName>
    <definedName name="IQRC19" hidden="1">"$D$19:$J$19"</definedName>
    <definedName name="IQRC190" hidden="1">"$D$190"</definedName>
    <definedName name="IQRC191" hidden="1">"$D$191"</definedName>
    <definedName name="IQRC192" hidden="1">"$D$192"</definedName>
    <definedName name="IQRC193" hidden="1">"$D$193"</definedName>
    <definedName name="IQRC194" hidden="1">"$D$194"</definedName>
    <definedName name="IQRC195" hidden="1">"$D$195"</definedName>
    <definedName name="IQRC196" hidden="1">"$D$196"</definedName>
    <definedName name="IQRC197" hidden="1">"$D$197"</definedName>
    <definedName name="IQRC198" hidden="1">"$D$198"</definedName>
    <definedName name="IQRC199" hidden="1">"$D$199"</definedName>
    <definedName name="IQRC2" hidden="1">"$C$3:$C$13"</definedName>
    <definedName name="IQRC20" hidden="1">"$D$20:$G$20"</definedName>
    <definedName name="IQRC200" hidden="1">"$D$200"</definedName>
    <definedName name="IQRC201" hidden="1">"$C$202:$C$461"</definedName>
    <definedName name="IQRC202" hidden="1">"$C$203:$C$462"</definedName>
    <definedName name="IQRC203" hidden="1">"$D$203"</definedName>
    <definedName name="IQRC204" hidden="1">"$C$205:$C$464"</definedName>
    <definedName name="IQRC205" hidden="1">"$D$205"</definedName>
    <definedName name="IQRC206" hidden="1">"$D$206"</definedName>
    <definedName name="IQRC207" hidden="1">"$D$207"</definedName>
    <definedName name="IQRC208" hidden="1">"$D$208"</definedName>
    <definedName name="IQRC209" hidden="1">"$D$209"</definedName>
    <definedName name="IQRC21" hidden="1">"$D$21:$H$21"</definedName>
    <definedName name="IQRC210" hidden="1">"$D$210"</definedName>
    <definedName name="IQRC211" hidden="1">"$D$211"</definedName>
    <definedName name="IQRC212" hidden="1">"$D$212"</definedName>
    <definedName name="IQRC213" hidden="1">"$D$213"</definedName>
    <definedName name="IQRC214" hidden="1">"$D$214"</definedName>
    <definedName name="IQRC215" hidden="1">"$D$215"</definedName>
    <definedName name="IQRC216" hidden="1">"$D$216"</definedName>
    <definedName name="IQRC217" hidden="1">"$D$217"</definedName>
    <definedName name="IQRC218" hidden="1">"$D$218"</definedName>
    <definedName name="IQRC219" hidden="1">"$D$219"</definedName>
    <definedName name="IQRC22" hidden="1">"$C$23:$C$122"</definedName>
    <definedName name="IQRC220" hidden="1">"$C$221:$C$480"</definedName>
    <definedName name="IQRC221" hidden="1">"$D$221"</definedName>
    <definedName name="IQRC222" hidden="1">"$D$222"</definedName>
    <definedName name="IQRC223" hidden="1">"$D$223"</definedName>
    <definedName name="IQRC224" hidden="1">"$D$224"</definedName>
    <definedName name="IQRC225" hidden="1">"$D$225"</definedName>
    <definedName name="IQRC226" hidden="1">"$D$226"</definedName>
    <definedName name="IQRC227" hidden="1">"$D$227"</definedName>
    <definedName name="IQRC228" hidden="1">"$D$228"</definedName>
    <definedName name="IQRC229" hidden="1">"$D$229"</definedName>
    <definedName name="IQRC23" hidden="1">"$D$23:$E$23"</definedName>
    <definedName name="IQRC230" hidden="1">"$D$230"</definedName>
    <definedName name="IQRC231" hidden="1">"$D$231"</definedName>
    <definedName name="IQRC232" hidden="1">"$D$232"</definedName>
    <definedName name="IQRC233" hidden="1">"$D$233"</definedName>
    <definedName name="IQRC234" hidden="1">"$C$235:$C$494"</definedName>
    <definedName name="IQRC235" hidden="1">"$C$236:$C$495"</definedName>
    <definedName name="IQRC236" hidden="1">"$D$236"</definedName>
    <definedName name="IQRC237" hidden="1">"$D$237"</definedName>
    <definedName name="IQRC238" hidden="1">"$D$238"</definedName>
    <definedName name="IQRC239" hidden="1">"$D$239"</definedName>
    <definedName name="IQRC24" hidden="1">"$C$25:$C$29"</definedName>
    <definedName name="IQRC240" hidden="1">"$D$240"</definedName>
    <definedName name="IQRC241" hidden="1">"$D$241"</definedName>
    <definedName name="IQRC242" hidden="1">"$D$242:$F$242"</definedName>
    <definedName name="IQRC243" hidden="1">"$D$243"</definedName>
    <definedName name="IQRC244" hidden="1">"$D$244"</definedName>
    <definedName name="IQRC245" hidden="1">"$D$245"</definedName>
    <definedName name="IQRC246" hidden="1">"$D$246"</definedName>
    <definedName name="IQRC247" hidden="1">"$D$247"</definedName>
    <definedName name="IQRC248" hidden="1">"$D$248"</definedName>
    <definedName name="IQRC249" hidden="1">"$D$249"</definedName>
    <definedName name="IQRC25" hidden="1">"$C$26:$C$125"</definedName>
    <definedName name="IQRC250" hidden="1">"$D$250"</definedName>
    <definedName name="IQRC251" hidden="1">"$D$251"</definedName>
    <definedName name="IQRC252" hidden="1">"$D$252"</definedName>
    <definedName name="IQRC253" hidden="1">"$D$253"</definedName>
    <definedName name="IQRC254" hidden="1">"$C$255:$C$514"</definedName>
    <definedName name="IQRC255" hidden="1">"$D$255"</definedName>
    <definedName name="IQRC256" hidden="1">"$D$256"</definedName>
    <definedName name="IQRC257" hidden="1">"$D$257"</definedName>
    <definedName name="IQRC258" hidden="1">"$D$258"</definedName>
    <definedName name="IQRC259" hidden="1">"$D$259"</definedName>
    <definedName name="IQRC26" hidden="1">"$C$27:$C$33"</definedName>
    <definedName name="IQRC260" hidden="1">"$D$260:$I$260"</definedName>
    <definedName name="IQRC261" hidden="1">"$D$261"</definedName>
    <definedName name="IQRC262" hidden="1">"$D$262"</definedName>
    <definedName name="IQRC263" hidden="1">"$D$263"</definedName>
    <definedName name="IQRC264" hidden="1">"$D$264"</definedName>
    <definedName name="IQRC265" hidden="1">"$D$265"</definedName>
    <definedName name="IQRC266" hidden="1">"$D$266"</definedName>
    <definedName name="IQRC267" hidden="1">"$D$267"</definedName>
    <definedName name="IQRC268" hidden="1">"$D$268"</definedName>
    <definedName name="IQRC269" hidden="1">"$D$269"</definedName>
    <definedName name="IQRC27" hidden="1">"$C$28:$C$36"</definedName>
    <definedName name="IQRC270" hidden="1">"$D$270"</definedName>
    <definedName name="IQRC271" hidden="1">"$D$271"</definedName>
    <definedName name="IQRC272" hidden="1">"$D$272"</definedName>
    <definedName name="IQRC273" hidden="1">"$D$273"</definedName>
    <definedName name="IQRC274" hidden="1">"$D$274"</definedName>
    <definedName name="IQRC275" hidden="1">"$D$275"</definedName>
    <definedName name="IQRC276" hidden="1">"$D$276"</definedName>
    <definedName name="IQRC277" hidden="1">"$D$277"</definedName>
    <definedName name="IQRC278" hidden="1">"$D$278"</definedName>
    <definedName name="IQRC279" hidden="1">"$D$279"</definedName>
    <definedName name="IQRC28" hidden="1">"$C$29:$C$33"</definedName>
    <definedName name="IQRC280" hidden="1">"$D$280"</definedName>
    <definedName name="IQRC281" hidden="1">"$D$281"</definedName>
    <definedName name="IQRC282" hidden="1">"$D$282"</definedName>
    <definedName name="IQRC283" hidden="1">"$D$283:$F$283"</definedName>
    <definedName name="IQRC284" hidden="1">"$D$284"</definedName>
    <definedName name="IQRC285" hidden="1">"$D$285"</definedName>
    <definedName name="IQRC286" hidden="1">"$D$286"</definedName>
    <definedName name="IQRC287" hidden="1">"$D$287"</definedName>
    <definedName name="IQRC288" hidden="1">"$D$288"</definedName>
    <definedName name="IQRC289" hidden="1">"$D$289"</definedName>
    <definedName name="IQRC29" hidden="1">"$C$30:$C$34"</definedName>
    <definedName name="IQRC290" hidden="1">"$D$290"</definedName>
    <definedName name="IQRC291" hidden="1">"$D$291"</definedName>
    <definedName name="IQRC292" hidden="1">"$D$292"</definedName>
    <definedName name="IQRC293" hidden="1">"$D$293"</definedName>
    <definedName name="IQRC294" hidden="1">"$D$294"</definedName>
    <definedName name="IQRC295" hidden="1">"$D$295"</definedName>
    <definedName name="IQRC296" hidden="1">"$D$296"</definedName>
    <definedName name="IQRC297" hidden="1">"$D$297"</definedName>
    <definedName name="IQRC298" hidden="1">"$D$298"</definedName>
    <definedName name="IQRC299" hidden="1">"$D$299"</definedName>
    <definedName name="IQRC3" hidden="1">"$C$4:$C$103"</definedName>
    <definedName name="IQRC30" hidden="1">"$C$31:$C$43"</definedName>
    <definedName name="IQRC300" hidden="1">"$D$300"</definedName>
    <definedName name="IQRC301" hidden="1">"$D$301"</definedName>
    <definedName name="IQRC302" hidden="1">"$D$302"</definedName>
    <definedName name="IQRC303" hidden="1">"$D$303"</definedName>
    <definedName name="IQRC304" hidden="1">"$D$304"</definedName>
    <definedName name="IQRC305" hidden="1">"$D$305"</definedName>
    <definedName name="IQRC306" hidden="1">"$D$306"</definedName>
    <definedName name="IQRC307" hidden="1">"$D$307"</definedName>
    <definedName name="IQRC308" hidden="1">"$D$308"</definedName>
    <definedName name="IQRC309" hidden="1">"$D$309"</definedName>
    <definedName name="IQRC31" hidden="1">"$C$32:$C$36"</definedName>
    <definedName name="IQRC310" hidden="1">"$D$310"</definedName>
    <definedName name="IQRC311" hidden="1">"$D$311"</definedName>
    <definedName name="IQRC312" hidden="1">"$D$312"</definedName>
    <definedName name="IQRC313" hidden="1">"$D$313"</definedName>
    <definedName name="IQRC314" hidden="1">"$D$314"</definedName>
    <definedName name="IQRC315" hidden="1">"$D$315"</definedName>
    <definedName name="IQRC316" hidden="1">"$D$316"</definedName>
    <definedName name="IQRC317" hidden="1">"$D$317"</definedName>
    <definedName name="IQRC318" hidden="1">"$D$318"</definedName>
    <definedName name="IQRC319" hidden="1">"$D$319"</definedName>
    <definedName name="IQRC32" hidden="1">"$D$32:$G$32"</definedName>
    <definedName name="IQRC320" hidden="1">"$D$320"</definedName>
    <definedName name="IQRC321" hidden="1">"$D$321"</definedName>
    <definedName name="IQRC322" hidden="1">"$D$322"</definedName>
    <definedName name="IQRC323" hidden="1">"$D$323:$M$323"</definedName>
    <definedName name="IQRC324" hidden="1">"$D$324"</definedName>
    <definedName name="IQRC325" hidden="1">"$D$325"</definedName>
    <definedName name="IQRC326" hidden="1">"$D$326"</definedName>
    <definedName name="IQRC327" hidden="1">"$D$327"</definedName>
    <definedName name="IQRC328" hidden="1">"$D$328"</definedName>
    <definedName name="IQRC329" hidden="1">"$D$329"</definedName>
    <definedName name="IQRC33" hidden="1">"$D$33:$G$33"</definedName>
    <definedName name="IQRC330" hidden="1">"$D$330"</definedName>
    <definedName name="IQRC331" hidden="1">"$D$331"</definedName>
    <definedName name="IQRC332" hidden="1">"$D$332"</definedName>
    <definedName name="IQRC333" hidden="1">"$D$333"</definedName>
    <definedName name="IQRC334" hidden="1">"$D$334"</definedName>
    <definedName name="IQRC335" hidden="1">"$D$335"</definedName>
    <definedName name="IQRC336" hidden="1">"$D$336"</definedName>
    <definedName name="IQRC337" hidden="1">"$D$337"</definedName>
    <definedName name="IQRC338" hidden="1">"$D$338"</definedName>
    <definedName name="IQRC339" hidden="1">"$D$339"</definedName>
    <definedName name="IQRC34" hidden="1">"$D$34:$F$34"</definedName>
    <definedName name="IQRC340" hidden="1">"$D$340"</definedName>
    <definedName name="IQRC341" hidden="1">"$D$341"</definedName>
    <definedName name="IQRC342" hidden="1">"$D$342:$E$342"</definedName>
    <definedName name="IQRC343" hidden="1">"$D$343"</definedName>
    <definedName name="IQRC344" hidden="1">"$D$344"</definedName>
    <definedName name="IQRC345" hidden="1">"$D$345"</definedName>
    <definedName name="IQRC346" hidden="1">"$D$346"</definedName>
    <definedName name="IQRC347" hidden="1">"$D$347:$E$347"</definedName>
    <definedName name="IQRC348" hidden="1">"$D$348"</definedName>
    <definedName name="IQRC349" hidden="1">"$D$349"</definedName>
    <definedName name="IQRC35" hidden="1">"$D$35:$G$35"</definedName>
    <definedName name="IQRC350" hidden="1">"$D$350"</definedName>
    <definedName name="IQRC351" hidden="1">"$D$351"</definedName>
    <definedName name="IQRC352" hidden="1">"$D$352"</definedName>
    <definedName name="IQRC353" hidden="1">"$D$353"</definedName>
    <definedName name="IQRC354" hidden="1">"$D$354"</definedName>
    <definedName name="IQRC355" hidden="1">"$D$355"</definedName>
    <definedName name="IQRC356" hidden="1">"$D$356"</definedName>
    <definedName name="IQRC357" hidden="1">"$D$357"</definedName>
    <definedName name="IQRC358" hidden="1">"$D$358"</definedName>
    <definedName name="IQRC359" hidden="1">"$D$359"</definedName>
    <definedName name="IQRC36" hidden="1">"$D$36:$H$36"</definedName>
    <definedName name="IQRC360" hidden="1">"$D$360"</definedName>
    <definedName name="IQRC361" hidden="1">"$D$361"</definedName>
    <definedName name="IQRC362" hidden="1">"$D$362"</definedName>
    <definedName name="IQRC363" hidden="1">"$D$363"</definedName>
    <definedName name="IQRC364" hidden="1">"$D$364"</definedName>
    <definedName name="IQRC365" hidden="1">"$D$365"</definedName>
    <definedName name="IQRC366" hidden="1">"$D$366"</definedName>
    <definedName name="IQRC367" hidden="1">"$D$367"</definedName>
    <definedName name="IQRC368" hidden="1">"$D$368"</definedName>
    <definedName name="IQRC369" hidden="1">"$D$369"</definedName>
    <definedName name="IQRC37" hidden="1">"$C$38:$C$43"</definedName>
    <definedName name="IQRC370" hidden="1">"$D$370"</definedName>
    <definedName name="IQRC371" hidden="1">"$D$371"</definedName>
    <definedName name="IQRC372" hidden="1">"$D$372"</definedName>
    <definedName name="IQRC373" hidden="1">"$D$373"</definedName>
    <definedName name="IQRC374" hidden="1">"$D$374"</definedName>
    <definedName name="IQRC375" hidden="1">"$D$375"</definedName>
    <definedName name="IQRC376" hidden="1">"$D$376"</definedName>
    <definedName name="IQRC377" hidden="1">"$D$377"</definedName>
    <definedName name="IQRC378" hidden="1">"$D$378"</definedName>
    <definedName name="IQRC379" hidden="1">"$D$379"</definedName>
    <definedName name="IQRC38" hidden="1">"$D$38:$G$38"</definedName>
    <definedName name="IQRC380" hidden="1">"$D$380"</definedName>
    <definedName name="IQRC381" hidden="1">"$D$381"</definedName>
    <definedName name="IQRC382" hidden="1">"$D$382"</definedName>
    <definedName name="IQRC383" hidden="1">"$D$383"</definedName>
    <definedName name="IQRC384" hidden="1">"$D$384"</definedName>
    <definedName name="IQRC385" hidden="1">"$D$385"</definedName>
    <definedName name="IQRC386" hidden="1">"$D$386"</definedName>
    <definedName name="IQRC387" hidden="1">"$D$387"</definedName>
    <definedName name="IQRC388" hidden="1">"$D$388"</definedName>
    <definedName name="IQRC389" hidden="1">"$D$389"</definedName>
    <definedName name="IQRC39" hidden="1">"$D$39:$H$39"</definedName>
    <definedName name="IQRC390" hidden="1">"$D$390"</definedName>
    <definedName name="IQRC391" hidden="1">"$D$391"</definedName>
    <definedName name="IQRC392" hidden="1">"$D$392"</definedName>
    <definedName name="IQRC393" hidden="1">"$D$393"</definedName>
    <definedName name="IQRC394" hidden="1">"$D$394"</definedName>
    <definedName name="IQRC395" hidden="1">"$D$395"</definedName>
    <definedName name="IQRC396" hidden="1">"$D$396"</definedName>
    <definedName name="IQRC397" hidden="1">"$D$397"</definedName>
    <definedName name="IQRC398" hidden="1">"$D$398"</definedName>
    <definedName name="IQRC399" hidden="1">"$D$399:$J$399"</definedName>
    <definedName name="IQRC4" hidden="1">"$C$5"</definedName>
    <definedName name="IQRC40" hidden="1">"$D$40:$L$40"</definedName>
    <definedName name="IQRC400" hidden="1">"$D$400"</definedName>
    <definedName name="IQRC401" hidden="1">"$D$401"</definedName>
    <definedName name="IQRC402" hidden="1">"$D$402"</definedName>
    <definedName name="IQRC403" hidden="1">"$D$403"</definedName>
    <definedName name="IQRC404" hidden="1">"$D$404"</definedName>
    <definedName name="IQRC405" hidden="1">"$D$405"</definedName>
    <definedName name="IQRC406" hidden="1">"$D$406"</definedName>
    <definedName name="IQRC407" hidden="1">"$D$407"</definedName>
    <definedName name="IQRC408" hidden="1">"$D$408"</definedName>
    <definedName name="IQRC409" hidden="1">"$D$409"</definedName>
    <definedName name="IQRC41" hidden="1">"$D$41:$G$41"</definedName>
    <definedName name="IQRC410" hidden="1">"$D$410"</definedName>
    <definedName name="IQRC411" hidden="1">"$D$411"</definedName>
    <definedName name="IQRC412" hidden="1">"$D$412"</definedName>
    <definedName name="IQRC413" hidden="1">"$D$413"</definedName>
    <definedName name="IQRC414" hidden="1">"$D$414"</definedName>
    <definedName name="IQRC415" hidden="1">"$D$415"</definedName>
    <definedName name="IQRC416" hidden="1">"$D$416"</definedName>
    <definedName name="IQRC417" hidden="1">"$D$417"</definedName>
    <definedName name="IQRC418" hidden="1">"$D$418"</definedName>
    <definedName name="IQRC419" hidden="1">"$D$419"</definedName>
    <definedName name="IQRC42" hidden="1">"$D$42:$I$42"</definedName>
    <definedName name="IQRC420" hidden="1">"$D$420"</definedName>
    <definedName name="IQRC421" hidden="1">"$D$421"</definedName>
    <definedName name="IQRC422" hidden="1">"$D$422"</definedName>
    <definedName name="IQRC423" hidden="1">"$D$423"</definedName>
    <definedName name="IQRC424" hidden="1">"$D$424"</definedName>
    <definedName name="IQRC425" hidden="1">"$D$425"</definedName>
    <definedName name="IQRC426" hidden="1">"$D$426"</definedName>
    <definedName name="IQRC427" hidden="1">"$D$427"</definedName>
    <definedName name="IQRC428" hidden="1">"$D$428"</definedName>
    <definedName name="IQRC429" hidden="1">"$D$429"</definedName>
    <definedName name="IQRC43" hidden="1">"$D$43:$H$43"</definedName>
    <definedName name="IQRC430" hidden="1">"$D$430"</definedName>
    <definedName name="IQRC431" hidden="1">"$D$431"</definedName>
    <definedName name="IQRC432" hidden="1">"$D$432"</definedName>
    <definedName name="IQRC433" hidden="1">"$D$433"</definedName>
    <definedName name="IQRC434" hidden="1">"$D$434"</definedName>
    <definedName name="IQRC435" hidden="1">"$D$435"</definedName>
    <definedName name="IQRC436" hidden="1">"$D$436"</definedName>
    <definedName name="IQRC437" hidden="1">"$D$437"</definedName>
    <definedName name="IQRC438" hidden="1">"$D$438"</definedName>
    <definedName name="IQRC439" hidden="1">"$D$439"</definedName>
    <definedName name="IQRC44" hidden="1">"$D$44"</definedName>
    <definedName name="IQRC440" hidden="1">"$D$440"</definedName>
    <definedName name="IQRC441" hidden="1">"$D$441"</definedName>
    <definedName name="IQRC442" hidden="1">"$D$442"</definedName>
    <definedName name="IQRC443" hidden="1">"$D$443"</definedName>
    <definedName name="IQRC444" hidden="1">"$D$444"</definedName>
    <definedName name="IQRC445" hidden="1">"$D$445"</definedName>
    <definedName name="IQRC446" hidden="1">"$D$446"</definedName>
    <definedName name="IQRC447" hidden="1">"$D$447"</definedName>
    <definedName name="IQRC448" hidden="1">"$D$448"</definedName>
    <definedName name="IQRC449" hidden="1">"$D$449"</definedName>
    <definedName name="IQRC45" hidden="1">"$D$45"</definedName>
    <definedName name="IQRC450" hidden="1">"$D$450"</definedName>
    <definedName name="IQRC451" hidden="1">"$D$451"</definedName>
    <definedName name="IQRC452" hidden="1">"$D$452"</definedName>
    <definedName name="IQRC453" hidden="1">"$D$453"</definedName>
    <definedName name="IQRC454" hidden="1">"$D$454"</definedName>
    <definedName name="IQRC455" hidden="1">"$D$455"</definedName>
    <definedName name="IQRC456" hidden="1">"$D$456"</definedName>
    <definedName name="IQRC457" hidden="1">"$D$457"</definedName>
    <definedName name="IQRC458" hidden="1">"$D$458"</definedName>
    <definedName name="IQRC459" hidden="1">"$D$459"</definedName>
    <definedName name="IQRC46" hidden="1">"$C$47:$C$54"</definedName>
    <definedName name="IQRC460" hidden="1">"$D$460"</definedName>
    <definedName name="IQRC461" hidden="1">"$D$461"</definedName>
    <definedName name="IQRC462" hidden="1">"$D$462"</definedName>
    <definedName name="IQRC463" hidden="1">"$D$463"</definedName>
    <definedName name="IQRC464" hidden="1">"$D$464"</definedName>
    <definedName name="IQRC465" hidden="1">"$D$465"</definedName>
    <definedName name="IQRC466" hidden="1">"$D$466"</definedName>
    <definedName name="IQRC467" hidden="1">"$D$467"</definedName>
    <definedName name="IQRC468" hidden="1">"$D$468"</definedName>
    <definedName name="IQRC469" hidden="1">"$D$469"</definedName>
    <definedName name="IQRC47" hidden="1">"$D$47"</definedName>
    <definedName name="IQRC470" hidden="1">"$D$470"</definedName>
    <definedName name="IQRC471" hidden="1">"$D$471"</definedName>
    <definedName name="IQRC472" hidden="1">"$D$472"</definedName>
    <definedName name="IQRC473" hidden="1">"$D$473"</definedName>
    <definedName name="IQRC474" hidden="1">"$D$474"</definedName>
    <definedName name="IQRC475" hidden="1">"$D$475"</definedName>
    <definedName name="IQRC476" hidden="1">"$D$476"</definedName>
    <definedName name="IQRC477" hidden="1">"$D$477"</definedName>
    <definedName name="IQRC478" hidden="1">"$D$478"</definedName>
    <definedName name="IQRC479" hidden="1">"$D$479"</definedName>
    <definedName name="IQRC48" hidden="1">"$D$48"</definedName>
    <definedName name="IQRC480" hidden="1">"$D$480"</definedName>
    <definedName name="IQRC481" hidden="1">"$D$481"</definedName>
    <definedName name="IQRC482" hidden="1">"$D$482"</definedName>
    <definedName name="IQRC483" hidden="1">"$D$483"</definedName>
    <definedName name="IQRC484" hidden="1">"$D$484"</definedName>
    <definedName name="IQRC485" hidden="1">"$D$485:$H$485"</definedName>
    <definedName name="IQRC486" hidden="1">"$D$486"</definedName>
    <definedName name="IQRC487" hidden="1">"$D$487"</definedName>
    <definedName name="IQRC488" hidden="1">"$D$488"</definedName>
    <definedName name="IQRC489" hidden="1">"$D$489"</definedName>
    <definedName name="IQRC49" hidden="1">"$D$49"</definedName>
    <definedName name="IQRC490" hidden="1">"$D$490"</definedName>
    <definedName name="IQRC491" hidden="1">"$D$491"</definedName>
    <definedName name="IQRC492" hidden="1">"$D$492"</definedName>
    <definedName name="IQRC493" hidden="1">"$D$493"</definedName>
    <definedName name="IQRC494" hidden="1">"$D$494"</definedName>
    <definedName name="IQRC495" hidden="1">"$D$495"</definedName>
    <definedName name="IQRC496" hidden="1">"$D$496"</definedName>
    <definedName name="IQRC497" hidden="1">"$D$497"</definedName>
    <definedName name="IQRC498" hidden="1">"$D$498"</definedName>
    <definedName name="IQRC499" hidden="1">"$D$499"</definedName>
    <definedName name="IQRC5" hidden="1">"$C$6:$C$105"</definedName>
    <definedName name="IQRC50" hidden="1">"$D$50"</definedName>
    <definedName name="IQRC500" hidden="1">"$D$500"</definedName>
    <definedName name="IQRC501" hidden="1">"$D$501"</definedName>
    <definedName name="IQRC51" hidden="1">"$D$51"</definedName>
    <definedName name="IQRC52" hidden="1">"$D$52"</definedName>
    <definedName name="IQRC53" hidden="1">"$D$53"</definedName>
    <definedName name="IQRC54" hidden="1">"$D$54"</definedName>
    <definedName name="IQRC55" hidden="1">"$D$55"</definedName>
    <definedName name="IQRC56" hidden="1">"$D$56"</definedName>
    <definedName name="IQRC57" hidden="1">"$D$57"</definedName>
    <definedName name="IQRC58" hidden="1">"$D$58"</definedName>
    <definedName name="IQRC59" hidden="1">"$D$59"</definedName>
    <definedName name="IQRC6" hidden="1">"$C$7:$C$170"</definedName>
    <definedName name="IQRC60" hidden="1">"$C$61:$C$68"</definedName>
    <definedName name="IQRC61" hidden="1">"$C$62:$C$66"</definedName>
    <definedName name="IQRC62" hidden="1">"$D$62"</definedName>
    <definedName name="IQRC63" hidden="1">"$D$63"</definedName>
    <definedName name="IQRC64" hidden="1">"$D$64"</definedName>
    <definedName name="IQRC65" hidden="1">"$D$65"</definedName>
    <definedName name="IQRC66" hidden="1">"$D$66"</definedName>
    <definedName name="IQRC67" hidden="1">"$D$67"</definedName>
    <definedName name="IQRC68" hidden="1">"$D$68"</definedName>
    <definedName name="IQRC69" hidden="1">"$D$69"</definedName>
    <definedName name="IQRC7" hidden="1">"$D$7:$H$7"</definedName>
    <definedName name="IQRC70" hidden="1">"$D$70:$J$70"</definedName>
    <definedName name="IQRC71" hidden="1">"$D$71"</definedName>
    <definedName name="IQRC72" hidden="1">"$D$72"</definedName>
    <definedName name="IQRC73" hidden="1">"$D$73"</definedName>
    <definedName name="IQRC74" hidden="1">"$D$74"</definedName>
    <definedName name="IQRC75" hidden="1">"$D$75"</definedName>
    <definedName name="IQRC76" hidden="1">"$D$76"</definedName>
    <definedName name="IQRC77" hidden="1">"$D$77"</definedName>
    <definedName name="IQRC773" hidden="1">"$C$774:$C$792"</definedName>
    <definedName name="IQRC78" hidden="1">"$D$78"</definedName>
    <definedName name="IQRC79" hidden="1">"$D$79"</definedName>
    <definedName name="IQRC8" hidden="1">"$C$9:$C$1699"</definedName>
    <definedName name="IQRC80" hidden="1">"$D$80"</definedName>
    <definedName name="IQRC81" hidden="1">"$D$81"</definedName>
    <definedName name="IQRC82" hidden="1">"$D$82"</definedName>
    <definedName name="IQRC83" hidden="1">"$D$83"</definedName>
    <definedName name="IQRC84" hidden="1">"$D$84"</definedName>
    <definedName name="IQRC85" hidden="1">"$D$85"</definedName>
    <definedName name="IQRC86" hidden="1">"$D$86:$G$86"</definedName>
    <definedName name="IQRC87" hidden="1">"$D$87"</definedName>
    <definedName name="IQRC88" hidden="1">"$D$88"</definedName>
    <definedName name="IQRC89" hidden="1">"$D$89"</definedName>
    <definedName name="IQRC9" hidden="1">"$C$10:$C$193"</definedName>
    <definedName name="IQRC90" hidden="1">"$D$90"</definedName>
    <definedName name="IQRC91" hidden="1">"$D$91"</definedName>
    <definedName name="IQRC92" hidden="1">"$D$92"</definedName>
    <definedName name="IQRC93" hidden="1">"$D$93"</definedName>
    <definedName name="IQRC94" hidden="1">"$D$94"</definedName>
    <definedName name="IQRC95" hidden="1">"$D$95"</definedName>
    <definedName name="IQRC96" hidden="1">"$D$96"</definedName>
    <definedName name="IQRC97" hidden="1">"$D$97"</definedName>
    <definedName name="IQRC98" hidden="1">"$D$98"</definedName>
    <definedName name="IQRC99" hidden="1">"$D$99"</definedName>
    <definedName name="IQRCashFlowMetricsDD11">#REF!</definedName>
    <definedName name="IQRCashFlowMetricsDD12">#REF!</definedName>
    <definedName name="IQRCashFlowMetricsDD13">#REF!</definedName>
    <definedName name="IQRCashFlowMetricsDD14">#REF!</definedName>
    <definedName name="IQRCashFlowMetricsDD15">#REF!</definedName>
    <definedName name="IQRCashFlowMetricsDD16">#REF!</definedName>
    <definedName name="IQRCashFlowMetricsDD17">#REF!</definedName>
    <definedName name="IQRCashFlowMetricsDD18">#REF!</definedName>
    <definedName name="IQRCashFlowMetricsDD19">#REF!</definedName>
    <definedName name="IQRCashFlowMetricsDD20">#REF!</definedName>
    <definedName name="IQRCashFlowMetricsDD21">#REF!</definedName>
    <definedName name="IQRCashFlowMetricsDD22">#REF!</definedName>
    <definedName name="IQRCashFlowMetricsDD23">#REF!</definedName>
    <definedName name="IQRCashFlowMetricsDD24">#REF!</definedName>
    <definedName name="IQRCashFlowMetricsDD25">#REF!</definedName>
    <definedName name="IQRCashFlowMetricsDD26">#REF!</definedName>
    <definedName name="IQRCashFlowMetricsDD27">#REF!</definedName>
    <definedName name="IQRCashFlowMetricsDD28">#REF!</definedName>
    <definedName name="IQRCashFlowMetricsDD29">#REF!</definedName>
    <definedName name="IQRCashFlowMetricsDD30">#REF!</definedName>
    <definedName name="IQRCashFlowMetricsDD31">#REF!</definedName>
    <definedName name="IQRCashFlowMetricsDD32">#REF!</definedName>
    <definedName name="IQRCashFlowMetricsDD33">#REF!</definedName>
    <definedName name="IQRCashFlowMetricsDD34">#REF!</definedName>
    <definedName name="IQRCashFlowMetricsDD35">#REF!</definedName>
    <definedName name="IQRCashFlowMetricsDD36">#REF!</definedName>
    <definedName name="IQRCashFlowMetricsDD37">#REF!</definedName>
    <definedName name="IQRCashFlowMetricsDD38">#REF!</definedName>
    <definedName name="IQRCashFlowMetricsDD39">#REF!</definedName>
    <definedName name="IQRCashFlowMetricsDD40">#REF!</definedName>
    <definedName name="IQRCashFlowMetricsDD41">#REF!</definedName>
    <definedName name="IQRCashFlowMetricsDD51">#REF!</definedName>
    <definedName name="IQRCashFlowMetricsDD52">#REF!</definedName>
    <definedName name="IQRCashFlowMetricsDD53">#REF!</definedName>
    <definedName name="IQRCashFlowMetricsDD54">#REF!</definedName>
    <definedName name="IQRCashFlowMetricsDD55">#REF!</definedName>
    <definedName name="IQRCashFlowMetricsDD56">#REF!</definedName>
    <definedName name="IQRCashFlowMetricsDD57">#REF!</definedName>
    <definedName name="IQRCashFlowMetricsDD58">#REF!</definedName>
    <definedName name="IQRCashFlowMetricsDD59">#REF!</definedName>
    <definedName name="IQRCB9" hidden="1">"$CB$10:$CB$196"</definedName>
    <definedName name="IQRCC9" hidden="1">"$CC$10:$CC$196"</definedName>
    <definedName name="IQRCM9" hidden="1">"$CM$10:$CM$262"</definedName>
    <definedName name="IQRCMiniProfileAW17" hidden="1">#REF!</definedName>
    <definedName name="IQRCMiniProfileBD70" hidden="1">#REF!</definedName>
    <definedName name="IQRCMiniProfileBE70" hidden="1">#REF!</definedName>
    <definedName name="IQRCMiniProfileBE82" hidden="1">#REF!</definedName>
    <definedName name="IQRCN6" hidden="1">"$CN$7"</definedName>
    <definedName name="IQRCN9" hidden="1">"$CN$10:$CN$193"</definedName>
    <definedName name="IQRCompaniesH12" hidden="1">#REF!</definedName>
    <definedName name="IQRCompaniesH13" hidden="1">#REF!</definedName>
    <definedName name="IQRCompaniesH14" hidden="1">#REF!</definedName>
    <definedName name="IQRCompaniesH15" hidden="1">#REF!</definedName>
    <definedName name="IQRCompaniesH16" hidden="1">#REF!</definedName>
    <definedName name="IQRCompaniesH17" hidden="1">#REF!</definedName>
    <definedName name="IQRCompaniesH18" hidden="1">#REF!</definedName>
    <definedName name="IQRCompaniesH19" hidden="1">#REF!</definedName>
    <definedName name="IQRCompaniesH20" hidden="1">#REF!</definedName>
    <definedName name="IQRCompaniesN12" hidden="1">#REF!</definedName>
    <definedName name="IQRCompaniesN13" hidden="1">#REF!</definedName>
    <definedName name="IQRCompaniesN14" hidden="1">#REF!</definedName>
    <definedName name="IQRCompaniesN15" hidden="1">#REF!</definedName>
    <definedName name="IQRCompaniesN16" hidden="1">#REF!</definedName>
    <definedName name="IQRCompaniesN17" hidden="1">#REF!</definedName>
    <definedName name="IQRCompaniesN18" hidden="1">#REF!</definedName>
    <definedName name="IQRCompaniesN19" hidden="1">#REF!</definedName>
    <definedName name="IQRCompaniesN20" hidden="1">#REF!</definedName>
    <definedName name="IQRCP9" hidden="1">"$CP$10:$CP$193"</definedName>
    <definedName name="IQRCustomIndexX10" hidden="1">#REF!</definedName>
    <definedName name="IQRD1" hidden="1">"$D$2"</definedName>
    <definedName name="IQRD14" hidden="1">"$D$15:$D$114"</definedName>
    <definedName name="IQRD15" hidden="1">"$D$16:$D$17"</definedName>
    <definedName name="IQRD16" hidden="1">"$D$17:$D$116"</definedName>
    <definedName name="IQRD18" hidden="1">"$D$19:$D$178"</definedName>
    <definedName name="IQRD2" hidden="1">"$D$3:$D$62"</definedName>
    <definedName name="IQRD201" hidden="1">"$D$202:$D$461"</definedName>
    <definedName name="IQRD202" hidden="1">"$D$203:$D$462"</definedName>
    <definedName name="IQRD203" hidden="1">"$D$204:$D$463"</definedName>
    <definedName name="IQRD204" hidden="1">"$D$205:$D$464"</definedName>
    <definedName name="IQRD205" hidden="1">"$D$206:$D$465"</definedName>
    <definedName name="IQRD22" hidden="1">"$D$23:$D$29"</definedName>
    <definedName name="IQRD220" hidden="1">"$D$221:$D$480"</definedName>
    <definedName name="IQRD234" hidden="1">"$D$235:$D$494"</definedName>
    <definedName name="IQRD235" hidden="1">"$D$236:$D$495"</definedName>
    <definedName name="IQRD254" hidden="1">"$D$255:$D$514"</definedName>
    <definedName name="IQRD26" hidden="1">"$D$27:$D$126"</definedName>
    <definedName name="IQRD27" hidden="1">"$D$28:$D$34"</definedName>
    <definedName name="IQRD28" hidden="1">"$D$29:$D$35"</definedName>
    <definedName name="IQRD29" hidden="1">"$D$30:$D$36"</definedName>
    <definedName name="IQRD3" hidden="1">"$D$4:$D$23"</definedName>
    <definedName name="IQRD30" hidden="1">"$D$31:$D$43"</definedName>
    <definedName name="IQRD31" hidden="1">"$D$32:$D$38"</definedName>
    <definedName name="IQRD360" hidden="1">"$D$361:$D$365"</definedName>
    <definedName name="IQRD39" hidden="1">"$D$40:$D$61"</definedName>
    <definedName name="IQRD4" hidden="1">"$D$5:$D$1262"</definedName>
    <definedName name="IQRD5" hidden="1">"$D$6:$D$10"</definedName>
    <definedName name="IQRD6" hidden="1">"$D$7:$D$11"</definedName>
    <definedName name="IQRD60" hidden="1">"$D$61:$D$74"</definedName>
    <definedName name="IQRD61" hidden="1">"$D$62:$D$85"</definedName>
    <definedName name="IQRD7" hidden="1">"$D$8:$D$13"</definedName>
    <definedName name="IQRD774" hidden="1">"$D$775:$D$826"</definedName>
    <definedName name="IQRD8" hidden="1">"$D$9:$D$29"</definedName>
    <definedName name="IQRD9" hidden="1">"$D$10:$D$193"</definedName>
    <definedName name="IQRE14" hidden="1">"$E$15:$E$29"</definedName>
    <definedName name="IQRE16" hidden="1">"$E$17:$E$28"</definedName>
    <definedName name="IQRE19" hidden="1">"$E$20:$E$179"</definedName>
    <definedName name="IQRE2" hidden="1">"$E$3:$E$14"</definedName>
    <definedName name="IQRE201" hidden="1">"$E$202:$E$461"</definedName>
    <definedName name="IQRE204" hidden="1">"$E$205:$E$464"</definedName>
    <definedName name="IQRE22" hidden="1">"$E$23:$E$34"</definedName>
    <definedName name="IQRE220" hidden="1">"$E$221:$E$480"</definedName>
    <definedName name="IQRE234" hidden="1">"$E$235:$E$494"</definedName>
    <definedName name="IQRE235" hidden="1">"$E$236:$E$495"</definedName>
    <definedName name="IQRE25" hidden="1">"$E$26:$E$125"</definedName>
    <definedName name="IQRE254" hidden="1">"$E$255:$E$514"</definedName>
    <definedName name="IQRE26" hidden="1">"$E$27:$E$38"</definedName>
    <definedName name="IQRE27" hidden="1">"$E$28:$E$61"</definedName>
    <definedName name="IQRE3" hidden="1">"$E$4:$E$15"</definedName>
    <definedName name="IQRE30" hidden="1">"$E$31:$E$42"</definedName>
    <definedName name="IQRE31" hidden="1">"$E$32:$E$43"</definedName>
    <definedName name="IQRE39" hidden="1">"$E$40:$E$61"</definedName>
    <definedName name="IQRE41" hidden="1">"$E$42:$E$48"</definedName>
    <definedName name="IQRE42" hidden="1">"$E$43:$E$63"</definedName>
    <definedName name="IQRE49" hidden="1">"$E$50:$E$302"</definedName>
    <definedName name="IQRE5" hidden="1">"$E$6:$E$20"</definedName>
    <definedName name="IQRE6" hidden="1">"$E$7:$E$739"</definedName>
    <definedName name="IQRE60" hidden="1">"$E$61:$E$72"</definedName>
    <definedName name="IQRE61" hidden="1">"$E$62:$E$78"</definedName>
    <definedName name="IQRE7" hidden="1">"$E$8:$E$25"</definedName>
    <definedName name="IQRE774" hidden="1">"$E$775:$E$873"</definedName>
    <definedName name="IQRE8" hidden="1">"$E$9"</definedName>
    <definedName name="IQRE81" hidden="1">"$E$82:$E$86"</definedName>
    <definedName name="IQRE84" hidden="1">"$E$85:$E$86"</definedName>
    <definedName name="IQRE88" hidden="1">"$E$89:$E$93"</definedName>
    <definedName name="IQREBITDACapExLTMQ9" hidden="1">#REF!</definedName>
    <definedName name="IQREBITDACapExLTMR9" hidden="1">#REF!</definedName>
    <definedName name="IQREBITDACapExNTMQ9" hidden="1">#REF!</definedName>
    <definedName name="IQREBITDACapExNTMR9" hidden="1">#REF!</definedName>
    <definedName name="IQREVOverRevEBITDADD11">#REF!</definedName>
    <definedName name="IQREVOverRevEBITDADD12">#REF!</definedName>
    <definedName name="IQREVOverRevEBITDADD13">#REF!</definedName>
    <definedName name="IQREVOverRevEBITDADD14">#REF!</definedName>
    <definedName name="IQREVOverRevEBITDADD15">#REF!</definedName>
    <definedName name="IQREVOverRevEBITDADD16">#REF!</definedName>
    <definedName name="IQREVOverRevEBITDADD17">#REF!</definedName>
    <definedName name="IQREVOverRevEBITDADD18">#REF!</definedName>
    <definedName name="IQREVOverRevEBITDADD19">#REF!</definedName>
    <definedName name="IQREVOverRevEBITDADD20">#REF!</definedName>
    <definedName name="IQREVOverRevEBITDADD21">#REF!</definedName>
    <definedName name="IQREVOverRevEBITDADD22">#REF!</definedName>
    <definedName name="IQREVOverRevEBITDADD23">#REF!</definedName>
    <definedName name="IQREVOverRevEBITDADD24">#REF!</definedName>
    <definedName name="IQREVOverRevEBITDADD25">#REF!</definedName>
    <definedName name="IQREVOverRevEBITDADD26">#REF!</definedName>
    <definedName name="IQREVOverRevEBITDADD27">#REF!</definedName>
    <definedName name="IQREVOverRevEBITDADD28">#REF!</definedName>
    <definedName name="IQREVOverRevEBITDADD29">#REF!</definedName>
    <definedName name="IQREVOverRevEBITDADD30">#REF!</definedName>
    <definedName name="IQREVOverRevEBITDADD31">#REF!</definedName>
    <definedName name="IQREVOverRevEBITDADD32">#REF!</definedName>
    <definedName name="IQREVOverRevEBITDADD33">#REF!</definedName>
    <definedName name="IQREVOverRevEBITDADD34">#REF!</definedName>
    <definedName name="IQREVOverRevEBITDADD35">#REF!</definedName>
    <definedName name="IQREVOverRevEBITDADD36">#REF!</definedName>
    <definedName name="IQREVOverRevEBITDADD37">#REF!</definedName>
    <definedName name="IQREVOverRevEBITDADD38">#REF!</definedName>
    <definedName name="IQREVOverRevEBITDADD39">#REF!</definedName>
    <definedName name="IQREVOverRevEBITDADD40">#REF!</definedName>
    <definedName name="IQREVOverRevEBITDADD41">#REF!</definedName>
    <definedName name="IQREVOverRevEBITDADD42">#REF!</definedName>
    <definedName name="IQREVOverRevEBITDADD43">#REF!</definedName>
    <definedName name="IQREVOverRevEBITDADD44">#REF!</definedName>
    <definedName name="IQREVOverRevEBITDADD45">#REF!</definedName>
    <definedName name="IQREVOverRevEBITDADD46">#REF!</definedName>
    <definedName name="IQREVOverRevEBITDADD47">#REF!</definedName>
    <definedName name="IQREVOverRevEBITDADD49">#REF!</definedName>
    <definedName name="IQREVOverRevEBITDADD50">#REF!</definedName>
    <definedName name="IQREVOverRevEBITDADH11">#REF!</definedName>
    <definedName name="IQREVOverRevEBITDADH12">#REF!</definedName>
    <definedName name="IQREVOverRevEBITDADH13">#REF!</definedName>
    <definedName name="IQREVOverRevEBITDADH14">#REF!</definedName>
    <definedName name="IQREVOverRevEBITDADH15">#REF!</definedName>
    <definedName name="IQREVOverRevEBITDADH16">#REF!</definedName>
    <definedName name="IQREVOverRevEBITDADH17">#REF!</definedName>
    <definedName name="IQREVOverRevEBITDADH18">#REF!</definedName>
    <definedName name="IQREVOverRevEBITDADH19">#REF!</definedName>
    <definedName name="IQREVOverRevEBITDADH20">#REF!</definedName>
    <definedName name="IQREVOverRevEBITDADH21">#REF!</definedName>
    <definedName name="IQREVOverRevEBITDADH22">#REF!</definedName>
    <definedName name="IQREVOverRevEBITDADH23">#REF!</definedName>
    <definedName name="IQREVOverRevEBITDADH24">#REF!</definedName>
    <definedName name="IQREVOverRevEBITDADH25">#REF!</definedName>
    <definedName name="IQREVOverRevEBITDADH26">#REF!</definedName>
    <definedName name="IQREVOverRevEBITDADH27">#REF!</definedName>
    <definedName name="IQREVOverRevEBITDADH28">#REF!</definedName>
    <definedName name="IQREVOverRevEBITDADH29">#REF!</definedName>
    <definedName name="IQREVOverRevEBITDADH30">#REF!</definedName>
    <definedName name="IQREVOverRevEBITDADH31">#REF!</definedName>
    <definedName name="IQREVOverRevEBITDADH32">#REF!</definedName>
    <definedName name="IQREVOverRevEBITDADH33">#REF!</definedName>
    <definedName name="IQREVOverRevEBITDADH34">#REF!</definedName>
    <definedName name="IQREVOverRevEBITDADH35">#REF!</definedName>
    <definedName name="IQREVOverRevEBITDADH36">#REF!</definedName>
    <definedName name="IQREVOverRevEBITDADH37">#REF!</definedName>
    <definedName name="IQREVOverRevEBITDADH38">#REF!</definedName>
    <definedName name="IQREVOverRevEBITDADH39">#REF!</definedName>
    <definedName name="IQREVOverRevEBITDADH40">#REF!</definedName>
    <definedName name="IQREVOverRevEBITDADH41">#REF!</definedName>
    <definedName name="IQREVOverRevEBITDADH42">#REF!</definedName>
    <definedName name="IQREVOverRevEBITDADH43">#REF!</definedName>
    <definedName name="IQREVOverRevEBITDADH44">#REF!</definedName>
    <definedName name="IQREVOverRevEBITDADH45">#REF!</definedName>
    <definedName name="IQREVOverRevEBITDADH46">#REF!</definedName>
    <definedName name="IQREVOverRevEBITDADH47">#REF!</definedName>
    <definedName name="IQREVOverRevEBITDADH49">#REF!</definedName>
    <definedName name="IQREVOverRevEBITDADH50">#REF!</definedName>
    <definedName name="IQREVOverRevEBITDADN11">#REF!</definedName>
    <definedName name="IQREVOverRevEBITDADN12">#REF!</definedName>
    <definedName name="IQREVOverRevEBITDADN13">#REF!</definedName>
    <definedName name="IQREVOverRevEBITDADN14">#REF!</definedName>
    <definedName name="IQREVOverRevEBITDADN15">#REF!</definedName>
    <definedName name="IQREVOverRevEBITDADN16">#REF!</definedName>
    <definedName name="IQREVOverRevEBITDADN17">#REF!</definedName>
    <definedName name="IQREVOverRevEBITDADN18">#REF!</definedName>
    <definedName name="IQREVOverRevEBITDADN19">#REF!</definedName>
    <definedName name="IQREVOverRevEBITDADN20">#REF!</definedName>
    <definedName name="IQREVOverRevEBITDADN21">#REF!</definedName>
    <definedName name="IQREVOverRevEBITDADN22">#REF!</definedName>
    <definedName name="IQREVOverRevEBITDADN23">#REF!</definedName>
    <definedName name="IQREVOverRevEBITDADN24">#REF!</definedName>
    <definedName name="IQREVOverRevEBITDADN25">#REF!</definedName>
    <definedName name="IQREVOverRevEBITDADN26">#REF!</definedName>
    <definedName name="IQREVOverRevEBITDADN27">#REF!</definedName>
    <definedName name="IQREVOverRevEBITDADN28">#REF!</definedName>
    <definedName name="IQREVOverRevEBITDADN29">#REF!</definedName>
    <definedName name="IQREVOverRevEBITDADN30">#REF!</definedName>
    <definedName name="IQREVOverRevEBITDADN31">#REF!</definedName>
    <definedName name="IQREVOverRevEBITDADN32">#REF!</definedName>
    <definedName name="IQREVOverRevEBITDADN33">#REF!</definedName>
    <definedName name="IQREVOverRevEBITDADN34">#REF!</definedName>
    <definedName name="IQREVOverRevEBITDADN35">#REF!</definedName>
    <definedName name="IQREVOverRevEBITDADN36">#REF!</definedName>
    <definedName name="IQREVOverRevEBITDADN37">#REF!</definedName>
    <definedName name="IQREVOverRevEBITDADN38">#REF!</definedName>
    <definedName name="IQREVOverRevEBITDADN39">#REF!</definedName>
    <definedName name="IQREVOverRevEBITDADN40">#REF!</definedName>
    <definedName name="IQREVOverRevEBITDADN41">#REF!</definedName>
    <definedName name="IQREVOverRevEBITDADN42">#REF!</definedName>
    <definedName name="IQREVOverRevEBITDADN43">#REF!</definedName>
    <definedName name="IQREVOverRevEBITDADN44">#REF!</definedName>
    <definedName name="IQREVOverRevEBITDADN45">#REF!</definedName>
    <definedName name="IQREVOverRevEBITDADN46">#REF!</definedName>
    <definedName name="IQREVOverRevEBITDADN47">#REF!</definedName>
    <definedName name="IQREVOverRevEBITDADN49">#REF!</definedName>
    <definedName name="IQREVOverRevEBITDADN50">#REF!</definedName>
    <definedName name="IQRF10" hidden="1">"$F$11:$F$12"</definedName>
    <definedName name="IQRF11" hidden="1">"$F$12:$F$13"</definedName>
    <definedName name="IQRF12" hidden="1">"$F$13:$F$17"</definedName>
    <definedName name="IQRF13" hidden="1">"$F$14"</definedName>
    <definedName name="IQRF14" hidden="1">"$F$15:$F$29"</definedName>
    <definedName name="IQRF16" hidden="1">"$F$17:$F$28"</definedName>
    <definedName name="IQRF18" hidden="1">"$F$19:$F$178"</definedName>
    <definedName name="IQRF19" hidden="1">"$F$20:$F$179"</definedName>
    <definedName name="IQRF2" hidden="1">"$F$3:$F$14"</definedName>
    <definedName name="IQRF21" hidden="1">"$F$22:$F$26"</definedName>
    <definedName name="IQRF22" hidden="1">"$F$23:$F$34"</definedName>
    <definedName name="IQRF23" hidden="1">"$F$24:$F$87"</definedName>
    <definedName name="IQRF25" hidden="1">"$F$26:$F$37"</definedName>
    <definedName name="IQRF26" hidden="1">"$F$27:$F$38"</definedName>
    <definedName name="IQRF27" hidden="1">"$F$28:$F$32"</definedName>
    <definedName name="IQRF28" hidden="1">"$F$29:$F$33"</definedName>
    <definedName name="IQRF29" hidden="1">"$F$30:$F$283"</definedName>
    <definedName name="IQRF3" hidden="1">"$F$4:$F$15"</definedName>
    <definedName name="IQRF30" hidden="1">"$F$31:$F$35"</definedName>
    <definedName name="IQRF31" hidden="1">"$F$32:$F$43"</definedName>
    <definedName name="IQRF32" hidden="1">"$F$33:$F$37"</definedName>
    <definedName name="IQRF34" hidden="1">"$F$35:$F$39"</definedName>
    <definedName name="IQRF35" hidden="1">"$F$36:$F$40"</definedName>
    <definedName name="IQRF36" hidden="1">"$F$37:$F$41"</definedName>
    <definedName name="IQRF37" hidden="1">"$F$38:$F$42"</definedName>
    <definedName name="IQRF38" hidden="1">"$F$39:$F$43"</definedName>
    <definedName name="IQRF39" hidden="1">"$F$40:$F$102"</definedName>
    <definedName name="IQRF4" hidden="1">"$F$5:$F$12"</definedName>
    <definedName name="IQRF41" hidden="1">"$F$42:$F$46"</definedName>
    <definedName name="IQRF42" hidden="1">"$F$43:$F$47"</definedName>
    <definedName name="IQRF43" hidden="1">"$F$44:$F$48"</definedName>
    <definedName name="IQRF44" hidden="1">"$F$45:$F$49"</definedName>
    <definedName name="IQRF45" hidden="1">"$F$46:$F$50"</definedName>
    <definedName name="IQRF46" hidden="1">"$F$47:$F$51"</definedName>
    <definedName name="IQRF48" hidden="1">"$F$49:$F$53"</definedName>
    <definedName name="IQRF49" hidden="1">"$F$50:$F$54"</definedName>
    <definedName name="IQRF5" hidden="1">"$F$6:$F$10"</definedName>
    <definedName name="IQRF50" hidden="1">"$F$51:$F$55"</definedName>
    <definedName name="IQRF51" hidden="1">"$F$52:$F$56"</definedName>
    <definedName name="IQRF52" hidden="1">"$F$53:$F$57"</definedName>
    <definedName name="IQRF53" hidden="1">"$F$54:$F$58"</definedName>
    <definedName name="IQRF54" hidden="1">"$F$55:$F$59"</definedName>
    <definedName name="IQRF60" hidden="1">"$F$61:$F$90"</definedName>
    <definedName name="IQRF61" hidden="1">"$F$62:$F$71"</definedName>
    <definedName name="IQRF62" hidden="1">"$F$63:$F$67"</definedName>
    <definedName name="IQRF7" hidden="1">"$F$8:$F$25"</definedName>
    <definedName name="IQRF71" hidden="1">"$F$72:$F$76"</definedName>
    <definedName name="IQRF774" hidden="1">"$F$775:$F$975"</definedName>
    <definedName name="IQRF79" hidden="1">"$F$80:$F$84"</definedName>
    <definedName name="IQRF81" hidden="1">"$F$82:$F$86"</definedName>
    <definedName name="IQRF87" hidden="1">"$F$88:$F$92"</definedName>
    <definedName name="IQRF95" hidden="1">"$F$96:$F$100"</definedName>
    <definedName name="IQRFirstPageD4" hidden="1">#REF!</definedName>
    <definedName name="IQRFirstPageE4" hidden="1">#REF!</definedName>
    <definedName name="IQRG12" hidden="1">"$G$13:$G$17"</definedName>
    <definedName name="IQRG13" hidden="1">"$G$14:$G$18"</definedName>
    <definedName name="IQRG14" hidden="1">"$G$15:$G$29"</definedName>
    <definedName name="IQRG16" hidden="1">"$G$17:$G$28"</definedName>
    <definedName name="IQRG19" hidden="1">"$G$20:$G$179"</definedName>
    <definedName name="IQRG2" hidden="1">"$G$3:$G$14"</definedName>
    <definedName name="IQRG21" hidden="1">"$G$22:$G$26"</definedName>
    <definedName name="IQRG22" hidden="1">"$G$23:$G$34"</definedName>
    <definedName name="IQRG25" hidden="1">"$G$26:$G$37"</definedName>
    <definedName name="IQRG26" hidden="1">"$G$27:$G$38"</definedName>
    <definedName name="IQRG27" hidden="1">"$G$28:$G$32"</definedName>
    <definedName name="IQRG28" hidden="1">"$G$29:$G$33"</definedName>
    <definedName name="IQRG29" hidden="1">"$G$30:$G$34"</definedName>
    <definedName name="IQRG3" hidden="1">"$G$4:$G$15"</definedName>
    <definedName name="IQRG30" hidden="1">"$G$31:$G$35"</definedName>
    <definedName name="IQRG31" hidden="1">"$G$32:$G$43"</definedName>
    <definedName name="IQRG34" hidden="1">"$G$35:$G$39"</definedName>
    <definedName name="IQRG35" hidden="1">"$G$36:$G$40"</definedName>
    <definedName name="IQRG36" hidden="1">"$G$37:$G$41"</definedName>
    <definedName name="IQRG37" hidden="1">"$G$38:$G$42"</definedName>
    <definedName name="IQRG38" hidden="1">"$G$39:$G$43"</definedName>
    <definedName name="IQRG4" hidden="1">"$G$5:$G$13"</definedName>
    <definedName name="IQRG40">"$G$41:$G$51"</definedName>
    <definedName name="IQRG41" hidden="1">"$G$42:$G$46"</definedName>
    <definedName name="IQRG42" hidden="1">"$G$43:$G$47"</definedName>
    <definedName name="IQRG43" hidden="1">"$G$44:$G$48"</definedName>
    <definedName name="IQRG44" hidden="1">"$G$45:$G$49"</definedName>
    <definedName name="IQRG45" hidden="1">"$G$46:$G$50"</definedName>
    <definedName name="IQRG46" hidden="1">"$G$47:$G$51"</definedName>
    <definedName name="IQRG48" hidden="1">"$G$49:$G$53"</definedName>
    <definedName name="IQRG49" hidden="1">"$G$50:$G$54"</definedName>
    <definedName name="IQRG5" hidden="1">"$G$6:$G$10"</definedName>
    <definedName name="IQRG50" hidden="1">"$G$51:$G$55"</definedName>
    <definedName name="IQRG51" hidden="1">"$G$52:$G$56"</definedName>
    <definedName name="IQRG52" hidden="1">"$G$53:$G$57"</definedName>
    <definedName name="IQRG53" hidden="1">"$G$54:$G$58"</definedName>
    <definedName name="IQRG54" hidden="1">"$G$55:$G$59"</definedName>
    <definedName name="IQRG6" hidden="1">"$G$7:$G$26"</definedName>
    <definedName name="IQRG60" hidden="1">"$G$61:$G$68"</definedName>
    <definedName name="IQRG61" hidden="1">"$G$62:$G$72"</definedName>
    <definedName name="IQRG62" hidden="1">"$G$63:$G$67"</definedName>
    <definedName name="IQRG7" hidden="1">"$G$8"</definedName>
    <definedName name="IQRG70" hidden="1">"$G$71:$G$76"</definedName>
    <definedName name="IQRG71" hidden="1">"$G$72:$G$76"</definedName>
    <definedName name="IQRG79" hidden="1">"$G$80:$G$84"</definedName>
    <definedName name="IQRG81" hidden="1">"$G$82:$G$86"</definedName>
    <definedName name="IQRG87" hidden="1">"$G$88:$G$92"</definedName>
    <definedName name="IQRG95" hidden="1">"$G$96:$G$100"</definedName>
    <definedName name="IQRGold_StandardA5" hidden="1">#REF!</definedName>
    <definedName name="IQRGraphsC204" hidden="1">#REF!</definedName>
    <definedName name="IQRGraphsC217" hidden="1">#REF!</definedName>
    <definedName name="IQRGraphsC235" hidden="1">#REF!</definedName>
    <definedName name="IQRGraphsD204" hidden="1">#REF!</definedName>
    <definedName name="IQRGraphsD217" hidden="1">#REF!</definedName>
    <definedName name="IQRGraphsD235" hidden="1">#REF!</definedName>
    <definedName name="IQRGraphsE204" hidden="1">#REF!</definedName>
    <definedName name="IQRGraphsE217" hidden="1">#REF!</definedName>
    <definedName name="IQRGraphsE235" hidden="1">#REF!</definedName>
    <definedName name="IQRGrowthMarginData2DD11">#REF!</definedName>
    <definedName name="IQRGrowthMarginData2DD12">#REF!</definedName>
    <definedName name="IQRGrowthMarginData2DD13">#REF!</definedName>
    <definedName name="IQRGrowthMarginData2DD14">#REF!</definedName>
    <definedName name="IQRGrowthMarginData2DD15">#REF!</definedName>
    <definedName name="IQRGrowthMarginData2DD16">#REF!</definedName>
    <definedName name="IQRGrowthMarginData2DD17">#REF!</definedName>
    <definedName name="IQRGrowthMarginData2DD18">#REF!</definedName>
    <definedName name="IQRGrowthMarginData2DD19">#REF!</definedName>
    <definedName name="IQRGrowthMarginData2DD20">#REF!</definedName>
    <definedName name="IQRGrowthMarginData2DD21">#REF!</definedName>
    <definedName name="IQRGrowthMarginData2DD22">#REF!</definedName>
    <definedName name="IQRGrowthMarginData2DD23">#REF!</definedName>
    <definedName name="IQRGrowthMarginData2DD24">#REF!</definedName>
    <definedName name="IQRGrowthMarginData2DD25">#REF!</definedName>
    <definedName name="IQRGrowthMarginData2DD26">#REF!</definedName>
    <definedName name="IQRGrowthMarginData2DD27">#REF!</definedName>
    <definedName name="IQRGrowthMarginData2DD28">#REF!</definedName>
    <definedName name="IQRGrowthMarginData2DD29">#REF!</definedName>
    <definedName name="IQRGrowthMarginData2DD30">#REF!</definedName>
    <definedName name="IQRGrowthMarginData2DD31">#REF!</definedName>
    <definedName name="IQRGrowthMarginData2DD32">#REF!</definedName>
    <definedName name="IQRGrowthMarginData2DD33">#REF!</definedName>
    <definedName name="IQRGrowthMarginData2DD34">#REF!</definedName>
    <definedName name="IQRGrowthMarginData2DD35">#REF!</definedName>
    <definedName name="IQRGrowthMarginData2DD36">#REF!</definedName>
    <definedName name="IQRGrowthMarginData2DD37">#REF!</definedName>
    <definedName name="IQRGrowthMarginData2DD38">#REF!</definedName>
    <definedName name="IQRGrowthMarginData2DD39">#REF!</definedName>
    <definedName name="IQRGrowthMarginData2DD40">#REF!</definedName>
    <definedName name="IQRGrowthMarginData2DD41">#REF!</definedName>
    <definedName name="IQRGrowthMarginData2DD42">#REF!</definedName>
    <definedName name="IQRGrowthMarginData2DD43">#REF!</definedName>
    <definedName name="IQRGrowthMarginData2DD44">#REF!</definedName>
    <definedName name="IQRGrowthMarginData2DD45">#REF!</definedName>
    <definedName name="IQRGrowthMarginData2DD46">#REF!</definedName>
    <definedName name="IQRGrowthMarginData2DD47">#REF!</definedName>
    <definedName name="IQRGrowthMarginData2DD49">#REF!</definedName>
    <definedName name="IQRGrowthMarginData2DD50">#REF!</definedName>
    <definedName name="IQRGrowthMarginDataDD11">#REF!</definedName>
    <definedName name="IQRGrowthMarginDataDD12">#REF!</definedName>
    <definedName name="IQRGrowthMarginDataDD13">#REF!</definedName>
    <definedName name="IQRGrowthMarginDataDD14">#REF!</definedName>
    <definedName name="IQRGrowthMarginDataDD15">#REF!</definedName>
    <definedName name="IQRGrowthMarginDataDD16">#REF!</definedName>
    <definedName name="IQRGrowthMarginDataDD17">#REF!</definedName>
    <definedName name="IQRGrowthMarginDataDD18">#REF!</definedName>
    <definedName name="IQRGrowthMarginDataDD19">#REF!</definedName>
    <definedName name="IQRGrowthMarginDataDD20">#REF!</definedName>
    <definedName name="IQRGrowthMarginDataDD21">#REF!</definedName>
    <definedName name="IQRGrowthMarginDataDD22">#REF!</definedName>
    <definedName name="IQRGrowthMarginDataDD23">#REF!</definedName>
    <definedName name="IQRGrowthMarginDataDD24">#REF!</definedName>
    <definedName name="IQRGrowthMarginDataDD25">#REF!</definedName>
    <definedName name="IQRGrowthMarginDataDD26">#REF!</definedName>
    <definedName name="IQRGrowthMarginDataDD27">#REF!</definedName>
    <definedName name="IQRGrowthMarginDataDD28">#REF!</definedName>
    <definedName name="IQRGrowthMarginDataDD29">#REF!</definedName>
    <definedName name="IQRGrowthMarginDataDD30">#REF!</definedName>
    <definedName name="IQRGrowthMarginDataDD31">#REF!</definedName>
    <definedName name="IQRGrowthMarginDataDD32">#REF!</definedName>
    <definedName name="IQRGrowthMarginDataDD33">#REF!</definedName>
    <definedName name="IQRGrowthMarginDataDD34">#REF!</definedName>
    <definedName name="IQRGrowthMarginDataDD35">#REF!</definedName>
    <definedName name="IQRGrowthMarginDataDD36">#REF!</definedName>
    <definedName name="IQRGrowthMarginDataDD37">#REF!</definedName>
    <definedName name="IQRGrowthMarginDataDD38">#REF!</definedName>
    <definedName name="IQRGrowthMarginDataDD39">#REF!</definedName>
    <definedName name="IQRGrowthMarginDataDD40">#REF!</definedName>
    <definedName name="IQRGrowthMarginDataDD41">#REF!</definedName>
    <definedName name="IQRGrowthMarginDataDD42">#REF!</definedName>
    <definedName name="IQRGrowthMarginDataDD43">#REF!</definedName>
    <definedName name="IQRGrowthMarginDataDD44">#REF!</definedName>
    <definedName name="IQRGrowthMarginDataDD45">#REF!</definedName>
    <definedName name="IQRGrowthMarginDataDD46">#REF!</definedName>
    <definedName name="IQRGrowthMarginDataDD47">#REF!</definedName>
    <definedName name="IQRGrowthMarginDataDD49">#REF!</definedName>
    <definedName name="IQRGrowthMarginDataDD50">#REF!</definedName>
    <definedName name="IQRGrowthMarginDataDD51">#REF!</definedName>
    <definedName name="IQRGrowthMarginDataDD52">#REF!</definedName>
    <definedName name="IQRGrowthMarginDataDD53">#REF!</definedName>
    <definedName name="IQRGrowthMarginDataDD54">#REF!</definedName>
    <definedName name="IQRGrowthMarginDataDD55">#REF!</definedName>
    <definedName name="IQRGrowthMarginDataDD56">#REF!</definedName>
    <definedName name="IQRGrowthMarginDataDD57">#REF!</definedName>
    <definedName name="IQRGrowthMarginDataDD58">#REF!</definedName>
    <definedName name="IQRGrowthMarginDataDD59">#REF!</definedName>
    <definedName name="IQRGuidlelinePublicCompanyDescrAC10" hidden="1">#REF!</definedName>
    <definedName name="IQRGuidlelinePublicCompanyDescrAC9" hidden="1">#REF!</definedName>
    <definedName name="IQRH10" hidden="1">"$I$10:$M$10"</definedName>
    <definedName name="IQRH100" hidden="1">"$H$101"</definedName>
    <definedName name="IQRH101" hidden="1">"$I$101"</definedName>
    <definedName name="IQRH102" hidden="1">"$I$102"</definedName>
    <definedName name="IQRH103" hidden="1">"$I$103"</definedName>
    <definedName name="IQRH104" hidden="1">"$H$105"</definedName>
    <definedName name="IQRH105" hidden="1">"$I$105:$J$105"</definedName>
    <definedName name="IQRH106" hidden="1">"$I$106:$K$106"</definedName>
    <definedName name="IQRH107" hidden="1">"$I$107:$M$107"</definedName>
    <definedName name="IQRH108" hidden="1">"$H$109"</definedName>
    <definedName name="IQRH109" hidden="1">"$I$109:$L$109"</definedName>
    <definedName name="IQRH11" hidden="1">"$I$11:$M$11"</definedName>
    <definedName name="IQRH110" hidden="1">"$H$111"</definedName>
    <definedName name="IQRH111" hidden="1">"$I$111"</definedName>
    <definedName name="IQRH112" hidden="1">"$I$112:$M$112"</definedName>
    <definedName name="IQRH113" hidden="1">"$H$114"</definedName>
    <definedName name="IQRH114" hidden="1">"$I$114:$L$114"</definedName>
    <definedName name="IQRH115" hidden="1">"$I$115"</definedName>
    <definedName name="IQRH116" hidden="1">"$I$116:$M$116"</definedName>
    <definedName name="IQRH117" hidden="1">"$I$117"</definedName>
    <definedName name="IQRH118" hidden="1">"$I$118:$M$118"</definedName>
    <definedName name="IQRH119" hidden="1">"$I$119"</definedName>
    <definedName name="IQRH12" hidden="1">"$I$12:$M$12"</definedName>
    <definedName name="IQRH120" hidden="1">"$I$120"</definedName>
    <definedName name="IQRH121" hidden="1">"$H$122"</definedName>
    <definedName name="IQRH122" hidden="1">"$I$122"</definedName>
    <definedName name="IQRH123" hidden="1">"$I$123"</definedName>
    <definedName name="IQRH124" hidden="1">"$I$124"</definedName>
    <definedName name="IQRH125" hidden="1">"$I$125:$M$125"</definedName>
    <definedName name="IQRH126" hidden="1">"$I$126:$K$126"</definedName>
    <definedName name="IQRH127" hidden="1">"$I$127:$M$127"</definedName>
    <definedName name="IQRH128" hidden="1">"$I$128:$J$128"</definedName>
    <definedName name="IQRH129" hidden="1">"$I$129:$M$129"</definedName>
    <definedName name="IQRH13" hidden="1">"$I$13:$M$13"</definedName>
    <definedName name="IQRH130" hidden="1">"$I$130:$M$130"</definedName>
    <definedName name="IQRH131" hidden="1">"$I$131"</definedName>
    <definedName name="IQRH132" hidden="1">"$I$132"</definedName>
    <definedName name="IQRH133" hidden="1">"$I$133"</definedName>
    <definedName name="IQRH134" hidden="1">"$H$135"</definedName>
    <definedName name="IQRH135" hidden="1">"$I$135:$K$135"</definedName>
    <definedName name="IQRH136" hidden="1">"$H$137"</definedName>
    <definedName name="IQRH137" hidden="1">"$I$137"</definedName>
    <definedName name="IQRH138" hidden="1">"$I$138"</definedName>
    <definedName name="IQRH139" hidden="1">"$I$139"</definedName>
    <definedName name="IQRH14" hidden="1">"$I$14"</definedName>
    <definedName name="IQRH140" hidden="1">"$H$141"</definedName>
    <definedName name="IQRH141" hidden="1">"$I$141"</definedName>
    <definedName name="IQRH142" hidden="1">"$I$142"</definedName>
    <definedName name="IQRH143" hidden="1">"$I$143:$J$143"</definedName>
    <definedName name="IQRH144" hidden="1">"$H$145"</definedName>
    <definedName name="IQRH145" hidden="1">"$I$145"</definedName>
    <definedName name="IQRH146" hidden="1">"$I$146"</definedName>
    <definedName name="IQRH147" hidden="1">"$I$147:$M$147"</definedName>
    <definedName name="IQRH148" hidden="1">"$H$149"</definedName>
    <definedName name="IQRH149" hidden="1">"$I$149:$J$149"</definedName>
    <definedName name="IQRH15" hidden="1">"$I$15:$M$15"</definedName>
    <definedName name="IQRH150" hidden="1">"$I$150:$L$150"</definedName>
    <definedName name="IQRH151" hidden="1">"$I$151:$J$151"</definedName>
    <definedName name="IQRH152" hidden="1">"$H$153"</definedName>
    <definedName name="IQRH153" hidden="1">"$I$153:$M$153"</definedName>
    <definedName name="IQRH154" hidden="1">"$I$154:$M$154"</definedName>
    <definedName name="IQRH155" hidden="1">"$I$155:$M$155"</definedName>
    <definedName name="IQRH156" hidden="1">"$H$157"</definedName>
    <definedName name="IQRH157" hidden="1">"$I$157"</definedName>
    <definedName name="IQRH158" hidden="1">"$I$158"</definedName>
    <definedName name="IQRH159" hidden="1">"$I$159:$K$159"</definedName>
    <definedName name="IQRH16" hidden="1">"$I$16:$M$16"</definedName>
    <definedName name="IQRH160" hidden="1">"$I$160"</definedName>
    <definedName name="IQRH161" hidden="1">"$I$161:$M$161"</definedName>
    <definedName name="IQRH162" hidden="1">"$H$163"</definedName>
    <definedName name="IQRH163" hidden="1">"$I$163:$M$163"</definedName>
    <definedName name="IQRH164" hidden="1">"$I$164:$M$164"</definedName>
    <definedName name="IQRH165" hidden="1">"$I$165:$M$165"</definedName>
    <definedName name="IQRH166" hidden="1">"$H$167"</definedName>
    <definedName name="IQRH167" hidden="1">"$I$167:$M$167"</definedName>
    <definedName name="IQRH168" hidden="1">"$I$168:$M$168"</definedName>
    <definedName name="IQRH169" hidden="1">"$I$169:$J$169"</definedName>
    <definedName name="IQRH17" hidden="1">"$I$17:$M$17"</definedName>
    <definedName name="IQRH170" hidden="1">"$I$170:$M$170"</definedName>
    <definedName name="IQRH171" hidden="1">"$H$172"</definedName>
    <definedName name="IQRH172" hidden="1">"$I$172"</definedName>
    <definedName name="IQRH173" hidden="1">"$I$173"</definedName>
    <definedName name="IQRH174" hidden="1">"$H$175"</definedName>
    <definedName name="IQRH175" hidden="1">"$I$175:$K$175"</definedName>
    <definedName name="IQRH176" hidden="1">"$I$176:$M$176"</definedName>
    <definedName name="IQRH177" hidden="1">"$I$177:$M$177"</definedName>
    <definedName name="IQRH178" hidden="1">"$I$178:$M$178"</definedName>
    <definedName name="IQRH179" hidden="1">"$I$179"</definedName>
    <definedName name="IQRH18" hidden="1">"$I$18:$M$18"</definedName>
    <definedName name="IQRH180" hidden="1">"$I$180"</definedName>
    <definedName name="IQRH181" hidden="1">"$I$181:$M$181"</definedName>
    <definedName name="IQRH182" hidden="1">"$H$183"</definedName>
    <definedName name="IQRH183" hidden="1">"$I$183"</definedName>
    <definedName name="IQRH184" hidden="1">"$I$184"</definedName>
    <definedName name="IQRH185" hidden="1">"$H$186"</definedName>
    <definedName name="IQRH186" hidden="1">"$I$186"</definedName>
    <definedName name="IQRH187" hidden="1">"$I$187:$J$187"</definedName>
    <definedName name="IQRH188" hidden="1">"$I$188:$J$188"</definedName>
    <definedName name="IQRH189" hidden="1">"$I$189"</definedName>
    <definedName name="IQRH19" hidden="1">"$I$19:$M$19"</definedName>
    <definedName name="IQRH190" hidden="1">"$I$190"</definedName>
    <definedName name="IQRH191" hidden="1">"$I$191"</definedName>
    <definedName name="IQRH192" hidden="1">"$I$192"</definedName>
    <definedName name="IQRH193" hidden="1">"$I$193:$M$193"</definedName>
    <definedName name="IQRH194" hidden="1">"$I$194"</definedName>
    <definedName name="IQRH195" hidden="1">"$I$195:$J$195"</definedName>
    <definedName name="IQRH196" hidden="1">"$I$196:$M$196"</definedName>
    <definedName name="IQRH197" hidden="1">"$I$197"</definedName>
    <definedName name="IQRH198" hidden="1">"$I$198:$M$198"</definedName>
    <definedName name="IQRH199" hidden="1">"$H$200"</definedName>
    <definedName name="IQRH20" hidden="1">"$I$20:$M$20"</definedName>
    <definedName name="IQRH200" hidden="1">"$I$200"</definedName>
    <definedName name="IQRH201" hidden="1">"$I$201"</definedName>
    <definedName name="IQRH202" hidden="1">"$H$203"</definedName>
    <definedName name="IQRH203" hidden="1">"$I$203"</definedName>
    <definedName name="IQRH204" hidden="1">"$I$204:$J$204"</definedName>
    <definedName name="IQRH205" hidden="1">"$I$205:$J$205"</definedName>
    <definedName name="IQRH206" hidden="1">"$I$206"</definedName>
    <definedName name="IQRH207" hidden="1">"$I$207"</definedName>
    <definedName name="IQRH208" hidden="1">"$I$208"</definedName>
    <definedName name="IQRH209" hidden="1">"$I$209:$J$209"</definedName>
    <definedName name="IQRH21" hidden="1">"$I$21:$M$21"</definedName>
    <definedName name="IQRH210" hidden="1">"$I$210"</definedName>
    <definedName name="IQRH211" hidden="1">"$I$211:$M$211"</definedName>
    <definedName name="IQRH212" hidden="1">"$I$212:$M$212"</definedName>
    <definedName name="IQRH213" hidden="1">"$I$213:$M$213"</definedName>
    <definedName name="IQRH214" hidden="1">"$I$214"</definedName>
    <definedName name="IQRH215" hidden="1">"$H$216"</definedName>
    <definedName name="IQRH216" hidden="1">"$I$216"</definedName>
    <definedName name="IQRH217" hidden="1">"$H$218"</definedName>
    <definedName name="IQRH218" hidden="1">"$I$218:$K$218"</definedName>
    <definedName name="IQRH219" hidden="1">"$H$220"</definedName>
    <definedName name="IQRH22" hidden="1">"$I$22:$M$22"</definedName>
    <definedName name="IQRH220" hidden="1">"$I$220:$K$220"</definedName>
    <definedName name="IQRH221" hidden="1">"$I$221"</definedName>
    <definedName name="IQRH222" hidden="1">"$I$222"</definedName>
    <definedName name="IQRH223" hidden="1">"$I$223:$M$223"</definedName>
    <definedName name="IQRH224" hidden="1">"$I$224"</definedName>
    <definedName name="IQRH225" hidden="1">"$I$225"</definedName>
    <definedName name="IQRH226" hidden="1">"$I$226"</definedName>
    <definedName name="IQRH227" hidden="1">"$H$228"</definedName>
    <definedName name="IQRH228" hidden="1">"$I$228"</definedName>
    <definedName name="IQRH229" hidden="1">"$H$230"</definedName>
    <definedName name="IQRH23" hidden="1">"$I$23:$J$23"</definedName>
    <definedName name="IQRH230" hidden="1">"$I$230"</definedName>
    <definedName name="IQRH231" hidden="1">"$I$231"</definedName>
    <definedName name="IQRH232" hidden="1">"$I$232"</definedName>
    <definedName name="IQRH233" hidden="1">"$I$233:$M$233"</definedName>
    <definedName name="IQRH234" hidden="1">"$I$234:$K$234"</definedName>
    <definedName name="IQRH235" hidden="1">"$I$235"</definedName>
    <definedName name="IQRH236" hidden="1">"$I$236:$L$236"</definedName>
    <definedName name="IQRH237" hidden="1">"$I$237:$M$237"</definedName>
    <definedName name="IQRH238" hidden="1">"$I$238"</definedName>
    <definedName name="IQRH239" hidden="1">"$I$239:$L$239"</definedName>
    <definedName name="IQRH24" hidden="1">"$I$24:$M$24"</definedName>
    <definedName name="IQRH240" hidden="1">"$I$240:$M$240"</definedName>
    <definedName name="IQRH241" hidden="1">"$I$241:$J$241"</definedName>
    <definedName name="IQRH242" hidden="1">"$I$242:$M$242"</definedName>
    <definedName name="IQRH243" hidden="1">"$I$243"</definedName>
    <definedName name="IQRH244" hidden="1">"$I$244:$K$244"</definedName>
    <definedName name="IQRH245" hidden="1">"$I$245:$L$245"</definedName>
    <definedName name="IQRH246" hidden="1">"$I$246:$M$246"</definedName>
    <definedName name="IQRH247" hidden="1">"$I$247"</definedName>
    <definedName name="IQRH248" hidden="1">"$H$249"</definedName>
    <definedName name="IQRH249" hidden="1">"$I$249"</definedName>
    <definedName name="IQRH25" hidden="1">"$I$25"</definedName>
    <definedName name="IQRH250" hidden="1">"$I$250"</definedName>
    <definedName name="IQRH251" hidden="1">"$I$251:$M$251"</definedName>
    <definedName name="IQRH252" hidden="1">"$I$252:$J$252"</definedName>
    <definedName name="IQRH253" hidden="1">"$I$253:$J$253"</definedName>
    <definedName name="IQRH254" hidden="1">"$I$254:$M$254"</definedName>
    <definedName name="IQRH255" hidden="1">"$I$255:$L$255"</definedName>
    <definedName name="IQRH256" hidden="1">"$I$256:$K$256"</definedName>
    <definedName name="IQRH257" hidden="1">"$I$257:$M$257"</definedName>
    <definedName name="IQRH258" hidden="1">"$I$258:$J$258"</definedName>
    <definedName name="IQRH259" hidden="1">"$I$259"</definedName>
    <definedName name="IQRH26" hidden="1">"$I$26"</definedName>
    <definedName name="IQRH260" hidden="1">"$I$260:$M$260"</definedName>
    <definedName name="IQRH261" hidden="1">"$I$261"</definedName>
    <definedName name="IQRH262" hidden="1">"$I$262:$M$262"</definedName>
    <definedName name="IQRH263" hidden="1">"$I$263"</definedName>
    <definedName name="IQRH264" hidden="1">"$I$264"</definedName>
    <definedName name="IQRH265" hidden="1">"$I$265:$M$265"</definedName>
    <definedName name="IQRH266" hidden="1">"$I$266:$M$266"</definedName>
    <definedName name="IQRH267" hidden="1">"$I$267"</definedName>
    <definedName name="IQRH268" hidden="1">"$I$268"</definedName>
    <definedName name="IQRH269" hidden="1">"$I$269"</definedName>
    <definedName name="IQRH27" hidden="1">"$I$27:$M$27"</definedName>
    <definedName name="IQRH270" hidden="1">"$I$270:$J$270"</definedName>
    <definedName name="IQRH271" hidden="1">"$I$271:$M$271"</definedName>
    <definedName name="IQRH272" hidden="1">"$I$272"</definedName>
    <definedName name="IQRH273" hidden="1">"$I$273"</definedName>
    <definedName name="IQRH274" hidden="1">"$I$274"</definedName>
    <definedName name="IQRH275" hidden="1">"$I$275"</definedName>
    <definedName name="IQRH276" hidden="1">"$I$276:$M$276"</definedName>
    <definedName name="IQRH277" hidden="1">"$I$277:$M$277"</definedName>
    <definedName name="IQRH278" hidden="1">"$I$278"</definedName>
    <definedName name="IQRH279" hidden="1">"$I$279:$J$279"</definedName>
    <definedName name="IQRH28" hidden="1">"$H$29"</definedName>
    <definedName name="IQRH280" hidden="1">"$H$281"</definedName>
    <definedName name="IQRH281" hidden="1">"$I$281"</definedName>
    <definedName name="IQRH282" hidden="1">"$I$282:$M$282"</definedName>
    <definedName name="IQRH283" hidden="1">"$I$283"</definedName>
    <definedName name="IQRH284" hidden="1">"$I$284"</definedName>
    <definedName name="IQRH285" hidden="1">"$I$285:$M$285"</definedName>
    <definedName name="IQRH286" hidden="1">"$H$287"</definedName>
    <definedName name="IQRH287" hidden="1">"$I$287"</definedName>
    <definedName name="IQRH288" hidden="1">"$I$288"</definedName>
    <definedName name="IQRH289" hidden="1">"$I$289"</definedName>
    <definedName name="IQRH29" hidden="1">"$I$29:$M$29"</definedName>
    <definedName name="IQRH290" hidden="1">"$I$290"</definedName>
    <definedName name="IQRH291" hidden="1">"$I$291"</definedName>
    <definedName name="IQRH292" hidden="1">"$I$292:$K$292"</definedName>
    <definedName name="IQRH293" hidden="1">"$I$293:$M$293"</definedName>
    <definedName name="IQRH294" hidden="1">"$I$294:$M$294"</definedName>
    <definedName name="IQRH295" hidden="1">"$I$295:$J$295"</definedName>
    <definedName name="IQRH296" hidden="1">"$I$296"</definedName>
    <definedName name="IQRH297" hidden="1">"$I$297"</definedName>
    <definedName name="IQRH298" hidden="1">"$I$298:$J$298"</definedName>
    <definedName name="IQRH299" hidden="1">"$I$299:$M$299"</definedName>
    <definedName name="IQRH3" hidden="1">"$H$4:$H$15"</definedName>
    <definedName name="IQRH30" hidden="1">"$H$31"</definedName>
    <definedName name="IQRH300" hidden="1">"$H$301"</definedName>
    <definedName name="IQRH301" hidden="1">"$I$301:$M$301"</definedName>
    <definedName name="IQRH302" hidden="1">"$I$302"</definedName>
    <definedName name="IQRH303" hidden="1">"$I$303"</definedName>
    <definedName name="IQRH304" hidden="1">"$I$304:$K$304"</definedName>
    <definedName name="IQRH305" hidden="1">"$I$305"</definedName>
    <definedName name="IQRH306" hidden="1">"$I$306"</definedName>
    <definedName name="IQRH307" hidden="1">"$I$307:$K$307"</definedName>
    <definedName name="IQRH308" hidden="1">"$I$308"</definedName>
    <definedName name="IQRH309" hidden="1">"$I$309:$K$309"</definedName>
    <definedName name="IQRH31" hidden="1">"$I$31:$K$31"</definedName>
    <definedName name="IQRH310" hidden="1">"$I$310"</definedName>
    <definedName name="IQRH311" hidden="1">"$I$311"</definedName>
    <definedName name="IQRH312" hidden="1">"$I$312:$J$312"</definedName>
    <definedName name="IQRH313" hidden="1">"$I$313:$L$313"</definedName>
    <definedName name="IQRH314" hidden="1">"$I$314:$M$314"</definedName>
    <definedName name="IQRH315" hidden="1">"$I$315:$M$315"</definedName>
    <definedName name="IQRH316" hidden="1">"$I$316:$J$316"</definedName>
    <definedName name="IQRH317" hidden="1">"$I$317:$J$317"</definedName>
    <definedName name="IQRH318" hidden="1">"$I$318:$M$318"</definedName>
    <definedName name="IQRH319" hidden="1">"$I$319"</definedName>
    <definedName name="IQRH32" hidden="1">"$I$32:$M$32"</definedName>
    <definedName name="IQRH320" hidden="1">"$I$320:$K$320"</definedName>
    <definedName name="IQRH321" hidden="1">"$I$321"</definedName>
    <definedName name="IQRH322" hidden="1">"$H$323"</definedName>
    <definedName name="IQRH323" hidden="1">"$I$323"</definedName>
    <definedName name="IQRH324" hidden="1">"$I$324:$M$324"</definedName>
    <definedName name="IQRH325" hidden="1">"$I$325"</definedName>
    <definedName name="IQRH326" hidden="1">"$I$326:$M$326"</definedName>
    <definedName name="IQRH327" hidden="1">"$I$327:$K$327"</definedName>
    <definedName name="IQRH328" hidden="1">"$I$328:$K$328"</definedName>
    <definedName name="IQRH329" hidden="1">"$I$329:$J$329"</definedName>
    <definedName name="IQRH33" hidden="1">"$H$34:$H$123"</definedName>
    <definedName name="IQRH330" hidden="1">"$I$330:$M$330"</definedName>
    <definedName name="IQRH331" hidden="1">"$I$331"</definedName>
    <definedName name="IQRH332" hidden="1">"$I$332:$M$332"</definedName>
    <definedName name="IQRH333" hidden="1">"$I$333"</definedName>
    <definedName name="IQRH334" hidden="1">"$I$334"</definedName>
    <definedName name="IQRH335" hidden="1">"$I$335:$M$335"</definedName>
    <definedName name="IQRH336" hidden="1">"$I$336"</definedName>
    <definedName name="IQRH337" hidden="1">"$I$337:$L$337"</definedName>
    <definedName name="IQRH338" hidden="1">"$I$338"</definedName>
    <definedName name="IQRH339" hidden="1">"$I$339:$L$339"</definedName>
    <definedName name="IQRH34" hidden="1">"$I$34"</definedName>
    <definedName name="IQRH340" hidden="1">"$I$340:$K$340"</definedName>
    <definedName name="IQRH341" hidden="1">"$I$341:$J$341"</definedName>
    <definedName name="IQRH342" hidden="1">"$I$342"</definedName>
    <definedName name="IQRH343" hidden="1">"$I$343:$J$343"</definedName>
    <definedName name="IQRH344" hidden="1">"$I$344:$K$344"</definedName>
    <definedName name="IQRH345" hidden="1">"$I$345"</definedName>
    <definedName name="IQRH346" hidden="1">"$I$346"</definedName>
    <definedName name="IQRH347" hidden="1">"$I$347:$M$347"</definedName>
    <definedName name="IQRH348" hidden="1">"$I$348:$J$348"</definedName>
    <definedName name="IQRH349" hidden="1">"$I$349:$M$349"</definedName>
    <definedName name="IQRH35" hidden="1">"$I$35:$M$35"</definedName>
    <definedName name="IQRH350" hidden="1">"$I$350:$M$350"</definedName>
    <definedName name="IQRH351" hidden="1">"$I$351:$M$351"</definedName>
    <definedName name="IQRH352" hidden="1">"$I$352"</definedName>
    <definedName name="IQRH353" hidden="1">"$I$353:$M$353"</definedName>
    <definedName name="IQRH354" hidden="1">"$I$354"</definedName>
    <definedName name="IQRH355" hidden="1">"$I$355:$M$355"</definedName>
    <definedName name="IQRH356" hidden="1">"$I$356:$L$356"</definedName>
    <definedName name="IQRH357" hidden="1">"$I$357:$M$357"</definedName>
    <definedName name="IQRH358" hidden="1">"$H$359"</definedName>
    <definedName name="IQRH359" hidden="1">"$I$359"</definedName>
    <definedName name="IQRH36" hidden="1">"$I$36"</definedName>
    <definedName name="IQRH360" hidden="1">"$I$360:$M$360"</definedName>
    <definedName name="IQRH361" hidden="1">"$I$361:$L$361"</definedName>
    <definedName name="IQRH362" hidden="1">"$I$362:$M$362"</definedName>
    <definedName name="IQRH363" hidden="1">"$I$363:$M$363"</definedName>
    <definedName name="IQRH364" hidden="1">"$I$364"</definedName>
    <definedName name="IQRH365" hidden="1">"$I$365:$M$365"</definedName>
    <definedName name="IQRH366" hidden="1">"$I$366:$M$366"</definedName>
    <definedName name="IQRH367" hidden="1">"$I$367"</definedName>
    <definedName name="IQRH368" hidden="1">"$H$369"</definedName>
    <definedName name="IQRH369" hidden="1">"$I$369:$M$369"</definedName>
    <definedName name="IQRH37" hidden="1">"$I$37:$M$37"</definedName>
    <definedName name="IQRH370" hidden="1">"$I$370:$J$370"</definedName>
    <definedName name="IQRH371" hidden="1">"$I$371:$K$371"</definedName>
    <definedName name="IQRH372" hidden="1">"$I$372:$K$372"</definedName>
    <definedName name="IQRH373" hidden="1">"$I$373:$M$373"</definedName>
    <definedName name="IQRH374" hidden="1">"$I$374"</definedName>
    <definedName name="IQRH375" hidden="1">"$I$375:$M$375"</definedName>
    <definedName name="IQRH376" hidden="1">"$I$376:$M$376"</definedName>
    <definedName name="IQRH377" hidden="1">"$I$377"</definedName>
    <definedName name="IQRH378" hidden="1">"$I$378:$M$378"</definedName>
    <definedName name="IQRH379" hidden="1">"$I$379:$K$379"</definedName>
    <definedName name="IQRH38" hidden="1">"$I$38:$M$38"</definedName>
    <definedName name="IQRH380" hidden="1">"$I$380"</definedName>
    <definedName name="IQRH381" hidden="1">"$I$381:$M$381"</definedName>
    <definedName name="IQRH382" hidden="1">"$I$382:$M$382"</definedName>
    <definedName name="IQRH383" hidden="1">"$I$383"</definedName>
    <definedName name="IQRH384" hidden="1">"$I$384:$K$384"</definedName>
    <definedName name="IQRH385" hidden="1">"$I$385:$J$385"</definedName>
    <definedName name="IQRH386" hidden="1">"$I$386"</definedName>
    <definedName name="IQRH387" hidden="1">"$I$387:$M$387"</definedName>
    <definedName name="IQRH388" hidden="1">"$I$388"</definedName>
    <definedName name="IQRH389" hidden="1">"$I$389:$M$389"</definedName>
    <definedName name="IQRH39" hidden="1">"$I$39"</definedName>
    <definedName name="IQRH390" hidden="1">"$I$390:$M$390"</definedName>
    <definedName name="IQRH391" hidden="1">"$I$391"</definedName>
    <definedName name="IQRH392" hidden="1">"$I$392:$J$392"</definedName>
    <definedName name="IQRH393" hidden="1">"$I$393:$M$393"</definedName>
    <definedName name="IQRH394" hidden="1">"$I$394:$M$394"</definedName>
    <definedName name="IQRH395" hidden="1">"$I$395:$M$395"</definedName>
    <definedName name="IQRH396" hidden="1">"$I$396"</definedName>
    <definedName name="IQRH397" hidden="1">"$I$397"</definedName>
    <definedName name="IQRH398" hidden="1">"$I$398:$M$398"</definedName>
    <definedName name="IQRH399" hidden="1">"$I$399:$M$399"</definedName>
    <definedName name="IQRH4" hidden="1">"$H$5:$H$12"</definedName>
    <definedName name="IQRH40" hidden="1">"$I$40"</definedName>
    <definedName name="IQRH400" hidden="1">"$I$400"</definedName>
    <definedName name="IQRH401" hidden="1">"$I$401:$M$401"</definedName>
    <definedName name="IQRH402" hidden="1">"$I$402:$M$402"</definedName>
    <definedName name="IQRH403" hidden="1">"$I$403"</definedName>
    <definedName name="IQRH404" hidden="1">"$I$404"</definedName>
    <definedName name="IQRH405" hidden="1">"$I$405:$J$405"</definedName>
    <definedName name="IQRH406" hidden="1">"$I$406"</definedName>
    <definedName name="IQRH407" hidden="1">"$I$407:$M$407"</definedName>
    <definedName name="IQRH408" hidden="1">"$I$408"</definedName>
    <definedName name="IQRH409" hidden="1">"$I$409:$M$409"</definedName>
    <definedName name="IQRH41" hidden="1">"$I$41"</definedName>
    <definedName name="IQRH410" hidden="1">"$I$410:$M$410"</definedName>
    <definedName name="IQRH411" hidden="1">"$I$411:$K$411"</definedName>
    <definedName name="IQRH412" hidden="1">"$I$412:$M$412"</definedName>
    <definedName name="IQRH413" hidden="1">"$I$413:$M$413"</definedName>
    <definedName name="IQRH414" hidden="1">"$I$414:$M$414"</definedName>
    <definedName name="IQRH415" hidden="1">"$I$415:$M$415"</definedName>
    <definedName name="IQRH416" hidden="1">"$I$416:$M$416"</definedName>
    <definedName name="IQRH417" hidden="1">"$I$417:$M$417"</definedName>
    <definedName name="IQRH418" hidden="1">"$I$418:$M$418"</definedName>
    <definedName name="IQRH419" hidden="1">"$I$419:$M$419"</definedName>
    <definedName name="IQRH42" hidden="1">"$I$42"</definedName>
    <definedName name="IQRH420" hidden="1">"$I$420:$M$420"</definedName>
    <definedName name="IQRH421" hidden="1">"$I$421"</definedName>
    <definedName name="IQRH422" hidden="1">"$I$422:$J$422"</definedName>
    <definedName name="IQRH423" hidden="1">"$I$423:$M$423"</definedName>
    <definedName name="IQRH424" hidden="1">"$I$424:$M$424"</definedName>
    <definedName name="IQRH425" hidden="1">"$I$425:$J$425"</definedName>
    <definedName name="IQRH426" hidden="1">"$I$426:$K$426"</definedName>
    <definedName name="IQRH427" hidden="1">"$I$427:$K$427"</definedName>
    <definedName name="IQRH428" hidden="1">"$I$428:$M$428"</definedName>
    <definedName name="IQRH429" hidden="1">"$I$429"</definedName>
    <definedName name="IQRH43" hidden="1">"$I$43"</definedName>
    <definedName name="IQRH430" hidden="1">"$I$430"</definedName>
    <definedName name="IQRH431" hidden="1">"$I$431"</definedName>
    <definedName name="IQRH432" hidden="1">"$I$432:$M$432"</definedName>
    <definedName name="IQRH433" hidden="1">"$I$433"</definedName>
    <definedName name="IQRH434" hidden="1">"$I$434:$J$434"</definedName>
    <definedName name="IQRH435" hidden="1">"$I$435"</definedName>
    <definedName name="IQRH436" hidden="1">"$I$436"</definedName>
    <definedName name="IQRH437" hidden="1">"$I$437:$K$437"</definedName>
    <definedName name="IQRH438" hidden="1">"$I$438:$M$438"</definedName>
    <definedName name="IQRH439" hidden="1">"$I$439:$M$439"</definedName>
    <definedName name="IQRH44" hidden="1">"$I$44"</definedName>
    <definedName name="IQRH440" hidden="1">"$I$440:$K$440"</definedName>
    <definedName name="IQRH441" hidden="1">"$I$441:$M$441"</definedName>
    <definedName name="IQRH442" hidden="1">"$I$442:$M$442"</definedName>
    <definedName name="IQRH443" hidden="1">"$H$444"</definedName>
    <definedName name="IQRH444" hidden="1">"$I$444:$J$444"</definedName>
    <definedName name="IQRH445" hidden="1">"$I$445:$K$445"</definedName>
    <definedName name="IQRH446" hidden="1">"$I$446:$M$446"</definedName>
    <definedName name="IQRH447" hidden="1">"$I$447"</definedName>
    <definedName name="IQRH448" hidden="1">"$I$448:$M$448"</definedName>
    <definedName name="IQRH449" hidden="1">"$I$449:$M$449"</definedName>
    <definedName name="IQRH45" hidden="1">"$I$45"</definedName>
    <definedName name="IQRH450" hidden="1">"$I$450"</definedName>
    <definedName name="IQRH451" hidden="1">"$I$451:$M$451"</definedName>
    <definedName name="IQRH452" hidden="1">"$I$452:$J$452"</definedName>
    <definedName name="IQRH453" hidden="1">"$I$453:$M$453"</definedName>
    <definedName name="IQRH454" hidden="1">"$I$454:$M$454"</definedName>
    <definedName name="IQRH455" hidden="1">"$I$455"</definedName>
    <definedName name="IQRH456" hidden="1">"$I$456:$M$456"</definedName>
    <definedName name="IQRH457" hidden="1">"$I$457:$K$457"</definedName>
    <definedName name="IQRH458" hidden="1">"$I$458:$L$458"</definedName>
    <definedName name="IQRH459" hidden="1">"$I$459:$M$459"</definedName>
    <definedName name="IQRH46" hidden="1">"$I$46"</definedName>
    <definedName name="IQRH460" hidden="1">"$I$460:$M$460"</definedName>
    <definedName name="IQRH461" hidden="1">"$I$461:$J$461"</definedName>
    <definedName name="IQRH462" hidden="1">"$I$462:$K$462"</definedName>
    <definedName name="IQRH463" hidden="1">"$I$463:$M$463"</definedName>
    <definedName name="IQRH464" hidden="1">"$I$464:$M$464"</definedName>
    <definedName name="IQRH465" hidden="1">"$I$465:$M$465"</definedName>
    <definedName name="IQRH466" hidden="1">"$I$466"</definedName>
    <definedName name="IQRH467" hidden="1">"$I$467:$M$467"</definedName>
    <definedName name="IQRH468" hidden="1">"$I$468:$M$468"</definedName>
    <definedName name="IQRH469" hidden="1">"$I$469"</definedName>
    <definedName name="IQRH47" hidden="1">"$I$47"</definedName>
    <definedName name="IQRH470" hidden="1">"$I$470:$M$470"</definedName>
    <definedName name="IQRH471" hidden="1">"$I$471:$J$471"</definedName>
    <definedName name="IQRH472" hidden="1">"$I$472:$K$472"</definedName>
    <definedName name="IQRH473" hidden="1">"$I$473"</definedName>
    <definedName name="IQRH474" hidden="1">"$I$474"</definedName>
    <definedName name="IQRH475" hidden="1">"$I$475"</definedName>
    <definedName name="IQRH476" hidden="1">"$I$476:$L$476"</definedName>
    <definedName name="IQRH477" hidden="1">"$I$477:$K$477"</definedName>
    <definedName name="IQRH478" hidden="1">"$I$478:$M$478"</definedName>
    <definedName name="IQRH479" hidden="1">"$I$479:$M$479"</definedName>
    <definedName name="IQRH48" hidden="1">"$I$48"</definedName>
    <definedName name="IQRH480" hidden="1">"$I$480:$M$480"</definedName>
    <definedName name="IQRH481" hidden="1">"$I$481"</definedName>
    <definedName name="IQRH482" hidden="1">"$I$482"</definedName>
    <definedName name="IQRH483" hidden="1">"$I$483:$J$483"</definedName>
    <definedName name="IQRH484" hidden="1">"$I$484:$M$484"</definedName>
    <definedName name="IQRH485" hidden="1">"$I$485"</definedName>
    <definedName name="IQRH486" hidden="1">"$I$486"</definedName>
    <definedName name="IQRH487" hidden="1">"$I$487:$M$487"</definedName>
    <definedName name="IQRH488" hidden="1">"$I$488:$J$488"</definedName>
    <definedName name="IQRH489" hidden="1">"$I$489:$M$489"</definedName>
    <definedName name="IQRH49" hidden="1">"$I$49"</definedName>
    <definedName name="IQRH490" hidden="1">"$I$490"</definedName>
    <definedName name="IQRH491" hidden="1">"$I$491:$M$491"</definedName>
    <definedName name="IQRH492" hidden="1">"$H$493"</definedName>
    <definedName name="IQRH493" hidden="1">"$I$493:$M$493"</definedName>
    <definedName name="IQRH494" hidden="1">"$I$494:$L$494"</definedName>
    <definedName name="IQRH495" hidden="1">"$I$495"</definedName>
    <definedName name="IQRH496" hidden="1">"$H$497"</definedName>
    <definedName name="IQRH497" hidden="1">"$I$497"</definedName>
    <definedName name="IQRH498" hidden="1">"$I$498:$J$498"</definedName>
    <definedName name="IQRH499" hidden="1">"$I$499:$M$499"</definedName>
    <definedName name="IQRH5" hidden="1">"$I$5:$J$5"</definedName>
    <definedName name="IQRH50" hidden="1">"$I$50"</definedName>
    <definedName name="IQRH500" hidden="1">"$I$500"</definedName>
    <definedName name="IQRH501" hidden="1">"$H$502"</definedName>
    <definedName name="IQRH502" hidden="1">"$I$502:$M$502"</definedName>
    <definedName name="IQRH503" hidden="1">"$I$503"</definedName>
    <definedName name="IQRH504" hidden="1">"$I$504:$K$504"</definedName>
    <definedName name="IQRH505" hidden="1">"$I$505"</definedName>
    <definedName name="IQRH506" hidden="1">"$I$506"</definedName>
    <definedName name="IQRH507" hidden="1">"$I$507:$M$507"</definedName>
    <definedName name="IQRH508" hidden="1">"$I$508"</definedName>
    <definedName name="IQRH509" hidden="1">"$H$510"</definedName>
    <definedName name="IQRH51" hidden="1">"$I$51"</definedName>
    <definedName name="IQRH510" hidden="1">"$I$510"</definedName>
    <definedName name="IQRH511" hidden="1">"$I$511:$M$511"</definedName>
    <definedName name="IQRH52" hidden="1">"$I$52"</definedName>
    <definedName name="IQRH53" hidden="1">"$I$53:$J$53"</definedName>
    <definedName name="IQRH54" hidden="1">"$I$54:$M$54"</definedName>
    <definedName name="IQRH55" hidden="1">"$H$56"</definedName>
    <definedName name="IQRH56" hidden="1">"$I$56"</definedName>
    <definedName name="IQRH57" hidden="1">"$I$57"</definedName>
    <definedName name="IQRH58" hidden="1">"$I$58"</definedName>
    <definedName name="IQRH59" hidden="1">"$H$60"</definedName>
    <definedName name="IQRH6" hidden="1">"$H$7:$H$26"</definedName>
    <definedName name="IQRH60" hidden="1">"$H$61:$H$76"</definedName>
    <definedName name="IQRH61" hidden="1">"$H$62:$H$65"</definedName>
    <definedName name="IQRH62" hidden="1">"$I$62"</definedName>
    <definedName name="IQRH63" hidden="1">"$H$64"</definedName>
    <definedName name="IQRH64" hidden="1">"$H$65"</definedName>
    <definedName name="IQRH65" hidden="1">"$I$65:$M$65"</definedName>
    <definedName name="IQRH66" hidden="1">"$I$66"</definedName>
    <definedName name="IQRH67" hidden="1">"$I$67:$M$67"</definedName>
    <definedName name="IQRH68" hidden="1">"$I$68"</definedName>
    <definedName name="IQRH69" hidden="1">"$H$70"</definedName>
    <definedName name="IQRH7" hidden="1">"$I$7:$M$7"</definedName>
    <definedName name="IQRH70" hidden="1">"$I$70:$L$70"</definedName>
    <definedName name="IQRH71" hidden="1">"$H$72"</definedName>
    <definedName name="IQRH72" hidden="1">"$I$72:$M$72"</definedName>
    <definedName name="IQRH73" hidden="1">"$I$73"</definedName>
    <definedName name="IQRH74" hidden="1">"$H$75"</definedName>
    <definedName name="IQRH75" hidden="1">"$I$75:$M$75"</definedName>
    <definedName name="IQRH76" hidden="1">"$I$76"</definedName>
    <definedName name="IQRH77" hidden="1">"$I$77:$J$77"</definedName>
    <definedName name="IQRH78" hidden="1">"$I$78:$J$78"</definedName>
    <definedName name="IQRH79" hidden="1">"$I$79:$M$79"</definedName>
    <definedName name="IQRH8" hidden="1">"$H$9"</definedName>
    <definedName name="IQRH80" hidden="1">"$H$81"</definedName>
    <definedName name="IQRH81" hidden="1">"$H$82:$H$86"</definedName>
    <definedName name="IQRH82" hidden="1">"$H$83"</definedName>
    <definedName name="IQRH83" hidden="1">"$I$83:$M$83"</definedName>
    <definedName name="IQRH84" hidden="1">"$H$85"</definedName>
    <definedName name="IQRH85" hidden="1">"$I$85"</definedName>
    <definedName name="IQRH86" hidden="1">"$I$86"</definedName>
    <definedName name="IQRH87" hidden="1">"$I$87:$M$87"</definedName>
    <definedName name="IQRH88" hidden="1">"$I$88"</definedName>
    <definedName name="IQRH89" hidden="1">"$I$89"</definedName>
    <definedName name="IQRH9" hidden="1">"$I$9:$J$9"</definedName>
    <definedName name="IQRH90" hidden="1">"$I$90"</definedName>
    <definedName name="IQRH91" hidden="1">"$I$91:$M$91"</definedName>
    <definedName name="IQRH92" hidden="1">"$I$92:$M$92"</definedName>
    <definedName name="IQRH93" hidden="1">"$I$93:$J$93"</definedName>
    <definedName name="IQRH94" hidden="1">"$I$94:$M$94"</definedName>
    <definedName name="IQRH95" hidden="1">"$I$95"</definedName>
    <definedName name="IQRH96" hidden="1">"$I$96:$M$96"</definedName>
    <definedName name="IQRH97" hidden="1">"$I$97"</definedName>
    <definedName name="IQRH98" hidden="1">"$I$98:$M$98"</definedName>
    <definedName name="IQRH99" hidden="1">"$I$99:$M$99"</definedName>
    <definedName name="IQRHistoricalCompsLTMQ9" hidden="1">#REF!</definedName>
    <definedName name="IQRHistoricalCompsLTMR9" hidden="1">#REF!</definedName>
    <definedName name="IQRHistoricalCompsNTMQ9" hidden="1">#REF!</definedName>
    <definedName name="IQRHistoricalCompsNTMR9" hidden="1">#REF!</definedName>
    <definedName name="IQRI10" hidden="1">"$I$11:$I$14"</definedName>
    <definedName name="IQRI12" hidden="1">"$I$13:$I$1270"</definedName>
    <definedName name="IQRI19" hidden="1">"$I$20:$I$179"</definedName>
    <definedName name="IQRI2" hidden="1">"$I$3:$I$66"</definedName>
    <definedName name="IQRI3" hidden="1">"$I$4"</definedName>
    <definedName name="IQRI37" hidden="1">"$I$38:$I$42"</definedName>
    <definedName name="IQRI38" hidden="1">"$I$39:$I$43"</definedName>
    <definedName name="IQRI39" hidden="1">"$I$40:$I$61"</definedName>
    <definedName name="IQRI6" hidden="1">"$I$7:$I$112"</definedName>
    <definedName name="IQRI60" hidden="1">"$I$61:$I$110"</definedName>
    <definedName name="IQRI61" hidden="1">"$I$62:$I$73"</definedName>
    <definedName name="IQRI7" hidden="1">"$I$8:$I$37"</definedName>
    <definedName name="IQRI8" hidden="1">"$I$9:$I$13"</definedName>
    <definedName name="IQRI81" hidden="1">"$I$82:$I$86"</definedName>
    <definedName name="IQRI84" hidden="1">"$I$85:$I$86"</definedName>
    <definedName name="IQRIndex_slideE7" hidden="1">#REF!</definedName>
    <definedName name="IQRIndexC10" hidden="1">#REF!</definedName>
    <definedName name="IQRIndexE7" hidden="1">#REF!</definedName>
    <definedName name="IQRIndicesC8" hidden="1">#REF!</definedName>
    <definedName name="IQRInvestorsA5" hidden="1">#REF!</definedName>
    <definedName name="IQRInvestorsB5" hidden="1">#REF!</definedName>
    <definedName name="IQRInvestorsC5" hidden="1">#REF!</definedName>
    <definedName name="IQRInvestorsE5" hidden="1">#REF!</definedName>
    <definedName name="IQRInvestorsG5" hidden="1">#REF!</definedName>
    <definedName name="IQRInvestorsI5" hidden="1">#REF!</definedName>
    <definedName name="IQRJ1604" hidden="1">"$J$1605:$J$2209"</definedName>
    <definedName name="IQRJ17" hidden="1">"$J$18:$J$22"</definedName>
    <definedName name="IQRJ18" hidden="1">"$J$19:$J$178"</definedName>
    <definedName name="IQRJ2" hidden="1">"$J$3:$J$255"</definedName>
    <definedName name="IQRJ3" hidden="1">"$J$4:$J$67"</definedName>
    <definedName name="IQRJ31" hidden="1">"$J$32"</definedName>
    <definedName name="IQRJ32" hidden="1">"$J$33:$J$123"</definedName>
    <definedName name="IQRJ37" hidden="1">"$J$38:$J$42"</definedName>
    <definedName name="IQRJ38" hidden="1">"$J$39:$J$43"</definedName>
    <definedName name="IQRJ4" hidden="1">"$K$4"</definedName>
    <definedName name="IQRJ59" hidden="1">"$J$60"</definedName>
    <definedName name="IQRJ6" hidden="1">"$J$7:$J$112"</definedName>
    <definedName name="IQRJ60" hidden="1">"$J$61:$J$105"</definedName>
    <definedName name="IQRJ61" hidden="1">"$J$62:$J$63"</definedName>
    <definedName name="IQRJ7" hidden="1">"$J$8:$J$13"</definedName>
    <definedName name="IQRJ81" hidden="1">"$J$82:$J$86"</definedName>
    <definedName name="IQRJ84" hidden="1">"$J$85:$J$86"</definedName>
    <definedName name="IQRK13" hidden="1">"$K$14"</definedName>
    <definedName name="IQRK1604" hidden="1">"$K$1605:$K$2209"</definedName>
    <definedName name="IQRK3" hidden="1">"$K$4:$K$180"</definedName>
    <definedName name="IQRK30" hidden="1">"$K$31:$K$65"</definedName>
    <definedName name="IQRK4" hidden="1">"$K$5:$K$6"</definedName>
    <definedName name="IQRK60" hidden="1">"$K$61:$K$110"</definedName>
    <definedName name="IQRK61" hidden="1">"$K$62:$K$76"</definedName>
    <definedName name="IQRK7" hidden="1">"$K$8:$K$28"</definedName>
    <definedName name="IQRK81" hidden="1">"$K$82:$K$86"</definedName>
    <definedName name="IQRK84" hidden="1">"$K$85:$K$86"</definedName>
    <definedName name="IQRKeyExecutivesB2" hidden="1">#REF!</definedName>
    <definedName name="IQRKeyExecutivesC2" hidden="1">#REF!</definedName>
    <definedName name="IQRKeyExecutivesD2" hidden="1">#REF!</definedName>
    <definedName name="IQRL104" hidden="1">"$L$105:$L$109"</definedName>
    <definedName name="IQRL13" hidden="1">"$L$14:$L$77"</definedName>
    <definedName name="IQRL16" hidden="1">"$L$17:$L$21"</definedName>
    <definedName name="IQRL18" hidden="1">"$L$19:$L$178"</definedName>
    <definedName name="IQRL23" hidden="1">"$L$24:$L$32"</definedName>
    <definedName name="IQRL29" hidden="1">"$L$30:$L$196"</definedName>
    <definedName name="IQRL3" hidden="1">"$L$4:$L$6"</definedName>
    <definedName name="IQRL31" hidden="1">"$L$32"</definedName>
    <definedName name="IQRL32" hidden="1">"$L$33:$L$123"</definedName>
    <definedName name="IQRL36" hidden="1">"$L$37:$L$40"</definedName>
    <definedName name="IQRL39" hidden="1">"$L$40:$L$61"</definedName>
    <definedName name="IQRL4" hidden="1">"$L$5:$L$9"</definedName>
    <definedName name="IQRL59" hidden="1">"$L$60"</definedName>
    <definedName name="IQRL60" hidden="1">"$L$61:$L$70"</definedName>
    <definedName name="IQRL61" hidden="1">"$L$62:$L$63"</definedName>
    <definedName name="IQRL62" hidden="1">"$L$63:$L$72"</definedName>
    <definedName name="IQRL64" hidden="1">"$L$65:$L$67"</definedName>
    <definedName name="IQRL68" hidden="1">"$L$69:$L$78"</definedName>
    <definedName name="IQRL69" hidden="1">"$L$70:$L$72"</definedName>
    <definedName name="IQRL7" hidden="1">"$L$8:$L$14"</definedName>
    <definedName name="IQRL70" hidden="1">"$L$71:$L$73"</definedName>
    <definedName name="IQRL71" hidden="1">"$L$72:$L$81"</definedName>
    <definedName name="IQRL72" hidden="1">"$L$73:$L$82"</definedName>
    <definedName name="IQRL73" hidden="1">"$L$74:$L$83"</definedName>
    <definedName name="IQRL74" hidden="1">"$L$75:$L$84"</definedName>
    <definedName name="IQRL81" hidden="1">"$L$82:$L$86"</definedName>
    <definedName name="IQRL84" hidden="1">"$L$85:$L$86"</definedName>
    <definedName name="IQRLTMEBITDAMarginsQ9" hidden="1">#REF!</definedName>
    <definedName name="IQRLTMEBITDAMarginsR9" hidden="1">#REF!</definedName>
    <definedName name="IQRLTMEBITDAQ9" hidden="1">#REF!</definedName>
    <definedName name="IQRLTMEBITDAR9" hidden="1">#REF!</definedName>
    <definedName name="IQRLTMforwardmultipleC10" hidden="1">#REF!</definedName>
    <definedName name="IQRLTMIndexC10" hidden="1">#REF!</definedName>
    <definedName name="IQRM1" hidden="1">"$M$2:$M$4"</definedName>
    <definedName name="IQRM106" hidden="1">"$M$107:$M$357"</definedName>
    <definedName name="IQRM107" hidden="1">"$M$108:$M$358"</definedName>
    <definedName name="IQRM108" hidden="1">"$M$109:$M$359"</definedName>
    <definedName name="IQRM109" hidden="1">"$M$110:$M$359"</definedName>
    <definedName name="IQRM110" hidden="1">"$M$111:$M$361"</definedName>
    <definedName name="IQRM111" hidden="1">"$M$112:$M$362"</definedName>
    <definedName name="IQRM112" hidden="1">"$M$113:$M$363"</definedName>
    <definedName name="IQRM113" hidden="1">"$M$114:$M$364"</definedName>
    <definedName name="IQRM13" hidden="1">"$M$14"</definedName>
    <definedName name="IQRM15" hidden="1">"$M$16"</definedName>
    <definedName name="IQRM16" hidden="1">"$N$16"</definedName>
    <definedName name="IQRM17" hidden="1">"$M$18:$M$22"</definedName>
    <definedName name="IQRM19" hidden="1">"$M$20:$M$179"</definedName>
    <definedName name="IQRM26" hidden="1">"$M$27:$M$278"</definedName>
    <definedName name="IQRM3" hidden="1">"$M$4:$M$180"</definedName>
    <definedName name="IQRM37" hidden="1">"$M$38:$M$42"</definedName>
    <definedName name="IQRM38" hidden="1">"$M$39:$M$43"</definedName>
    <definedName name="IQRM39" hidden="1">"$M$40:$M$61"</definedName>
    <definedName name="IQRM60" hidden="1">"$M$61:$M$65"</definedName>
    <definedName name="IQRM61" hidden="1">"$M$62:$M$67"</definedName>
    <definedName name="IQRM7" hidden="1">"$M$8:$M$47"</definedName>
    <definedName name="IQRM9" hidden="1">"$M$10:$M$109"</definedName>
    <definedName name="IQRMetricsDD11">#REF!</definedName>
    <definedName name="IQRMetricsDD12">#REF!</definedName>
    <definedName name="IQRMetricsDD13">#REF!</definedName>
    <definedName name="IQRMetricsDD14">#REF!</definedName>
    <definedName name="IQRMetricsDD15">#REF!</definedName>
    <definedName name="IQRMetricsDD16">#REF!</definedName>
    <definedName name="IQRMetricsDD17">#REF!</definedName>
    <definedName name="IQRMetricsDD18">#REF!</definedName>
    <definedName name="IQRMetricsDD19">#REF!</definedName>
    <definedName name="IQRMetricsDD20">#REF!</definedName>
    <definedName name="IQRMetricsDD21">#REF!</definedName>
    <definedName name="IQRMetricsDD22">#REF!</definedName>
    <definedName name="IQRMetricsDD23">#REF!</definedName>
    <definedName name="IQRMetricsDD24">#REF!</definedName>
    <definedName name="IQRMetricsDD25">#REF!</definedName>
    <definedName name="IQRMetricsDD26">#REF!</definedName>
    <definedName name="IQRMetricsDD27">#REF!</definedName>
    <definedName name="IQRMetricsDD28">#REF!</definedName>
    <definedName name="IQRMetricsDD29">#REF!</definedName>
    <definedName name="IQRMetricsDD30">#REF!</definedName>
    <definedName name="IQRMetricsDD31">#REF!</definedName>
    <definedName name="IQRMetricsDD32">#REF!</definedName>
    <definedName name="IQRMetricsDD33">#REF!</definedName>
    <definedName name="IQRMetricsDD34">#REF!</definedName>
    <definedName name="IQRMetricsDD35">#REF!</definedName>
    <definedName name="IQRMetricsDD36">#REF!</definedName>
    <definedName name="IQRMetricsDD37">#REF!</definedName>
    <definedName name="IQRMetricsDD38">#REF!</definedName>
    <definedName name="IQRMetricsDD39">#REF!</definedName>
    <definedName name="IQRMetricsDD40">#REF!</definedName>
    <definedName name="IQRMetricsDD41">#REF!</definedName>
    <definedName name="IQRMetricsDD51">#REF!</definedName>
    <definedName name="IQRMetricsDD52">#REF!</definedName>
    <definedName name="IQRMetricsDD53">#REF!</definedName>
    <definedName name="IQRMetricsDD54">#REF!</definedName>
    <definedName name="IQRMetricsDD55">#REF!</definedName>
    <definedName name="IQRMetricsDD56">#REF!</definedName>
    <definedName name="IQRMetricsDD57">#REF!</definedName>
    <definedName name="IQRMetricsDD58">#REF!</definedName>
    <definedName name="IQRMetricsDD59">#REF!</definedName>
    <definedName name="IQRMgmtandOwnershipE3" hidden="1">#REF!</definedName>
    <definedName name="IQRMgmtandOwnershipF3" hidden="1">#REF!</definedName>
    <definedName name="IQRMgmtandOwnershipI3" hidden="1">#REF!</definedName>
    <definedName name="IQRMgmtandOwnershipK3" hidden="1">#REF!</definedName>
    <definedName name="IQRN100" hidden="1">"$N$101"</definedName>
    <definedName name="IQRN101" hidden="1">"$O$101"</definedName>
    <definedName name="IQRN102" hidden="1">"$O$102"</definedName>
    <definedName name="IQRN103" hidden="1">"$O$103"</definedName>
    <definedName name="IQRN104" hidden="1">"$N$105"</definedName>
    <definedName name="IQRN105" hidden="1">"$O$105:$P$105"</definedName>
    <definedName name="IQRN106" hidden="1">"$O$106:$Q$106"</definedName>
    <definedName name="IQRN107" hidden="1">"$O$107:$S$107"</definedName>
    <definedName name="IQRN108" hidden="1">"$N$109"</definedName>
    <definedName name="IQRN109" hidden="1">"$O$109:$R$109"</definedName>
    <definedName name="IQRN11" hidden="1">"$N$12:$N$15"</definedName>
    <definedName name="IQRN110" hidden="1">"$N$111"</definedName>
    <definedName name="IQRN111" hidden="1">"$O$111"</definedName>
    <definedName name="IQRN112" hidden="1">"$O$112:$S$112"</definedName>
    <definedName name="IQRN113" hidden="1">"$N$114"</definedName>
    <definedName name="IQRN114" hidden="1">"$O$114:$R$114"</definedName>
    <definedName name="IQRN115" hidden="1">"$O$115"</definedName>
    <definedName name="IQRN116" hidden="1">"$O$116"</definedName>
    <definedName name="IQRN117" hidden="1">"$O$117"</definedName>
    <definedName name="IQRN118" hidden="1">"$O$118:$S$118"</definedName>
    <definedName name="IQRN119" hidden="1">"$O$119"</definedName>
    <definedName name="IQRN12" hidden="1">"$O$12:$S$12"</definedName>
    <definedName name="IQRN120" hidden="1">"$O$120"</definedName>
    <definedName name="IQRN121" hidden="1">"$N$122"</definedName>
    <definedName name="IQRN122" hidden="1">"$O$122"</definedName>
    <definedName name="IQRN123" hidden="1">"$O$123"</definedName>
    <definedName name="IQRN124" hidden="1">"$O$124"</definedName>
    <definedName name="IQRN125" hidden="1">"$O$125:$S$125"</definedName>
    <definedName name="IQRN126" hidden="1">"$O$126:$Q$126"</definedName>
    <definedName name="IQRN127" hidden="1">"$O$127:$S$127"</definedName>
    <definedName name="IQRN128" hidden="1">"$O$128:$P$128"</definedName>
    <definedName name="IQRN129" hidden="1">"$N$130:$N$147"</definedName>
    <definedName name="IQRN13" hidden="1">"$O$13:$S$13"</definedName>
    <definedName name="IQRN130" hidden="1">"$O$130:$S$130"</definedName>
    <definedName name="IQRN131" hidden="1">"$O$131"</definedName>
    <definedName name="IQRN132" hidden="1">"$O$132"</definedName>
    <definedName name="IQRN133" hidden="1">"$O$133"</definedName>
    <definedName name="IQRN134" hidden="1">"$N$135"</definedName>
    <definedName name="IQRN135" hidden="1">"$O$135:$Q$135"</definedName>
    <definedName name="IQRN136" hidden="1">"$N$137"</definedName>
    <definedName name="IQRN137" hidden="1">"$O$137"</definedName>
    <definedName name="IQRN138" hidden="1">"$O$138"</definedName>
    <definedName name="IQRN139" hidden="1">"$O$139"</definedName>
    <definedName name="IQRN14" hidden="1">"$O$14"</definedName>
    <definedName name="IQRN140" hidden="1">"$N$141"</definedName>
    <definedName name="IQRN141" hidden="1">"$O$141"</definedName>
    <definedName name="IQRN142" hidden="1">"$O$142"</definedName>
    <definedName name="IQRN143" hidden="1">"$O$143:$P$143"</definedName>
    <definedName name="IQRN144" hidden="1">"$N$145"</definedName>
    <definedName name="IQRN145" hidden="1">"$O$145"</definedName>
    <definedName name="IQRN146" hidden="1">"$O$146"</definedName>
    <definedName name="IQRN147" hidden="1">"$O$147:$S$147"</definedName>
    <definedName name="IQRN148" hidden="1">"$N$149"</definedName>
    <definedName name="IQRN149" hidden="1">"$O$149:$P$149"</definedName>
    <definedName name="IQRN15" hidden="1">"$O$15:$S$15"</definedName>
    <definedName name="IQRN150" hidden="1">"$O$150:$R$150"</definedName>
    <definedName name="IQRN151" hidden="1">"$O$151:$P$151"</definedName>
    <definedName name="IQRN152" hidden="1">"$N$153"</definedName>
    <definedName name="IQRN153" hidden="1">"$O$153:$S$153"</definedName>
    <definedName name="IQRN154" hidden="1">"$O$154:$S$154"</definedName>
    <definedName name="IQRN155" hidden="1">"$O$155:$S$155"</definedName>
    <definedName name="IQRN156" hidden="1">"$N$157"</definedName>
    <definedName name="IQRN157" hidden="1">"$O$157"</definedName>
    <definedName name="IQRN158" hidden="1">"$O$158:$Q$158"</definedName>
    <definedName name="IQRN159" hidden="1">"$O$159:$Q$159"</definedName>
    <definedName name="IQRN16" hidden="1">"$O$16:$S$16"</definedName>
    <definedName name="IQRN160" hidden="1">"$O$160"</definedName>
    <definedName name="IQRN161" hidden="1">"$O$161:$S$161"</definedName>
    <definedName name="IQRN162" hidden="1">"$N$163"</definedName>
    <definedName name="IQRN163" hidden="1">"$O$163:$S$163"</definedName>
    <definedName name="IQRN164" hidden="1">"$O$164:$S$164"</definedName>
    <definedName name="IQRN165" hidden="1">"$O$165:$S$165"</definedName>
    <definedName name="IQRN166" hidden="1">"$N$167"</definedName>
    <definedName name="IQRN167" hidden="1">"$O$167:$S$167"</definedName>
    <definedName name="IQRN168" hidden="1">"$O$168:$S$168"</definedName>
    <definedName name="IQRN169" hidden="1">"$O$169:$P$169"</definedName>
    <definedName name="IQRN17" hidden="1">"$O$17:$S$17"</definedName>
    <definedName name="IQRN170" hidden="1">"$O$170:$S$170"</definedName>
    <definedName name="IQRN171" hidden="1">"$N$172"</definedName>
    <definedName name="IQRN172" hidden="1">"$O$172"</definedName>
    <definedName name="IQRN173" hidden="1">"$O$173"</definedName>
    <definedName name="IQRN174" hidden="1">"$N$175"</definedName>
    <definedName name="IQRN175" hidden="1">"$O$175:$Q$175"</definedName>
    <definedName name="IQRN176" hidden="1">"$O$176:$S$176"</definedName>
    <definedName name="IQRN177" hidden="1">"$O$177:$S$177"</definedName>
    <definedName name="IQRN178" hidden="1">"$O$178:$S$178"</definedName>
    <definedName name="IQRN179" hidden="1">"$O$179"</definedName>
    <definedName name="IQRN18" hidden="1">"$O$18:$S$18"</definedName>
    <definedName name="IQRN180" hidden="1">"$O$180"</definedName>
    <definedName name="IQRN181" hidden="1">"$O$181:$S$181"</definedName>
    <definedName name="IQRN182" hidden="1">"$N$183"</definedName>
    <definedName name="IQRN183" hidden="1">"$O$183"</definedName>
    <definedName name="IQRN184" hidden="1">"$O$184"</definedName>
    <definedName name="IQRN185" hidden="1">"$N$186"</definedName>
    <definedName name="IQRN186" hidden="1">"$O$186"</definedName>
    <definedName name="IQRN187" hidden="1">"$O$187:$P$187"</definedName>
    <definedName name="IQRN188" hidden="1">"$O$188:$P$188"</definedName>
    <definedName name="IQRN189" hidden="1">"$O$189"</definedName>
    <definedName name="IQRN19" hidden="1">"$O$19:$S$19"</definedName>
    <definedName name="IQRN190" hidden="1">"$O$190"</definedName>
    <definedName name="IQRN191" hidden="1">"$O$191"</definedName>
    <definedName name="IQRN192" hidden="1">"$O$192"</definedName>
    <definedName name="IQRN193" hidden="1">"$O$193:$S$193"</definedName>
    <definedName name="IQRN194" hidden="1">"$O$194"</definedName>
    <definedName name="IQRN195" hidden="1">"$O$195:$P$195"</definedName>
    <definedName name="IQRN196" hidden="1">"$O$196:$S$196"</definedName>
    <definedName name="IQRN197" hidden="1">"$O$197"</definedName>
    <definedName name="IQRN198" hidden="1">"$O$198:$S$198"</definedName>
    <definedName name="IQRN199" hidden="1">"$N$200"</definedName>
    <definedName name="IQRN20" hidden="1">"$O$20:$S$20"</definedName>
    <definedName name="IQRN200" hidden="1">"$O$200"</definedName>
    <definedName name="IQRN201" hidden="1">"$O$201"</definedName>
    <definedName name="IQRN202" hidden="1">"$N$203"</definedName>
    <definedName name="IQRN203" hidden="1">"$O$203"</definedName>
    <definedName name="IQRN204" hidden="1">"$O$204"</definedName>
    <definedName name="IQRN205" hidden="1">"$O$205:$P$205"</definedName>
    <definedName name="IQRN206" hidden="1">"$O$206"</definedName>
    <definedName name="IQRN207" hidden="1">"$O$207"</definedName>
    <definedName name="IQRN208" hidden="1">"$O$208"</definedName>
    <definedName name="IQRN209" hidden="1">"$O$209:$P$209"</definedName>
    <definedName name="IQRN21" hidden="1">"$O$21:$S$21"</definedName>
    <definedName name="IQRN210" hidden="1">"$O$210"</definedName>
    <definedName name="IQRN211" hidden="1">"$O$211:$S$211"</definedName>
    <definedName name="IQRN212" hidden="1">"$O$212:$S$212"</definedName>
    <definedName name="IQRN213" hidden="1">"$O$213:$S$213"</definedName>
    <definedName name="IQRN214" hidden="1">"$O$214"</definedName>
    <definedName name="IQRN215" hidden="1">"$N$216"</definedName>
    <definedName name="IQRN216" hidden="1">"$O$216"</definedName>
    <definedName name="IQRN217" hidden="1">"$N$218"</definedName>
    <definedName name="IQRN218" hidden="1">"$O$218:$Q$218"</definedName>
    <definedName name="IQRN219" hidden="1">"$N$220"</definedName>
    <definedName name="IQRN22" hidden="1">"$O$22:$S$22"</definedName>
    <definedName name="IQRN220" hidden="1">"$O$220:$Q$220"</definedName>
    <definedName name="IQRN221" hidden="1">"$O$221"</definedName>
    <definedName name="IQRN222" hidden="1">"$O$222"</definedName>
    <definedName name="IQRN223" hidden="1">"$O$223:$S$223"</definedName>
    <definedName name="IQRN224" hidden="1">"$O$224"</definedName>
    <definedName name="IQRN225" hidden="1">"$O$225"</definedName>
    <definedName name="IQRN226" hidden="1">"$O$226"</definedName>
    <definedName name="IQRN227" hidden="1">"$N$228"</definedName>
    <definedName name="IQRN228" hidden="1">"$O$228"</definedName>
    <definedName name="IQRN229" hidden="1">"$N$230"</definedName>
    <definedName name="IQRN23" hidden="1">"$O$23:$P$23"</definedName>
    <definedName name="IQRN230" hidden="1">"$O$230"</definedName>
    <definedName name="IQRN231" hidden="1">"$O$231"</definedName>
    <definedName name="IQRN232" hidden="1">"$O$232"</definedName>
    <definedName name="IQRN233" hidden="1">"$O$233:$S$233"</definedName>
    <definedName name="IQRN234" hidden="1">"$O$234:$Q$234"</definedName>
    <definedName name="IQRN235" hidden="1">"$O$235"</definedName>
    <definedName name="IQRN236" hidden="1">"$O$236:$R$236"</definedName>
    <definedName name="IQRN237" hidden="1">"$O$237:$S$237"</definedName>
    <definedName name="IQRN238" hidden="1">"$O$238"</definedName>
    <definedName name="IQRN239" hidden="1">"$O$239:$R$239"</definedName>
    <definedName name="IQRN24" hidden="1">"$O$24:$S$24"</definedName>
    <definedName name="IQRN240" hidden="1">"$O$240:$S$240"</definedName>
    <definedName name="IQRN241" hidden="1">"$O$241:$P$241"</definedName>
    <definedName name="IQRN242" hidden="1">"$O$242:$S$242"</definedName>
    <definedName name="IQRN243" hidden="1">"$O$243"</definedName>
    <definedName name="IQRN244" hidden="1">"$O$244:$Q$244"</definedName>
    <definedName name="IQRN245" hidden="1">"$O$245:$R$245"</definedName>
    <definedName name="IQRN246" hidden="1">"$O$246:$S$246"</definedName>
    <definedName name="IQRN247" hidden="1">"$O$247"</definedName>
    <definedName name="IQRN248" hidden="1">"$N$249"</definedName>
    <definedName name="IQRN249" hidden="1">"$O$249"</definedName>
    <definedName name="IQRN25" hidden="1">"$O$25"</definedName>
    <definedName name="IQRN250" hidden="1">"$O$250"</definedName>
    <definedName name="IQRN251" hidden="1">"$O$251:$S$251"</definedName>
    <definedName name="IQRN252" hidden="1">"$O$252:$P$252"</definedName>
    <definedName name="IQRN253" hidden="1">"$O$253:$P$253"</definedName>
    <definedName name="IQRN254" hidden="1">"$O$254:$S$254"</definedName>
    <definedName name="IQRN255" hidden="1">"$O$255:$R$255"</definedName>
    <definedName name="IQRN256" hidden="1">"$O$256:$Q$256"</definedName>
    <definedName name="IQRN257" hidden="1">"$O$257:$S$257"</definedName>
    <definedName name="IQRN258" hidden="1">"$O$258:$P$258"</definedName>
    <definedName name="IQRN259" hidden="1">"$O$259"</definedName>
    <definedName name="IQRN26" hidden="1">"$O$26"</definedName>
    <definedName name="IQRN260" hidden="1">"$O$260:$S$260"</definedName>
    <definedName name="IQRN261" hidden="1">"$O$261"</definedName>
    <definedName name="IQRN262" hidden="1">"$O$262:$S$262"</definedName>
    <definedName name="IQRN263" hidden="1">"$O$263"</definedName>
    <definedName name="IQRN264" hidden="1">"$O$264"</definedName>
    <definedName name="IQRN265" hidden="1">"$O$265:$S$265"</definedName>
    <definedName name="IQRN266" hidden="1">"$O$266:$S$266"</definedName>
    <definedName name="IQRN267" hidden="1">"$O$267"</definedName>
    <definedName name="IQRN268" hidden="1">"$O$268"</definedName>
    <definedName name="IQRN269" hidden="1">"$O$269"</definedName>
    <definedName name="IQRN27" hidden="1">"$O$27:$S$27"</definedName>
    <definedName name="IQRN270" hidden="1">"$O$270:$P$270"</definedName>
    <definedName name="IQRN271" hidden="1">"$O$271:$S$271"</definedName>
    <definedName name="IQRN272" hidden="1">"$O$272"</definedName>
    <definedName name="IQRN273" hidden="1">"$O$273"</definedName>
    <definedName name="IQRN274" hidden="1">"$O$274"</definedName>
    <definedName name="IQRN275" hidden="1">"$O$275"</definedName>
    <definedName name="IQRN276" hidden="1">"$O$276:$S$276"</definedName>
    <definedName name="IQRN277" hidden="1">"$O$277:$S$277"</definedName>
    <definedName name="IQRN278" hidden="1">"$O$278"</definedName>
    <definedName name="IQRN279" hidden="1">"$O$279:$P$279"</definedName>
    <definedName name="IQRN28" hidden="1">"$O$28:$P$28"</definedName>
    <definedName name="IQRN280" hidden="1">"$N$281"</definedName>
    <definedName name="IQRN281" hidden="1">"$O$281"</definedName>
    <definedName name="IQRN282" hidden="1">"$O$282:$S$282"</definedName>
    <definedName name="IQRN283" hidden="1">"$O$283"</definedName>
    <definedName name="IQRN284" hidden="1">"$O$284"</definedName>
    <definedName name="IQRN285" hidden="1">"$O$285:$S$285"</definedName>
    <definedName name="IQRN286" hidden="1">"$N$287"</definedName>
    <definedName name="IQRN287" hidden="1">"$O$287"</definedName>
    <definedName name="IQRN288" hidden="1">"$O$288"</definedName>
    <definedName name="IQRN289" hidden="1">"$O$289"</definedName>
    <definedName name="IQRN29" hidden="1">"$O$29:$S$29"</definedName>
    <definedName name="IQRN290" hidden="1">"$O$290"</definedName>
    <definedName name="IQRN291" hidden="1">"$O$291"</definedName>
    <definedName name="IQRN292" hidden="1">"$O$292:$Q$292"</definedName>
    <definedName name="IQRN293" hidden="1">"$O$293:$S$293"</definedName>
    <definedName name="IQRN294" hidden="1">"$O$294:$S$294"</definedName>
    <definedName name="IQRN295" hidden="1">"$O$295:$P$295"</definedName>
    <definedName name="IQRN296" hidden="1">"$O$296"</definedName>
    <definedName name="IQRN297" hidden="1">"$O$297"</definedName>
    <definedName name="IQRN298" hidden="1">"$O$298:$P$298"</definedName>
    <definedName name="IQRN299" hidden="1">"$O$299:$S$299"</definedName>
    <definedName name="IQRN3" hidden="1">"$N$4:$N$180"</definedName>
    <definedName name="IQRN30" hidden="1">"$O$30:$S$30"</definedName>
    <definedName name="IQRN300" hidden="1">"$N$301"</definedName>
    <definedName name="IQRN301" hidden="1">"$O$301:$S$301"</definedName>
    <definedName name="IQRN302" hidden="1">"$O$302"</definedName>
    <definedName name="IQRN303" hidden="1">"$O$303"</definedName>
    <definedName name="IQRN304" hidden="1">"$O$304:$Q$304"</definedName>
    <definedName name="IQRN305" hidden="1">"$O$305"</definedName>
    <definedName name="IQRN306" hidden="1">"$O$306"</definedName>
    <definedName name="IQRN307" hidden="1">"$O$307:$Q$307"</definedName>
    <definedName name="IQRN308" hidden="1">"$O$308"</definedName>
    <definedName name="IQRN309" hidden="1">"$O$309:$Q$309"</definedName>
    <definedName name="IQRN31" hidden="1">"$O$31:$Q$31"</definedName>
    <definedName name="IQRN310" hidden="1">"$O$310"</definedName>
    <definedName name="IQRN311" hidden="1">"$O$311"</definedName>
    <definedName name="IQRN312" hidden="1">"$O$312:$P$312"</definedName>
    <definedName name="IQRN313" hidden="1">"$O$313:$R$313"</definedName>
    <definedName name="IQRN314" hidden="1">"$O$314:$S$314"</definedName>
    <definedName name="IQRN315" hidden="1">"$O$315:$S$315"</definedName>
    <definedName name="IQRN316" hidden="1">"$O$316:$P$316"</definedName>
    <definedName name="IQRN317" hidden="1">"$O$317:$P$317"</definedName>
    <definedName name="IQRN318" hidden="1">"$O$318:$S$318"</definedName>
    <definedName name="IQRN319" hidden="1">"$O$319"</definedName>
    <definedName name="IQRN32" hidden="1">"$O$32:$S$32"</definedName>
    <definedName name="IQRN320" hidden="1">"$O$320:$Q$320"</definedName>
    <definedName name="IQRN321" hidden="1">"$O$321"</definedName>
    <definedName name="IQRN322" hidden="1">"$N$323"</definedName>
    <definedName name="IQRN323" hidden="1">"$O$323"</definedName>
    <definedName name="IQRN324" hidden="1">"$O$324:$S$324"</definedName>
    <definedName name="IQRN325" hidden="1">"$O$325"</definedName>
    <definedName name="IQRN326" hidden="1">"$O$326:$S$326"</definedName>
    <definedName name="IQRN327" hidden="1">"$O$327:$Q$327"</definedName>
    <definedName name="IQRN328" hidden="1">"$O$328:$Q$328"</definedName>
    <definedName name="IQRN329" hidden="1">"$O$329:$P$329"</definedName>
    <definedName name="IQRN33" hidden="1">"$N$34:$N$123"</definedName>
    <definedName name="IQRN330" hidden="1">"$O$330:$S$330"</definedName>
    <definedName name="IQRN331" hidden="1">"$O$331"</definedName>
    <definedName name="IQRN332" hidden="1">"$O$332:$S$332"</definedName>
    <definedName name="IQRN333" hidden="1">"$O$333"</definedName>
    <definedName name="IQRN334" hidden="1">"$O$334"</definedName>
    <definedName name="IQRN335" hidden="1">"$O$335:$S$335"</definedName>
    <definedName name="IQRN336" hidden="1">"$O$336"</definedName>
    <definedName name="IQRN337" hidden="1">"$O$337:$R$337"</definedName>
    <definedName name="IQRN338" hidden="1">"$O$338"</definedName>
    <definedName name="IQRN339" hidden="1">"$O$339:$R$339"</definedName>
    <definedName name="IQRN34" hidden="1">"$N$35:$N$126"</definedName>
    <definedName name="IQRN340" hidden="1">"$O$340:$Q$340"</definedName>
    <definedName name="IQRN341" hidden="1">"$O$341:$P$341"</definedName>
    <definedName name="IQRN342" hidden="1">"$O$342"</definedName>
    <definedName name="IQRN343" hidden="1">"$O$343:$P$343"</definedName>
    <definedName name="IQRN344" hidden="1">"$O$344:$Q$344"</definedName>
    <definedName name="IQRN345" hidden="1">"$O$345"</definedName>
    <definedName name="IQRN346" hidden="1">"$O$346"</definedName>
    <definedName name="IQRN347" hidden="1">"$O$347:$S$347"</definedName>
    <definedName name="IQRN348" hidden="1">"$O$348:$P$348"</definedName>
    <definedName name="IQRN349" hidden="1">"$O$349:$S$349"</definedName>
    <definedName name="IQRN35" hidden="1">"$N$36:$N$124"</definedName>
    <definedName name="IQRN350" hidden="1">"$O$350:$S$350"</definedName>
    <definedName name="IQRN351" hidden="1">"$O$351:$S$351"</definedName>
    <definedName name="IQRN352" hidden="1">"$O$352"</definedName>
    <definedName name="IQRN353" hidden="1">"$O$353:$S$353"</definedName>
    <definedName name="IQRN354" hidden="1">"$O$354"</definedName>
    <definedName name="IQRN355" hidden="1">"$O$355:$S$355"</definedName>
    <definedName name="IQRN356" hidden="1">"$O$356:$R$356"</definedName>
    <definedName name="IQRN357" hidden="1">"$O$357:$S$357"</definedName>
    <definedName name="IQRN358" hidden="1">"$N$359"</definedName>
    <definedName name="IQRN359" hidden="1">"$O$359"</definedName>
    <definedName name="IQRN36" hidden="1">"$O$36"</definedName>
    <definedName name="IQRN360" hidden="1">"$O$360:$S$360"</definedName>
    <definedName name="IQRN361" hidden="1">"$O$361:$R$361"</definedName>
    <definedName name="IQRN362" hidden="1">"$O$362:$S$362"</definedName>
    <definedName name="IQRN363" hidden="1">"$O$363:$S$363"</definedName>
    <definedName name="IQRN364" hidden="1">"$O$364"</definedName>
    <definedName name="IQRN365" hidden="1">"$O$365:$S$365"</definedName>
    <definedName name="IQRN366" hidden="1">"$O$366:$S$366"</definedName>
    <definedName name="IQRN367" hidden="1">"$O$367"</definedName>
    <definedName name="IQRN368" hidden="1">"$N$369"</definedName>
    <definedName name="IQRN369" hidden="1">"$O$369:$S$369"</definedName>
    <definedName name="IQRN37" hidden="1">"$N$38:$N$42"</definedName>
    <definedName name="IQRN370" hidden="1">"$O$370:$P$370"</definedName>
    <definedName name="IQRN371" hidden="1">"$O$371:$Q$371"</definedName>
    <definedName name="IQRN372" hidden="1">"$O$372:$Q$372"</definedName>
    <definedName name="IQRN373" hidden="1">"$O$373:$S$373"</definedName>
    <definedName name="IQRN374" hidden="1">"$O$374"</definedName>
    <definedName name="IQRN375" hidden="1">"$O$375:$S$375"</definedName>
    <definedName name="IQRN376" hidden="1">"$O$376:$S$376"</definedName>
    <definedName name="IQRN377" hidden="1">"$O$377"</definedName>
    <definedName name="IQRN378" hidden="1">"$O$378:$S$378"</definedName>
    <definedName name="IQRN379" hidden="1">"$O$379:$Q$379"</definedName>
    <definedName name="IQRN38" hidden="1">"$N$39:$N$43"</definedName>
    <definedName name="IQRN380" hidden="1">"$O$380"</definedName>
    <definedName name="IQRN381" hidden="1">"$O$381:$S$381"</definedName>
    <definedName name="IQRN382" hidden="1">"$O$382:$S$382"</definedName>
    <definedName name="IQRN383" hidden="1">"$O$383"</definedName>
    <definedName name="IQRN384" hidden="1">"$O$384:$Q$384"</definedName>
    <definedName name="IQRN385" hidden="1">"$O$385:$P$385"</definedName>
    <definedName name="IQRN386" hidden="1">"$O$386"</definedName>
    <definedName name="IQRN387" hidden="1">"$O$387:$S$387"</definedName>
    <definedName name="IQRN388" hidden="1">"$O$388"</definedName>
    <definedName name="IQRN389" hidden="1">"$O$389:$S$389"</definedName>
    <definedName name="IQRN39" hidden="1">"$O$39"</definedName>
    <definedName name="IQRN390" hidden="1">"$O$390:$S$390"</definedName>
    <definedName name="IQRN391" hidden="1">"$O$391"</definedName>
    <definedName name="IQRN392" hidden="1">"$O$392:$P$392"</definedName>
    <definedName name="IQRN393" hidden="1">"$O$393:$S$393"</definedName>
    <definedName name="IQRN394" hidden="1">"$O$394:$S$394"</definedName>
    <definedName name="IQRN395" hidden="1">"$O$395:$S$395"</definedName>
    <definedName name="IQRN396" hidden="1">"$O$396"</definedName>
    <definedName name="IQRN397" hidden="1">"$O$397"</definedName>
    <definedName name="IQRN398" hidden="1">"$O$398:$S$398"</definedName>
    <definedName name="IQRN399" hidden="1">"$O$399:$S$399"</definedName>
    <definedName name="IQRN40" hidden="1">"$O$40"</definedName>
    <definedName name="IQRN400" hidden="1">"$O$400"</definedName>
    <definedName name="IQRN401" hidden="1">"$O$401:$S$401"</definedName>
    <definedName name="IQRN402" hidden="1">"$O$402:$S$402"</definedName>
    <definedName name="IQRN403" hidden="1">"$O$403"</definedName>
    <definedName name="IQRN404" hidden="1">"$O$404"</definedName>
    <definedName name="IQRN405" hidden="1">"$O$405:$P$405"</definedName>
    <definedName name="IQRN406" hidden="1">"$O$406"</definedName>
    <definedName name="IQRN407" hidden="1">"$O$407:$S$407"</definedName>
    <definedName name="IQRN408" hidden="1">"$O$408"</definedName>
    <definedName name="IQRN409" hidden="1">"$O$409:$S$409"</definedName>
    <definedName name="IQRN41" hidden="1">"$O$41"</definedName>
    <definedName name="IQRN410" hidden="1">"$O$410:$S$410"</definedName>
    <definedName name="IQRN411" hidden="1">"$O$411:$Q$411"</definedName>
    <definedName name="IQRN412" hidden="1">"$O$412:$S$412"</definedName>
    <definedName name="IQRN413" hidden="1">"$O$413:$S$413"</definedName>
    <definedName name="IQRN414" hidden="1">"$O$414:$S$414"</definedName>
    <definedName name="IQRN415" hidden="1">"$O$415:$S$415"</definedName>
    <definedName name="IQRN416" hidden="1">"$O$416:$S$416"</definedName>
    <definedName name="IQRN417" hidden="1">"$O$417:$S$417"</definedName>
    <definedName name="IQRN418" hidden="1">"$O$418:$S$418"</definedName>
    <definedName name="IQRN419" hidden="1">"$O$419:$S$419"</definedName>
    <definedName name="IQRN42" hidden="1">"$O$42"</definedName>
    <definedName name="IQRN420" hidden="1">"$O$420:$S$420"</definedName>
    <definedName name="IQRN421" hidden="1">"$O$421"</definedName>
    <definedName name="IQRN422" hidden="1">"$O$422:$P$422"</definedName>
    <definedName name="IQRN423" hidden="1">"$O$423:$S$423"</definedName>
    <definedName name="IQRN424" hidden="1">"$O$424:$S$424"</definedName>
    <definedName name="IQRN425" hidden="1">"$O$425:$P$425"</definedName>
    <definedName name="IQRN426" hidden="1">"$O$426:$Q$426"</definedName>
    <definedName name="IQRN427" hidden="1">"$O$427:$Q$427"</definedName>
    <definedName name="IQRN428" hidden="1">"$O$428:$S$428"</definedName>
    <definedName name="IQRN429" hidden="1">"$O$429"</definedName>
    <definedName name="IQRN43" hidden="1">"$O$43"</definedName>
    <definedName name="IQRN430" hidden="1">"$O$430"</definedName>
    <definedName name="IQRN431" hidden="1">"$O$431"</definedName>
    <definedName name="IQRN432" hidden="1">"$O$432:$S$432"</definedName>
    <definedName name="IQRN433" hidden="1">"$O$433"</definedName>
    <definedName name="IQRN434" hidden="1">"$O$434:$P$434"</definedName>
    <definedName name="IQRN435" hidden="1">"$O$435"</definedName>
    <definedName name="IQRN436" hidden="1">"$O$436"</definedName>
    <definedName name="IQRN437" hidden="1">"$O$437:$Q$437"</definedName>
    <definedName name="IQRN438" hidden="1">"$O$438:$S$438"</definedName>
    <definedName name="IQRN439" hidden="1">"$O$439:$S$439"</definedName>
    <definedName name="IQRN44" hidden="1">"$O$44"</definedName>
    <definedName name="IQRN440" hidden="1">"$O$440:$Q$440"</definedName>
    <definedName name="IQRN441" hidden="1">"$O$441:$S$441"</definedName>
    <definedName name="IQRN442" hidden="1">"$O$442:$S$442"</definedName>
    <definedName name="IQRN443" hidden="1">"$N$444"</definedName>
    <definedName name="IQRN444" hidden="1">"$O$444:$P$444"</definedName>
    <definedName name="IQRN445" hidden="1">"$O$445:$Q$445"</definedName>
    <definedName name="IQRN446" hidden="1">"$O$446:$S$446"</definedName>
    <definedName name="IQRN447" hidden="1">"$O$447"</definedName>
    <definedName name="IQRN448" hidden="1">"$O$448:$S$448"</definedName>
    <definedName name="IQRN449" hidden="1">"$O$449:$S$449"</definedName>
    <definedName name="IQRN45" hidden="1">"$O$45"</definedName>
    <definedName name="IQRN450" hidden="1">"$O$450"</definedName>
    <definedName name="IQRN451" hidden="1">"$O$451:$S$451"</definedName>
    <definedName name="IQRN452" hidden="1">"$O$452:$P$452"</definedName>
    <definedName name="IQRN453" hidden="1">"$O$453:$S$453"</definedName>
    <definedName name="IQRN454" hidden="1">"$O$454:$S$454"</definedName>
    <definedName name="IQRN455" hidden="1">"$O$455"</definedName>
    <definedName name="IQRN456" hidden="1">"$O$456:$S$456"</definedName>
    <definedName name="IQRN457" hidden="1">"$O$457:$Q$457"</definedName>
    <definedName name="IQRN458" hidden="1">"$O$458:$R$458"</definedName>
    <definedName name="IQRN459" hidden="1">"$O$459:$S$459"</definedName>
    <definedName name="IQRN46" hidden="1">"$O$46"</definedName>
    <definedName name="IQRN460" hidden="1">"$O$460:$S$460"</definedName>
    <definedName name="IQRN461" hidden="1">"$O$461:$P$461"</definedName>
    <definedName name="IQRN462" hidden="1">"$O$462:$Q$462"</definedName>
    <definedName name="IQRN463" hidden="1">"$O$463:$S$463"</definedName>
    <definedName name="IQRN464" hidden="1">"$O$464:$S$464"</definedName>
    <definedName name="IQRN465" hidden="1">"$O$465:$S$465"</definedName>
    <definedName name="IQRN466" hidden="1">"$O$466"</definedName>
    <definedName name="IQRN467" hidden="1">"$O$467:$S$467"</definedName>
    <definedName name="IQRN468" hidden="1">"$O$468:$S$468"</definedName>
    <definedName name="IQRN469" hidden="1">"$O$469"</definedName>
    <definedName name="IQRN47" hidden="1">"$O$47"</definedName>
    <definedName name="IQRN470" hidden="1">"$O$470:$S$470"</definedName>
    <definedName name="IQRN471" hidden="1">"$O$471:$P$471"</definedName>
    <definedName name="IQRN472" hidden="1">"$O$472:$Q$472"</definedName>
    <definedName name="IQRN473" hidden="1">"$O$473"</definedName>
    <definedName name="IQRN474" hidden="1">"$O$474"</definedName>
    <definedName name="IQRN475" hidden="1">"$O$475"</definedName>
    <definedName name="IQRN476" hidden="1">"$O$476:$R$476"</definedName>
    <definedName name="IQRN477" hidden="1">"$O$477:$Q$477"</definedName>
    <definedName name="IQRN478" hidden="1">"$O$478:$S$478"</definedName>
    <definedName name="IQRN479" hidden="1">"$O$479:$S$479"</definedName>
    <definedName name="IQRN48" hidden="1">"$O$48"</definedName>
    <definedName name="IQRN480" hidden="1">"$O$480:$S$480"</definedName>
    <definedName name="IQRN481" hidden="1">"$O$481"</definedName>
    <definedName name="IQRN482" hidden="1">"$O$482"</definedName>
    <definedName name="IQRN483" hidden="1">"$O$483:$P$483"</definedName>
    <definedName name="IQRN484" hidden="1">"$O$484:$S$484"</definedName>
    <definedName name="IQRN485" hidden="1">"$O$485"</definedName>
    <definedName name="IQRN486" hidden="1">"$O$486"</definedName>
    <definedName name="IQRN487" hidden="1">"$O$487:$S$487"</definedName>
    <definedName name="IQRN488" hidden="1">"$O$488:$P$488"</definedName>
    <definedName name="IQRN489" hidden="1">"$O$489:$S$489"</definedName>
    <definedName name="IQRN49" hidden="1">"$O$49"</definedName>
    <definedName name="IQRN490" hidden="1">"$O$490"</definedName>
    <definedName name="IQRN491" hidden="1">"$O$491:$S$491"</definedName>
    <definedName name="IQRN492" hidden="1">"$N$493"</definedName>
    <definedName name="IQRN493" hidden="1">"$O$493:$S$493"</definedName>
    <definedName name="IQRN494" hidden="1">"$O$494:$R$494"</definedName>
    <definedName name="IQRN495" hidden="1">"$O$495"</definedName>
    <definedName name="IQRN496" hidden="1">"$N$497"</definedName>
    <definedName name="IQRN497" hidden="1">"$O$497"</definedName>
    <definedName name="IQRN498" hidden="1">"$O$498:$P$498"</definedName>
    <definedName name="IQRN499" hidden="1">"$O$499:$S$499"</definedName>
    <definedName name="IQRN5" hidden="1">"$N$6:$N$360"</definedName>
    <definedName name="IQRN50" hidden="1">"$O$50"</definedName>
    <definedName name="IQRN500" hidden="1">"$O$500"</definedName>
    <definedName name="IQRN501" hidden="1">"$N$502"</definedName>
    <definedName name="IQRN502" hidden="1">"$O$502:$S$502"</definedName>
    <definedName name="IQRN503" hidden="1">"$O$503"</definedName>
    <definedName name="IQRN504" hidden="1">"$O$504:$Q$504"</definedName>
    <definedName name="IQRN505" hidden="1">"$O$505"</definedName>
    <definedName name="IQRN506" hidden="1">"$O$506"</definedName>
    <definedName name="IQRN507" hidden="1">"$O$507:$S$507"</definedName>
    <definedName name="IQRN508" hidden="1">"$O$508"</definedName>
    <definedName name="IQRN509" hidden="1">"$N$510"</definedName>
    <definedName name="IQRN51" hidden="1">"$O$51"</definedName>
    <definedName name="IQRN510" hidden="1">"$O$510"</definedName>
    <definedName name="IQRN511" hidden="1">"$O$511:$S$511"</definedName>
    <definedName name="IQRN52" hidden="1">"$O$52"</definedName>
    <definedName name="IQRN53" hidden="1">"$O$53:$P$53"</definedName>
    <definedName name="IQRN54" hidden="1">"$O$54:$S$54"</definedName>
    <definedName name="IQRN55" hidden="1">"$N$56"</definedName>
    <definedName name="IQRN56" hidden="1">"$O$56"</definedName>
    <definedName name="IQRN57" hidden="1">"$O$57"</definedName>
    <definedName name="IQRN58" hidden="1">"$O$58"</definedName>
    <definedName name="IQRN59" hidden="1">"$O$59:$S$59"</definedName>
    <definedName name="IQRN6" hidden="1">"$N$7:$N$259"</definedName>
    <definedName name="IQRN60" hidden="1">"$N$61:$N$63"</definedName>
    <definedName name="IQRN61" hidden="1">"$N$62:$N$66"</definedName>
    <definedName name="IQRN62" hidden="1">"$O$62"</definedName>
    <definedName name="IQRN63" hidden="1">"$N$64"</definedName>
    <definedName name="IQRN64" hidden="1">"$O$64"</definedName>
    <definedName name="IQRN65" hidden="1">"$O$65:$S$65"</definedName>
    <definedName name="IQRN66" hidden="1">"$O$66"</definedName>
    <definedName name="IQRN67" hidden="1">"$O$67"</definedName>
    <definedName name="IQRN68" hidden="1">"$O$68"</definedName>
    <definedName name="IQRN69" hidden="1">"$N$70"</definedName>
    <definedName name="IQRN7" hidden="1">"$N$8:$N$25"</definedName>
    <definedName name="IQRN70" hidden="1">"$O$70:$R$70"</definedName>
    <definedName name="IQRN71" hidden="1">"$N$72"</definedName>
    <definedName name="IQRN72" hidden="1">"$O$72:$S$72"</definedName>
    <definedName name="IQRN73" hidden="1">"$O$73"</definedName>
    <definedName name="IQRN74" hidden="1">"$N$75"</definedName>
    <definedName name="IQRN75" hidden="1">"$O$75:$S$75"</definedName>
    <definedName name="IQRN76" hidden="1">"$O$76"</definedName>
    <definedName name="IQRN77" hidden="1">"$O$77:$P$77"</definedName>
    <definedName name="IQRN78" hidden="1">"$O$78:$P$78"</definedName>
    <definedName name="IQRN79" hidden="1">"$O$79:$S$79"</definedName>
    <definedName name="IQRN80" hidden="1">"$N$81"</definedName>
    <definedName name="IQRN81" hidden="1">"$N$82:$N$86"</definedName>
    <definedName name="IQRN82" hidden="1">"$N$83"</definedName>
    <definedName name="IQRN83" hidden="1">"$O$83:$S$83"</definedName>
    <definedName name="IQRN84" hidden="1">"$N$85"</definedName>
    <definedName name="IQRN85" hidden="1">"$O$85"</definedName>
    <definedName name="IQRN86" hidden="1">"$O$86"</definedName>
    <definedName name="IQRN87" hidden="1">"$O$87:$S$87"</definedName>
    <definedName name="IQRN88" hidden="1">"$O$88"</definedName>
    <definedName name="IQRN89" hidden="1">"$O$89"</definedName>
    <definedName name="IQRN9" hidden="1">"$N$10:$N$192"</definedName>
    <definedName name="IQRN90" hidden="1">"$O$90"</definedName>
    <definedName name="IQRN91" hidden="1">"$O$91:$S$91"</definedName>
    <definedName name="IQRN92" hidden="1">"$O$92:$S$92"</definedName>
    <definedName name="IQRN93" hidden="1">"$O$93:$P$93"</definedName>
    <definedName name="IQRN94" hidden="1">"$O$94:$S$94"</definedName>
    <definedName name="IQRN95" hidden="1">"$O$95"</definedName>
    <definedName name="IQRN96" hidden="1">"$O$96:$S$96"</definedName>
    <definedName name="IQRN97" hidden="1">"$O$97"</definedName>
    <definedName name="IQRN98" hidden="1">"$O$98:$S$98"</definedName>
    <definedName name="IQRN99" hidden="1">"$O$99:$S$99"</definedName>
    <definedName name="IQRNTMPEC10" hidden="1">#REF!</definedName>
    <definedName name="IQRO12" hidden="1">"$O$13:$O$1289"</definedName>
    <definedName name="IQRO13" hidden="1">"$O$14"</definedName>
    <definedName name="IQRO19" hidden="1">"$O$20:$O$179"</definedName>
    <definedName name="IQRO3" hidden="1">"$O$4"</definedName>
    <definedName name="IQRO30" hidden="1">"$O$31:$O$197"</definedName>
    <definedName name="IQRO39" hidden="1">"$O$40:$O$59"</definedName>
    <definedName name="IQRO5" hidden="1">"$O$6:$O$360"</definedName>
    <definedName name="IQRO60" hidden="1">"$O$61:$O$71"</definedName>
    <definedName name="IQRO61" hidden="1">"$O$62:$O$109"</definedName>
    <definedName name="IQRO7" hidden="1">"$O$8:$O$53"</definedName>
    <definedName name="IQRO81" hidden="1">"$O$82:$O$86"</definedName>
    <definedName name="IQRO9" hidden="1">"$O$10:$O$192"</definedName>
    <definedName name="IQROsiskoA5" hidden="1">#REF!</definedName>
    <definedName name="IQROwnershipB12">#REF!</definedName>
    <definedName name="IQROwnershipB6">#REF!</definedName>
    <definedName name="IQROwnershipO12">#REF!</definedName>
    <definedName name="IQROwnershipO6">#REF!</definedName>
    <definedName name="IQRP10" hidden="1">"$Q$10"</definedName>
    <definedName name="IQRP100" hidden="1">"$Q$100"</definedName>
    <definedName name="IQRP101" hidden="1">"$Q$101"</definedName>
    <definedName name="IQRP102" hidden="1">"$Q$102"</definedName>
    <definedName name="IQRP103" hidden="1">"$Q$103"</definedName>
    <definedName name="IQRP104" hidden="1">"$Q$104"</definedName>
    <definedName name="IQRP105" hidden="1">"$Q$105"</definedName>
    <definedName name="IQRP106" hidden="1">"$Q$106"</definedName>
    <definedName name="IQRP107" hidden="1">"$Q$107"</definedName>
    <definedName name="IQRP108" hidden="1">"$Q$108"</definedName>
    <definedName name="IQRP109" hidden="1">"$Q$109"</definedName>
    <definedName name="IQRP11" hidden="1">"$Q$11"</definedName>
    <definedName name="IQRP110" hidden="1">"$Q$110"</definedName>
    <definedName name="IQRP111" hidden="1">"$Q$111"</definedName>
    <definedName name="IQRP112" hidden="1">"$Q$112"</definedName>
    <definedName name="IQRP113" hidden="1">"$Q$113"</definedName>
    <definedName name="IQRP114" hidden="1">"$Q$114"</definedName>
    <definedName name="IQRP115" hidden="1">"$Q$115"</definedName>
    <definedName name="IQRP116" hidden="1">"$Q$116"</definedName>
    <definedName name="IQRP117" hidden="1">"$Q$117"</definedName>
    <definedName name="IQRP118" hidden="1">"$Q$118"</definedName>
    <definedName name="IQRP119" hidden="1">"$Q$119"</definedName>
    <definedName name="IQRP12" hidden="1">"$Q$12"</definedName>
    <definedName name="IQRP120" hidden="1">"$Q$120"</definedName>
    <definedName name="IQRP121" hidden="1">"$Q$121"</definedName>
    <definedName name="IQRP122" hidden="1">"$Q$122"</definedName>
    <definedName name="IQRP123" hidden="1">"$Q$123"</definedName>
    <definedName name="IQRP124" hidden="1">"$Q$124"</definedName>
    <definedName name="IQRP125" hidden="1">"$Q$125"</definedName>
    <definedName name="IQRP126" hidden="1">"$Q$126"</definedName>
    <definedName name="IQRP127" hidden="1">"$Q$127"</definedName>
    <definedName name="IQRP128" hidden="1">"$Q$128"</definedName>
    <definedName name="IQRP129" hidden="1">"$Q$129"</definedName>
    <definedName name="IQRP13" hidden="1">"$P$14"</definedName>
    <definedName name="IQRP130" hidden="1">"$Q$130"</definedName>
    <definedName name="IQRP131" hidden="1">"$Q$131"</definedName>
    <definedName name="IQRP132" hidden="1">"$Q$132"</definedName>
    <definedName name="IQRP133" hidden="1">"$Q$133"</definedName>
    <definedName name="IQRP134" hidden="1">"$Q$134"</definedName>
    <definedName name="IQRP135" hidden="1">"$Q$135"</definedName>
    <definedName name="IQRP136" hidden="1">"$Q$136"</definedName>
    <definedName name="IQRP137" hidden="1">"$Q$137"</definedName>
    <definedName name="IQRP138" hidden="1">"$Q$138"</definedName>
    <definedName name="IQRP139" hidden="1">"$Q$139"</definedName>
    <definedName name="IQRP140" hidden="1">"$Q$140"</definedName>
    <definedName name="IQRP141" hidden="1">"$Q$141"</definedName>
    <definedName name="IQRP142" hidden="1">"$Q$142"</definedName>
    <definedName name="IQRP143" hidden="1">"$Q$143"</definedName>
    <definedName name="IQRP144" hidden="1">"$Q$144"</definedName>
    <definedName name="IQRP145" hidden="1">"$Q$145"</definedName>
    <definedName name="IQRP146" hidden="1">"$Q$146"</definedName>
    <definedName name="IQRP147" hidden="1">"$Q$147"</definedName>
    <definedName name="IQRP148" hidden="1">"$Q$148"</definedName>
    <definedName name="IQRP149" hidden="1">"$Q$149"</definedName>
    <definedName name="IQRP150" hidden="1">"$Q$150"</definedName>
    <definedName name="IQRP151" hidden="1">"$Q$151"</definedName>
    <definedName name="IQRP152" hidden="1">"$Q$152"</definedName>
    <definedName name="IQRP153" hidden="1">"$Q$153"</definedName>
    <definedName name="IQRP154" hidden="1">"$Q$154"</definedName>
    <definedName name="IQRP155" hidden="1">"$Q$155"</definedName>
    <definedName name="IQRP156" hidden="1">"$Q$156"</definedName>
    <definedName name="IQRP157" hidden="1">"$Q$157"</definedName>
    <definedName name="IQRP158" hidden="1">"$Q$158"</definedName>
    <definedName name="IQRP159" hidden="1">"$Q$159"</definedName>
    <definedName name="IQRP160" hidden="1">"$Q$160"</definedName>
    <definedName name="IQRP161" hidden="1">"$Q$161"</definedName>
    <definedName name="IQRP162" hidden="1">"$Q$162"</definedName>
    <definedName name="IQRP163" hidden="1">"$Q$163"</definedName>
    <definedName name="IQRP164" hidden="1">"$Q$164"</definedName>
    <definedName name="IQRP165" hidden="1">"$Q$165"</definedName>
    <definedName name="IQRP166" hidden="1">"$Q$166"</definedName>
    <definedName name="IQRP167" hidden="1">"$Q$167"</definedName>
    <definedName name="IQRP168" hidden="1">"$Q$168"</definedName>
    <definedName name="IQRP169" hidden="1">"$Q$169"</definedName>
    <definedName name="IQRP170" hidden="1">"$Q$170"</definedName>
    <definedName name="IQRP171" hidden="1">"$Q$171"</definedName>
    <definedName name="IQRP172" hidden="1">"$Q$172"</definedName>
    <definedName name="IQRP173" hidden="1">"$Q$173"</definedName>
    <definedName name="IQRP174" hidden="1">"$Q$174"</definedName>
    <definedName name="IQRP175" hidden="1">"$Q$175"</definedName>
    <definedName name="IQRP176" hidden="1">"$Q$176"</definedName>
    <definedName name="IQRP177" hidden="1">"$Q$177"</definedName>
    <definedName name="IQRP178" hidden="1">"$Q$178"</definedName>
    <definedName name="IQRP179" hidden="1">"$Q$179"</definedName>
    <definedName name="IQRP18" hidden="1">"$P$19:$P$178"</definedName>
    <definedName name="IQRP180" hidden="1">"$Q$180"</definedName>
    <definedName name="IQRP181" hidden="1">"$Q$181"</definedName>
    <definedName name="IQRP182" hidden="1">"$Q$182"</definedName>
    <definedName name="IQRP183" hidden="1">"$Q$183"</definedName>
    <definedName name="IQRP184" hidden="1">"$Q$184"</definedName>
    <definedName name="IQRP185" hidden="1">"$Q$185"</definedName>
    <definedName name="IQRP186" hidden="1">"$Q$186"</definedName>
    <definedName name="IQRP187" hidden="1">"$Q$187"</definedName>
    <definedName name="IQRP188" hidden="1">"$Q$188"</definedName>
    <definedName name="IQRP189" hidden="1">"$Q$189"</definedName>
    <definedName name="IQRP19" hidden="1">"$P$20:$P$179"</definedName>
    <definedName name="IQRP190" hidden="1">"$Q$190"</definedName>
    <definedName name="IQRP191" hidden="1">"$Q$191"</definedName>
    <definedName name="IQRP192" hidden="1">"$Q$192"</definedName>
    <definedName name="IQRP193" hidden="1">"$Q$193"</definedName>
    <definedName name="IQRP194" hidden="1">"$Q$194"</definedName>
    <definedName name="IQRP195" hidden="1">"$Q$195"</definedName>
    <definedName name="IQRP196" hidden="1">"$Q$196"</definedName>
    <definedName name="IQRP197" hidden="1">"$Q$197"</definedName>
    <definedName name="IQRP198" hidden="1">"$Q$198"</definedName>
    <definedName name="IQRP199" hidden="1">"$Q$199"</definedName>
    <definedName name="IQRP2" hidden="1">"$Q$2"</definedName>
    <definedName name="IQRP200" hidden="1">"$Q$200"</definedName>
    <definedName name="IQRP201" hidden="1">"$Q$201"</definedName>
    <definedName name="IQRP202" hidden="1">"$Q$202"</definedName>
    <definedName name="IQRP203" hidden="1">"$Q$203"</definedName>
    <definedName name="IQRP204" hidden="1">"$Q$204"</definedName>
    <definedName name="IQRP205" hidden="1">"$Q$205"</definedName>
    <definedName name="IQRP206" hidden="1">"$Q$206"</definedName>
    <definedName name="IQRP207" hidden="1">"$Q$207"</definedName>
    <definedName name="IQRP208" hidden="1">"$Q$208"</definedName>
    <definedName name="IQRP209" hidden="1">"$Q$209"</definedName>
    <definedName name="IQRP210" hidden="1">"$Q$210"</definedName>
    <definedName name="IQRP211" hidden="1">"$Q$211"</definedName>
    <definedName name="IQRP212" hidden="1">"$Q$212"</definedName>
    <definedName name="IQRP213" hidden="1">"$Q$213"</definedName>
    <definedName name="IQRP214" hidden="1">"$Q$214"</definedName>
    <definedName name="IQRP215" hidden="1">"$Q$215"</definedName>
    <definedName name="IQRP216" hidden="1">"$Q$216"</definedName>
    <definedName name="IQRP217" hidden="1">"$Q$217"</definedName>
    <definedName name="IQRP218" hidden="1">"$Q$218"</definedName>
    <definedName name="IQRP219" hidden="1">"$Q$219"</definedName>
    <definedName name="IQRP220" hidden="1">"$Q$220"</definedName>
    <definedName name="IQRP221" hidden="1">"$Q$221"</definedName>
    <definedName name="IQRP222" hidden="1">"$Q$222"</definedName>
    <definedName name="IQRP223" hidden="1">"$Q$223"</definedName>
    <definedName name="IQRP224" hidden="1">"$Q$224"</definedName>
    <definedName name="IQRP225" hidden="1">"$Q$225"</definedName>
    <definedName name="IQRP226" hidden="1">"$Q$226"</definedName>
    <definedName name="IQRP227" hidden="1">"$Q$227"</definedName>
    <definedName name="IQRP228" hidden="1">"$Q$228"</definedName>
    <definedName name="IQRP229" hidden="1">"$Q$229"</definedName>
    <definedName name="IQRP230" hidden="1">"$Q$230"</definedName>
    <definedName name="IQRP231" hidden="1">"$Q$231"</definedName>
    <definedName name="IQRP232" hidden="1">"$Q$232"</definedName>
    <definedName name="IQRP233" hidden="1">"$Q$233"</definedName>
    <definedName name="IQRP234" hidden="1">"$Q$234"</definedName>
    <definedName name="IQRP235" hidden="1">"$Q$235"</definedName>
    <definedName name="IQRP236" hidden="1">"$Q$236"</definedName>
    <definedName name="IQRP237" hidden="1">"$Q$237"</definedName>
    <definedName name="IQRP238" hidden="1">"$Q$238"</definedName>
    <definedName name="IQRP239" hidden="1">"$Q$239"</definedName>
    <definedName name="IQRP24" hidden="1">"$Q$24"</definedName>
    <definedName name="IQRP240" hidden="1">"$Q$240"</definedName>
    <definedName name="IQRP241" hidden="1">"$Q$241"</definedName>
    <definedName name="IQRP242" hidden="1">"$Q$242"</definedName>
    <definedName name="IQRP243" hidden="1">"$Q$243"</definedName>
    <definedName name="IQRP244" hidden="1">"$Q$244"</definedName>
    <definedName name="IQRP245" hidden="1">"$Q$245"</definedName>
    <definedName name="IQRP246" hidden="1">"$Q$246"</definedName>
    <definedName name="IQRP247" hidden="1">"$Q$247"</definedName>
    <definedName name="IQRP248" hidden="1">"$Q$248"</definedName>
    <definedName name="IQRP249" hidden="1">"$Q$249"</definedName>
    <definedName name="IQRP25" hidden="1">"$P$26:$P$29"</definedName>
    <definedName name="IQRP250" hidden="1">"$Q$250"</definedName>
    <definedName name="IQRP251" hidden="1">"$Q$251"</definedName>
    <definedName name="IQRP252" hidden="1">"$Q$252"</definedName>
    <definedName name="IQRP253" hidden="1">"$Q$253"</definedName>
    <definedName name="IQRP254" hidden="1">"$Q$254"</definedName>
    <definedName name="IQRP255" hidden="1">"$Q$255"</definedName>
    <definedName name="IQRP256" hidden="1">"$Q$256"</definedName>
    <definedName name="IQRP257" hidden="1">"$Q$257"</definedName>
    <definedName name="IQRP258" hidden="1">"$Q$258"</definedName>
    <definedName name="IQRP259" hidden="1">"$Q$259"</definedName>
    <definedName name="IQRP26" hidden="1">"$P$27:$P$30"</definedName>
    <definedName name="IQRP260" hidden="1">"$Q$260"</definedName>
    <definedName name="IQRP261" hidden="1">"$Q$261"</definedName>
    <definedName name="IQRP262" hidden="1">"$Q$262"</definedName>
    <definedName name="IQRP263" hidden="1">"$Q$263"</definedName>
    <definedName name="IQRP264" hidden="1">"$Q$264"</definedName>
    <definedName name="IQRP265" hidden="1">"$Q$265"</definedName>
    <definedName name="IQRP266" hidden="1">"$Q$266"</definedName>
    <definedName name="IQRP267" hidden="1">"$Q$267"</definedName>
    <definedName name="IQRP268" hidden="1">"$Q$268"</definedName>
    <definedName name="IQRP269" hidden="1">"$Q$269"</definedName>
    <definedName name="IQRP27" hidden="1">"$Q$27"</definedName>
    <definedName name="IQRP270" hidden="1">"$Q$270"</definedName>
    <definedName name="IQRP271" hidden="1">"$Q$271"</definedName>
    <definedName name="IQRP272" hidden="1">"$Q$272"</definedName>
    <definedName name="IQRP273" hidden="1">"$Q$273"</definedName>
    <definedName name="IQRP274" hidden="1">"$Q$274"</definedName>
    <definedName name="IQRP275" hidden="1">"$Q$275"</definedName>
    <definedName name="IQRP276" hidden="1">"$Q$276"</definedName>
    <definedName name="IQRP277" hidden="1">"$Q$277"</definedName>
    <definedName name="IQRP278" hidden="1">"$Q$278"</definedName>
    <definedName name="IQRP279" hidden="1">"$Q$279"</definedName>
    <definedName name="IQRP28" hidden="1">"$Q$28"</definedName>
    <definedName name="IQRP280" hidden="1">"$Q$280"</definedName>
    <definedName name="IQRP281" hidden="1">"$Q$281"</definedName>
    <definedName name="IQRP282" hidden="1">"$Q$282"</definedName>
    <definedName name="IQRP283" hidden="1">"$Q$283"</definedName>
    <definedName name="IQRP284" hidden="1">"$Q$284"</definedName>
    <definedName name="IQRP285" hidden="1">"$Q$285"</definedName>
    <definedName name="IQRP286" hidden="1">"$Q$286"</definedName>
    <definedName name="IQRP287" hidden="1">"$Q$287"</definedName>
    <definedName name="IQRP288" hidden="1">"$Q$288"</definedName>
    <definedName name="IQRP289" hidden="1">"$Q$289"</definedName>
    <definedName name="IQRP29" hidden="1">"$Q$29"</definedName>
    <definedName name="IQRP290" hidden="1">"$Q$290"</definedName>
    <definedName name="IQRP291" hidden="1">"$Q$291"</definedName>
    <definedName name="IQRP292" hidden="1">"$Q$292"</definedName>
    <definedName name="IQRP293" hidden="1">"$Q$293"</definedName>
    <definedName name="IQRP294" hidden="1">"$Q$294"</definedName>
    <definedName name="IQRP295" hidden="1">"$Q$295"</definedName>
    <definedName name="IQRP296" hidden="1">"$Q$296"</definedName>
    <definedName name="IQRP297" hidden="1">"$Q$297"</definedName>
    <definedName name="IQRP298" hidden="1">"$Q$298"</definedName>
    <definedName name="IQRP299" hidden="1">"$Q$299"</definedName>
    <definedName name="IQRP3" hidden="1">"$P$4:$P$13"</definedName>
    <definedName name="IQRP30" hidden="1">"$P$31:$P$197"</definedName>
    <definedName name="IQRP300" hidden="1">"$Q$300"</definedName>
    <definedName name="IQRP301" hidden="1">"$Q$301"</definedName>
    <definedName name="IQRP302" hidden="1">"$Q$302"</definedName>
    <definedName name="IQRP303" hidden="1">"$Q$303"</definedName>
    <definedName name="IQRP304" hidden="1">"$Q$304"</definedName>
    <definedName name="IQRP305" hidden="1">"$Q$305"</definedName>
    <definedName name="IQRP306" hidden="1">"$Q$306"</definedName>
    <definedName name="IQRP307" hidden="1">"$Q$307"</definedName>
    <definedName name="IQRP308" hidden="1">"$Q$308"</definedName>
    <definedName name="IQRP309" hidden="1">"$Q$309"</definedName>
    <definedName name="IQRP31" hidden="1">"$P$32"</definedName>
    <definedName name="IQRP310" hidden="1">"$Q$310"</definedName>
    <definedName name="IQRP311" hidden="1">"$Q$311"</definedName>
    <definedName name="IQRP312" hidden="1">"$Q$312"</definedName>
    <definedName name="IQRP313" hidden="1">"$Q$313"</definedName>
    <definedName name="IQRP314" hidden="1">"$Q$314"</definedName>
    <definedName name="IQRP315" hidden="1">"$Q$315"</definedName>
    <definedName name="IQRP316" hidden="1">"$Q$316"</definedName>
    <definedName name="IQRP317" hidden="1">"$Q$317"</definedName>
    <definedName name="IQRP318" hidden="1">"$Q$318"</definedName>
    <definedName name="IQRP319" hidden="1">"$Q$319"</definedName>
    <definedName name="IQRP32" hidden="1">"$P$33:$P$386"</definedName>
    <definedName name="IQRP320" hidden="1">"$Q$320"</definedName>
    <definedName name="IQRP321" hidden="1">"$Q$321"</definedName>
    <definedName name="IQRP322" hidden="1">"$Q$322"</definedName>
    <definedName name="IQRP323" hidden="1">"$Q$323"</definedName>
    <definedName name="IQRP324" hidden="1">"$Q$324"</definedName>
    <definedName name="IQRP325" hidden="1">"$Q$325"</definedName>
    <definedName name="IQRP326" hidden="1">"$Q$326"</definedName>
    <definedName name="IQRP327" hidden="1">"$Q$327"</definedName>
    <definedName name="IQRP328" hidden="1">"$Q$328"</definedName>
    <definedName name="IQRP329" hidden="1">"$Q$329"</definedName>
    <definedName name="IQRP33" hidden="1">"$Q$33"</definedName>
    <definedName name="IQRP330" hidden="1">"$Q$330"</definedName>
    <definedName name="IQRP331" hidden="1">"$Q$331"</definedName>
    <definedName name="IQRP332" hidden="1">"$Q$332"</definedName>
    <definedName name="IQRP333" hidden="1">"$Q$333"</definedName>
    <definedName name="IQRP334" hidden="1">"$Q$334"</definedName>
    <definedName name="IQRP335" hidden="1">"$Q$335"</definedName>
    <definedName name="IQRP336" hidden="1">"$Q$336"</definedName>
    <definedName name="IQRP337" hidden="1">"$Q$337"</definedName>
    <definedName name="IQRP338" hidden="1">"$Q$338"</definedName>
    <definedName name="IQRP339" hidden="1">"$Q$339"</definedName>
    <definedName name="IQRP34" hidden="1">"$Q$34"</definedName>
    <definedName name="IQRP340" hidden="1">"$Q$340"</definedName>
    <definedName name="IQRP341" hidden="1">"$Q$341"</definedName>
    <definedName name="IQRP342" hidden="1">"$Q$342"</definedName>
    <definedName name="IQRP343" hidden="1">"$Q$343"</definedName>
    <definedName name="IQRP344" hidden="1">"$Q$344"</definedName>
    <definedName name="IQRP345" hidden="1">"$Q$345"</definedName>
    <definedName name="IQRP346" hidden="1">"$Q$346"</definedName>
    <definedName name="IQRP347" hidden="1">"$Q$347"</definedName>
    <definedName name="IQRP348" hidden="1">"$Q$348"</definedName>
    <definedName name="IQRP349" hidden="1">"$Q$349"</definedName>
    <definedName name="IQRP35" hidden="1">"$Q$35"</definedName>
    <definedName name="IQRP350" hidden="1">"$Q$350"</definedName>
    <definedName name="IQRP351" hidden="1">"$Q$351"</definedName>
    <definedName name="IQRP352" hidden="1">"$Q$352"</definedName>
    <definedName name="IQRP353" hidden="1">"$Q$353"</definedName>
    <definedName name="IQRP354" hidden="1">"$Q$354"</definedName>
    <definedName name="IQRP355" hidden="1">"$Q$355"</definedName>
    <definedName name="IQRP356" hidden="1">"$Q$356"</definedName>
    <definedName name="IQRP357" hidden="1">"$Q$357"</definedName>
    <definedName name="IQRP358" hidden="1">"$Q$358"</definedName>
    <definedName name="IQRP359" hidden="1">"$Q$359"</definedName>
    <definedName name="IQRP36" hidden="1">"$Q$36"</definedName>
    <definedName name="IQRP360" hidden="1">"$Q$360"</definedName>
    <definedName name="IQRP361" hidden="1">"$Q$361"</definedName>
    <definedName name="IQRP362" hidden="1">"$Q$362"</definedName>
    <definedName name="IQRP363" hidden="1">"$Q$363"</definedName>
    <definedName name="IQRP364" hidden="1">"$Q$364"</definedName>
    <definedName name="IQRP365" hidden="1">"$Q$365"</definedName>
    <definedName name="IQRP366" hidden="1">"$Q$366"</definedName>
    <definedName name="IQRP367" hidden="1">"$Q$367"</definedName>
    <definedName name="IQRP368" hidden="1">"$Q$368"</definedName>
    <definedName name="IQRP369" hidden="1">"$Q$369"</definedName>
    <definedName name="IQRP37" hidden="1">"$Q$37"</definedName>
    <definedName name="IQRP370" hidden="1">"$Q$370"</definedName>
    <definedName name="IQRP371" hidden="1">"$Q$371"</definedName>
    <definedName name="IQRP372" hidden="1">"$Q$372"</definedName>
    <definedName name="IQRP373" hidden="1">"$Q$373"</definedName>
    <definedName name="IQRP374" hidden="1">"$Q$374"</definedName>
    <definedName name="IQRP375" hidden="1">"$Q$375"</definedName>
    <definedName name="IQRP376" hidden="1">"$Q$376"</definedName>
    <definedName name="IQRP377" hidden="1">"$Q$377"</definedName>
    <definedName name="IQRP378" hidden="1">"$Q$378"</definedName>
    <definedName name="IQRP379" hidden="1">"$Q$379"</definedName>
    <definedName name="IQRP38" hidden="1">"$Q$38"</definedName>
    <definedName name="IQRP380" hidden="1">"$Q$380"</definedName>
    <definedName name="IQRP381" hidden="1">"$Q$381"</definedName>
    <definedName name="IQRP382" hidden="1">"$Q$382"</definedName>
    <definedName name="IQRP383" hidden="1">"$Q$383"</definedName>
    <definedName name="IQRP384" hidden="1">"$Q$384"</definedName>
    <definedName name="IQRP385" hidden="1">"$Q$385"</definedName>
    <definedName name="IQRP386" hidden="1">"$Q$386"</definedName>
    <definedName name="IQRP387" hidden="1">"$Q$387"</definedName>
    <definedName name="IQRP388" hidden="1">"$Q$388"</definedName>
    <definedName name="IQRP389" hidden="1">"$Q$389"</definedName>
    <definedName name="IQRP39" hidden="1">"$P$40:$P$61"</definedName>
    <definedName name="IQRP390" hidden="1">"$Q$390"</definedName>
    <definedName name="IQRP391" hidden="1">"$Q$391"</definedName>
    <definedName name="IQRP392" hidden="1">"$Q$392"</definedName>
    <definedName name="IQRP393" hidden="1">"$Q$393"</definedName>
    <definedName name="IQRP394" hidden="1">"$Q$394"</definedName>
    <definedName name="IQRP395" hidden="1">"$Q$395"</definedName>
    <definedName name="IQRP396" hidden="1">"$Q$396"</definedName>
    <definedName name="IQRP397" hidden="1">"$Q$397"</definedName>
    <definedName name="IQRP398" hidden="1">"$Q$398"</definedName>
    <definedName name="IQRP399" hidden="1">"$Q$399"</definedName>
    <definedName name="IQRP40" hidden="1">"$Q$40"</definedName>
    <definedName name="IQRP400" hidden="1">"$Q$400"</definedName>
    <definedName name="IQRP401" hidden="1">"$Q$401"</definedName>
    <definedName name="IQRP402" hidden="1">"$Q$402"</definedName>
    <definedName name="IQRP403" hidden="1">"$Q$403"</definedName>
    <definedName name="IQRP404" hidden="1">"$Q$404"</definedName>
    <definedName name="IQRP405" hidden="1">"$Q$405"</definedName>
    <definedName name="IQRP406" hidden="1">"$Q$406"</definedName>
    <definedName name="IQRP407" hidden="1">"$Q$407"</definedName>
    <definedName name="IQRP408" hidden="1">"$Q$408"</definedName>
    <definedName name="IQRP409" hidden="1">"$Q$409"</definedName>
    <definedName name="IQRP41" hidden="1">"$Q$41"</definedName>
    <definedName name="IQRP410" hidden="1">"$Q$410"</definedName>
    <definedName name="IQRP411" hidden="1">"$Q$411"</definedName>
    <definedName name="IQRP412" hidden="1">"$Q$412"</definedName>
    <definedName name="IQRP413" hidden="1">"$Q$413"</definedName>
    <definedName name="IQRP414" hidden="1">"$Q$414"</definedName>
    <definedName name="IQRP415" hidden="1">"$Q$415"</definedName>
    <definedName name="IQRP416" hidden="1">"$Q$416"</definedName>
    <definedName name="IQRP417" hidden="1">"$Q$417"</definedName>
    <definedName name="IQRP418" hidden="1">"$Q$418"</definedName>
    <definedName name="IQRP419" hidden="1">"$Q$419"</definedName>
    <definedName name="IQRP42" hidden="1">"$Q$42"</definedName>
    <definedName name="IQRP420" hidden="1">"$Q$420"</definedName>
    <definedName name="IQRP421" hidden="1">"$Q$421"</definedName>
    <definedName name="IQRP422" hidden="1">"$Q$422"</definedName>
    <definedName name="IQRP423" hidden="1">"$Q$423"</definedName>
    <definedName name="IQRP424" hidden="1">"$Q$424"</definedName>
    <definedName name="IQRP425" hidden="1">"$Q$425"</definedName>
    <definedName name="IQRP426" hidden="1">"$Q$426"</definedName>
    <definedName name="IQRP427" hidden="1">"$Q$427"</definedName>
    <definedName name="IQRP428" hidden="1">"$Q$428"</definedName>
    <definedName name="IQRP429" hidden="1">"$Q$429"</definedName>
    <definedName name="IQRP43" hidden="1">"$Q$43"</definedName>
    <definedName name="IQRP430" hidden="1">"$Q$430"</definedName>
    <definedName name="IQRP431" hidden="1">"$Q$431"</definedName>
    <definedName name="IQRP432" hidden="1">"$Q$432"</definedName>
    <definedName name="IQRP433" hidden="1">"$Q$433"</definedName>
    <definedName name="IQRP434" hidden="1">"$Q$434"</definedName>
    <definedName name="IQRP435" hidden="1">"$Q$435"</definedName>
    <definedName name="IQRP436" hidden="1">"$Q$436"</definedName>
    <definedName name="IQRP437" hidden="1">"$Q$437"</definedName>
    <definedName name="IQRP438" hidden="1">"$Q$438"</definedName>
    <definedName name="IQRP439" hidden="1">"$Q$439"</definedName>
    <definedName name="IQRP44" hidden="1">"$Q$44"</definedName>
    <definedName name="IQRP440" hidden="1">"$Q$440"</definedName>
    <definedName name="IQRP441" hidden="1">"$Q$441"</definedName>
    <definedName name="IQRP442" hidden="1">"$Q$442"</definedName>
    <definedName name="IQRP443" hidden="1">"$Q$443"</definedName>
    <definedName name="IQRP444" hidden="1">"$Q$444"</definedName>
    <definedName name="IQRP445" hidden="1">"$Q$445"</definedName>
    <definedName name="IQRP446" hidden="1">"$Q$446"</definedName>
    <definedName name="IQRP447" hidden="1">"$Q$447"</definedName>
    <definedName name="IQRP448" hidden="1">"$Q$448"</definedName>
    <definedName name="IQRP449" hidden="1">"$Q$449"</definedName>
    <definedName name="IQRP45" hidden="1">"$Q$45"</definedName>
    <definedName name="IQRP450" hidden="1">"$Q$450"</definedName>
    <definedName name="IQRP451" hidden="1">"$Q$451"</definedName>
    <definedName name="IQRP452" hidden="1">"$Q$452"</definedName>
    <definedName name="IQRP453" hidden="1">"$Q$453"</definedName>
    <definedName name="IQRP454" hidden="1">"$Q$454"</definedName>
    <definedName name="IQRP455" hidden="1">"$Q$455"</definedName>
    <definedName name="IQRP456" hidden="1">"$Q$456"</definedName>
    <definedName name="IQRP457" hidden="1">"$Q$457"</definedName>
    <definedName name="IQRP458" hidden="1">"$Q$458"</definedName>
    <definedName name="IQRP459" hidden="1">"$Q$459"</definedName>
    <definedName name="IQRP46" hidden="1">"$Q$46"</definedName>
    <definedName name="IQRP460" hidden="1">"$Q$460"</definedName>
    <definedName name="IQRP461" hidden="1">"$Q$461"</definedName>
    <definedName name="IQRP462" hidden="1">"$Q$462"</definedName>
    <definedName name="IQRP463" hidden="1">"$Q$463"</definedName>
    <definedName name="IQRP464" hidden="1">"$Q$464"</definedName>
    <definedName name="IQRP465" hidden="1">"$Q$465"</definedName>
    <definedName name="IQRP466" hidden="1">"$Q$466"</definedName>
    <definedName name="IQRP467" hidden="1">"$Q$467"</definedName>
    <definedName name="IQRP468" hidden="1">"$Q$468"</definedName>
    <definedName name="IQRP469" hidden="1">"$Q$469"</definedName>
    <definedName name="IQRP47" hidden="1">"$Q$47"</definedName>
    <definedName name="IQRP470" hidden="1">"$Q$470"</definedName>
    <definedName name="IQRP471" hidden="1">"$Q$471"</definedName>
    <definedName name="IQRP472" hidden="1">"$Q$472"</definedName>
    <definedName name="IQRP473" hidden="1">"$Q$473"</definedName>
    <definedName name="IQRP474" hidden="1">"$Q$474"</definedName>
    <definedName name="IQRP475" hidden="1">"$Q$475"</definedName>
    <definedName name="IQRP476" hidden="1">"$Q$476"</definedName>
    <definedName name="IQRP477" hidden="1">"$Q$477"</definedName>
    <definedName name="IQRP478" hidden="1">"$Q$478"</definedName>
    <definedName name="IQRP479" hidden="1">"$Q$479"</definedName>
    <definedName name="IQRP48" hidden="1">"$Q$48"</definedName>
    <definedName name="IQRP480" hidden="1">"$Q$480"</definedName>
    <definedName name="IQRP481" hidden="1">"$Q$481"</definedName>
    <definedName name="IQRP482" hidden="1">"$Q$482"</definedName>
    <definedName name="IQRP483" hidden="1">"$Q$483"</definedName>
    <definedName name="IQRP484" hidden="1">"$Q$484"</definedName>
    <definedName name="IQRP485" hidden="1">"$Q$485"</definedName>
    <definedName name="IQRP486" hidden="1">"$Q$486"</definedName>
    <definedName name="IQRP487" hidden="1">"$Q$487"</definedName>
    <definedName name="IQRP488" hidden="1">"$Q$488"</definedName>
    <definedName name="IQRP489" hidden="1">"$Q$489"</definedName>
    <definedName name="IQRP49" hidden="1">"$Q$49"</definedName>
    <definedName name="IQRP490" hidden="1">"$Q$490"</definedName>
    <definedName name="IQRP491" hidden="1">"$Q$491"</definedName>
    <definedName name="IQRP492" hidden="1">"$Q$492"</definedName>
    <definedName name="IQRP493" hidden="1">"$Q$493"</definedName>
    <definedName name="IQRP494" hidden="1">"$Q$494"</definedName>
    <definedName name="IQRP495" hidden="1">"$Q$495"</definedName>
    <definedName name="IQRP496" hidden="1">"$Q$496"</definedName>
    <definedName name="IQRP497" hidden="1">"$Q$497"</definedName>
    <definedName name="IQRP498" hidden="1">"$Q$498"</definedName>
    <definedName name="IQRP499" hidden="1">"$Q$499"</definedName>
    <definedName name="IQRP5" hidden="1">"$P$6:$P$26"</definedName>
    <definedName name="IQRP50" hidden="1">"$Q$50"</definedName>
    <definedName name="IQRP500" hidden="1">"$Q$500"</definedName>
    <definedName name="IQRP501" hidden="1">"$Q$501"</definedName>
    <definedName name="IQRP51" hidden="1">"$Q$51"</definedName>
    <definedName name="IQRP52" hidden="1">"$Q$52"</definedName>
    <definedName name="IQRP53" hidden="1">"$Q$53"</definedName>
    <definedName name="IQRP54" hidden="1">"$Q$54"</definedName>
    <definedName name="IQRP55" hidden="1">"$Q$55"</definedName>
    <definedName name="IQRP56" hidden="1">"$Q$56"</definedName>
    <definedName name="IQRP57" hidden="1">"$Q$57"</definedName>
    <definedName name="IQRP58" hidden="1">"$Q$58"</definedName>
    <definedName name="IQRP59" hidden="1">"$Q$59"</definedName>
    <definedName name="IQRP6" hidden="1">"$Q$6"</definedName>
    <definedName name="IQRP60" hidden="1">"$P$61:$P$67"</definedName>
    <definedName name="IQRP61" hidden="1">"$P$62:$P$96"</definedName>
    <definedName name="IQRP62" hidden="1">"$Q$62"</definedName>
    <definedName name="IQRP63" hidden="1">"$Q$63"</definedName>
    <definedName name="IQRP64" hidden="1">"$Q$64"</definedName>
    <definedName name="IQRP65" hidden="1">"$Q$65"</definedName>
    <definedName name="IQRP66" hidden="1">"$Q$66"</definedName>
    <definedName name="IQRP67" hidden="1">"$Q$67"</definedName>
    <definedName name="IQRP68" hidden="1">"$Q$68"</definedName>
    <definedName name="IQRP69" hidden="1">"$Q$69"</definedName>
    <definedName name="IQRP7" hidden="1">"$P$8:$P$47"</definedName>
    <definedName name="IQRP70" hidden="1">"$Q$70"</definedName>
    <definedName name="IQRP71" hidden="1">"$Q$71"</definedName>
    <definedName name="IQRP72" hidden="1">"$Q$72"</definedName>
    <definedName name="IQRP73" hidden="1">"$Q$73"</definedName>
    <definedName name="IQRP74" hidden="1">"$Q$74"</definedName>
    <definedName name="IQRP75" hidden="1">"$Q$75"</definedName>
    <definedName name="IQRP76" hidden="1">"$Q$76"</definedName>
    <definedName name="IQRP77" hidden="1">"$Q$77"</definedName>
    <definedName name="IQRP78" hidden="1">"$Q$78"</definedName>
    <definedName name="IQRP79" hidden="1">"$Q$79"</definedName>
    <definedName name="IQRP8" hidden="1">"$P$9:$P$54"</definedName>
    <definedName name="IQRP80" hidden="1">"$Q$80"</definedName>
    <definedName name="IQRP81" hidden="1">"$P$82:$P$86"</definedName>
    <definedName name="IQRP82" hidden="1">"$Q$82"</definedName>
    <definedName name="IQRP83" hidden="1">"$Q$83"</definedName>
    <definedName name="IQRP84" hidden="1">"$Q$84"</definedName>
    <definedName name="IQRP85" hidden="1">"$Q$85"</definedName>
    <definedName name="IQRP86" hidden="1">"$P$87:$P$96"</definedName>
    <definedName name="IQRP87" hidden="1">"$Q$87"</definedName>
    <definedName name="IQRP88" hidden="1">"$Q$88"</definedName>
    <definedName name="IQRP89" hidden="1">"$Q$89"</definedName>
    <definedName name="IQRP9" hidden="1">"$Q$9"</definedName>
    <definedName name="IQRP90" hidden="1">"$Q$90"</definedName>
    <definedName name="IQRP91" hidden="1">"$Q$91"</definedName>
    <definedName name="IQRP92" hidden="1">"$Q$92"</definedName>
    <definedName name="IQRP93" hidden="1">"$Q$93"</definedName>
    <definedName name="IQRP94" hidden="1">"$Q$94"</definedName>
    <definedName name="IQRP95" hidden="1">"$Q$95"</definedName>
    <definedName name="IQRP96" hidden="1">"$Q$96"</definedName>
    <definedName name="IQRP97" hidden="1">"$Q$97"</definedName>
    <definedName name="IQRP98" hidden="1">"$Q$98"</definedName>
    <definedName name="IQRP99" hidden="1">"$Q$99"</definedName>
    <definedName name="IQRPartnersSlideBW10" hidden="1">#REF!</definedName>
    <definedName name="IQRPartnersSlideBW11" hidden="1">#REF!</definedName>
    <definedName name="IQRPartnersSlideBW13" hidden="1">#REF!</definedName>
    <definedName name="IQRPartnersSlideBW14" hidden="1">#REF!</definedName>
    <definedName name="IQRPartnersSlideBW17" hidden="1">#REF!</definedName>
    <definedName name="IQRPartnersSlideBW18" hidden="1">#REF!</definedName>
    <definedName name="IQRPartnersSlideBW19" hidden="1">#REF!</definedName>
    <definedName name="IQRPartnersSlideBW21" hidden="1">#REF!</definedName>
    <definedName name="IQRPartnersSlideBW23" hidden="1">#REF!</definedName>
    <definedName name="IQRPartnersSlideBW25" hidden="1">#REF!</definedName>
    <definedName name="IQRPartnersSlideBW26" hidden="1">#REF!</definedName>
    <definedName name="IQRPartnersSlideBW27" hidden="1">#REF!</definedName>
    <definedName name="IQRPartnersSlideBW29" hidden="1">#REF!</definedName>
    <definedName name="IQRPartnersSlideBW30" hidden="1">#REF!</definedName>
    <definedName name="IQRPartnersSlideBW31" hidden="1">#REF!</definedName>
    <definedName name="IQRPartnersSlideBW33" hidden="1">#REF!</definedName>
    <definedName name="IQRPartnersSlideBW34" hidden="1">#REF!</definedName>
    <definedName name="IQRPartnersSlideBW38" hidden="1">#REF!</definedName>
    <definedName name="IQRPartnersSlideBW40" hidden="1">#REF!</definedName>
    <definedName name="IQRPartnersSlideBW41" hidden="1">#REF!</definedName>
    <definedName name="IQRPartnersSlideBW42" hidden="1">#REF!</definedName>
    <definedName name="IQRPartnersSlideBW45" hidden="1">#REF!</definedName>
    <definedName name="IQRPartnersSlideBW47" hidden="1">#REF!</definedName>
    <definedName name="IQRPartnersSlideBW48" hidden="1">#REF!</definedName>
    <definedName name="IQRPartnersSlideBW49" hidden="1">#REF!</definedName>
    <definedName name="IQRPartnersSlideBW50" hidden="1">#REF!</definedName>
    <definedName name="IQRPartnersSlideBW52" hidden="1">#REF!</definedName>
    <definedName name="IQRPartnersSlideBW53" hidden="1">#REF!</definedName>
    <definedName name="IQRPartnersSlideBW55" hidden="1">#REF!</definedName>
    <definedName name="IQRPartnersSlideBW56" hidden="1">#REF!</definedName>
    <definedName name="IQRPartnersSlideBW58" hidden="1">#REF!</definedName>
    <definedName name="IQRPartnersSlideBW59" hidden="1">#REF!</definedName>
    <definedName name="IQRPartnersSlideBW61" hidden="1">#REF!</definedName>
    <definedName name="IQRPartnersSlideBW62" hidden="1">#REF!</definedName>
    <definedName name="IQRPartnersSlideBW63" hidden="1">#REF!</definedName>
    <definedName name="IQRPartnersSlideBW65" hidden="1">#REF!</definedName>
    <definedName name="IQRPartnersSlideBW67" hidden="1">#REF!</definedName>
    <definedName name="IQRPartnersSlideBW68" hidden="1">#REF!</definedName>
    <definedName name="IQRPartnersSlideBW70" hidden="1">#REF!</definedName>
    <definedName name="IQRPartnersSlideBW71" hidden="1">#REF!</definedName>
    <definedName name="IQRPartnersSlideBW72" hidden="1">#REF!</definedName>
    <definedName name="IQRPartnersSlideBW73" hidden="1">#REF!</definedName>
    <definedName name="IQRPartnersSlideBW75" hidden="1">#REF!</definedName>
    <definedName name="IQRPartnersSlideBW77" hidden="1">#REF!</definedName>
    <definedName name="IQRPartnersSlideBW78" hidden="1">#REF!</definedName>
    <definedName name="IQRPartnersSlideBW79" hidden="1">#REF!</definedName>
    <definedName name="IQRPartnersSlideBW80" hidden="1">#REF!</definedName>
    <definedName name="IQRPartnersSlideBW81" hidden="1">#REF!</definedName>
    <definedName name="IQRPartnersSlideBW83" hidden="1">#REF!</definedName>
    <definedName name="IQRPartnersSlideBW85" hidden="1">#REF!</definedName>
    <definedName name="IQRPartnersSlideBW86" hidden="1">#REF!</definedName>
    <definedName name="IQRPartnersSlideBW87" hidden="1">#REF!</definedName>
    <definedName name="IQRPartnersSlideQP10" hidden="1">#REF!</definedName>
    <definedName name="IQRPartnersSlideQP11" hidden="1">#REF!</definedName>
    <definedName name="IQRPartnersSlideQP12" hidden="1">#REF!</definedName>
    <definedName name="IQRPartnersSlideQP13" hidden="1">#REF!</definedName>
    <definedName name="IQRPartnersSlideQP14" hidden="1">#REF!</definedName>
    <definedName name="IQRPartnersSlideQP16" hidden="1">#REF!</definedName>
    <definedName name="IQRPartnersSlideQP17" hidden="1">#REF!</definedName>
    <definedName name="IQRPartnersSlideQP19" hidden="1">#REF!</definedName>
    <definedName name="IQRPartnersSlideQP23" hidden="1">#REF!</definedName>
    <definedName name="IQRPartnersSlideQP25" hidden="1">#REF!</definedName>
    <definedName name="IQRPartnersSlideQP26" hidden="1">#REF!</definedName>
    <definedName name="IQRPartnersSlideQP27" hidden="1">#REF!</definedName>
    <definedName name="IQRPartnersSlideQP29" hidden="1">#REF!</definedName>
    <definedName name="IQRPartnersSlideQP30" hidden="1">#REF!</definedName>
    <definedName name="IQRPartnersSlideQP31" hidden="1">#REF!</definedName>
    <definedName name="IQRPartnersSlideQP33" hidden="1">#REF!</definedName>
    <definedName name="IQRPartnersSlideQP34" hidden="1">#REF!</definedName>
    <definedName name="IQRPartnersSlideQP38" hidden="1">#REF!</definedName>
    <definedName name="IQRPartnersSlideQP40" hidden="1">#REF!</definedName>
    <definedName name="IQRPartnersSlideQP42" hidden="1">#REF!</definedName>
    <definedName name="IQRPartnersSlideQP45" hidden="1">#REF!</definedName>
    <definedName name="IQRPartnersSlideQP47" hidden="1">#REF!</definedName>
    <definedName name="IQRPartnersSlideQP48" hidden="1">#REF!</definedName>
    <definedName name="IQRPartnersSlideQP49" hidden="1">#REF!</definedName>
    <definedName name="IQRPartnersSlideQP50" hidden="1">#REF!</definedName>
    <definedName name="IQRPartnersSlideQP52" hidden="1">#REF!</definedName>
    <definedName name="IQRPartnersSlideQP53" hidden="1">#REF!</definedName>
    <definedName name="IQRPartnersSlideQP55" hidden="1">#REF!</definedName>
    <definedName name="IQRPartnersSlideQP56" hidden="1">#REF!</definedName>
    <definedName name="IQRPartnersSlideQP58" hidden="1">#REF!</definedName>
    <definedName name="IQRPartnersSlideQP60" hidden="1">#REF!</definedName>
    <definedName name="IQRPartnersSlideQP61" hidden="1">#REF!</definedName>
    <definedName name="IQRPartnersSlideQP62" hidden="1">#REF!</definedName>
    <definedName name="IQRPartnersSlideQP63" hidden="1">#REF!</definedName>
    <definedName name="IQRPartnersSlideQP65" hidden="1">#REF!</definedName>
    <definedName name="IQRPartnersSlideQP66" hidden="1">#REF!</definedName>
    <definedName name="IQRPartnersSlideQP67" hidden="1">#REF!</definedName>
    <definedName name="IQRPartnersSlideQP68" hidden="1">#REF!</definedName>
    <definedName name="IQRPartnersSlideQP71" hidden="1">#REF!</definedName>
    <definedName name="IQRPartnersSlideQP72" hidden="1">#REF!</definedName>
    <definedName name="IQRPartnersSlideQP73" hidden="1">#REF!</definedName>
    <definedName name="IQRPartnersSlideQP75" hidden="1">#REF!</definedName>
    <definedName name="IQRPartnersSlideQP77" hidden="1">#REF!</definedName>
    <definedName name="IQRPartnersSlideQP78" hidden="1">#REF!</definedName>
    <definedName name="IQRPartnersSlideQP79" hidden="1">#REF!</definedName>
    <definedName name="IQRPartnersSlideQP80" hidden="1">#REF!</definedName>
    <definedName name="IQRPartnersSlideQP81" hidden="1">#REF!</definedName>
    <definedName name="IQRPartnersSlideQP83" hidden="1">#REF!</definedName>
    <definedName name="IQRPartnersSlideQP85" hidden="1">#REF!</definedName>
    <definedName name="IQRPartnersSlideQP87" hidden="1">#REF!</definedName>
    <definedName name="IQRPartnersSlideSZ12" hidden="1">#REF!</definedName>
    <definedName name="IQRPartnersSlideSZ14" hidden="1">#REF!</definedName>
    <definedName name="IQRPartnersSlideSZ16" hidden="1">#REF!</definedName>
    <definedName name="IQRPartnersSlideSZ17" hidden="1">#REF!</definedName>
    <definedName name="IQRPartnersSlideSZ18" hidden="1">#REF!</definedName>
    <definedName name="IQRPartnersSlideSZ19" hidden="1">#REF!</definedName>
    <definedName name="IQRPartnersSlideSZ21" hidden="1">#REF!</definedName>
    <definedName name="IQRPartnersSlideSZ26" hidden="1">#REF!</definedName>
    <definedName name="IQRPartnersSlideSZ27" hidden="1">#REF!</definedName>
    <definedName name="IQRPartnersSlideSZ30" hidden="1">#REF!</definedName>
    <definedName name="IQRPartnersSlideSZ31" hidden="1">#REF!</definedName>
    <definedName name="IQRPartnersSlideSZ33" hidden="1">#REF!</definedName>
    <definedName name="IQRPartnersSlideSZ34" hidden="1">#REF!</definedName>
    <definedName name="IQRPartnersSlideSZ38" hidden="1">#REF!</definedName>
    <definedName name="IQRPartnersSlideSZ40" hidden="1">#REF!</definedName>
    <definedName name="IQRPartnersSlideSZ45" hidden="1">#REF!</definedName>
    <definedName name="IQRPartnersSlideSZ47" hidden="1">#REF!</definedName>
    <definedName name="IQRPartnersSlideSZ49" hidden="1">#REF!</definedName>
    <definedName name="IQRPartnersSlideSZ52" hidden="1">#REF!</definedName>
    <definedName name="IQRPartnersSlideSZ53" hidden="1">#REF!</definedName>
    <definedName name="IQRPartnersSlideSZ55" hidden="1">#REF!</definedName>
    <definedName name="IQRPartnersSlideSZ56" hidden="1">#REF!</definedName>
    <definedName name="IQRPartnersSlideSZ58" hidden="1">#REF!</definedName>
    <definedName name="IQRPartnersSlideSZ62" hidden="1">#REF!</definedName>
    <definedName name="IQRPartnersSlideSZ63" hidden="1">#REF!</definedName>
    <definedName name="IQRPartnersSlideSZ65" hidden="1">#REF!</definedName>
    <definedName name="IQRPartnersSlideSZ66" hidden="1">#REF!</definedName>
    <definedName name="IQRPartnersSlideSZ67" hidden="1">#REF!</definedName>
    <definedName name="IQRPartnersSlideSZ68" hidden="1">#REF!</definedName>
    <definedName name="IQRPartnersSlideSZ71" hidden="1">#REF!</definedName>
    <definedName name="IQRPartnersSlideSZ72" hidden="1">#REF!</definedName>
    <definedName name="IQRPartnersSlideSZ77" hidden="1">#REF!</definedName>
    <definedName name="IQRPartnersSlideSZ78" hidden="1">#REF!</definedName>
    <definedName name="IQRPartnersSlideSZ79" hidden="1">#REF!</definedName>
    <definedName name="IQRPartnersSlideSZ80" hidden="1">#REF!</definedName>
    <definedName name="IQRPartnersSlideSZ81" hidden="1">#REF!</definedName>
    <definedName name="IQRPartnersSlideSZ85" hidden="1">#REF!</definedName>
    <definedName name="IQRPeerGroupMAAA61" hidden="1">#REF!</definedName>
    <definedName name="IQRPeerGroupMAAB61" hidden="1">#REF!</definedName>
    <definedName name="IQRPeerGroupMAAC61" hidden="1">#REF!</definedName>
    <definedName name="IQRPeerGroupMAAD61" hidden="1">#REF!</definedName>
    <definedName name="IQRPeerGroupMAAE61" hidden="1">#REF!</definedName>
    <definedName name="IQRPeerGroupMAAF61" hidden="1">#REF!</definedName>
    <definedName name="IQRPeerGroupMAAG61" hidden="1">#REF!</definedName>
    <definedName name="IQRPeerGroupMAAH61" hidden="1">#REF!</definedName>
    <definedName name="IQRPeerGroupMAAI61" hidden="1">#REF!</definedName>
    <definedName name="IQRPeerGroupMAC61" hidden="1">#REF!</definedName>
    <definedName name="IQRPeerGroupMAD61" hidden="1">#REF!</definedName>
    <definedName name="IQRPeerGroupMAE61" hidden="1">#REF!</definedName>
    <definedName name="IQRPeerGroupMAF61" hidden="1">#REF!</definedName>
    <definedName name="IQRPeerGroupMAG61" hidden="1">#REF!</definedName>
    <definedName name="IQRPeerGroupMAH61" hidden="1">#REF!</definedName>
    <definedName name="IQRPeerGroupMAI61" hidden="1">#REF!</definedName>
    <definedName name="IQRPeerGroupMAJ61" hidden="1">#REF!</definedName>
    <definedName name="IQRPeerGroupMAK61" hidden="1">#REF!</definedName>
    <definedName name="IQRPeerGroupMAL61" hidden="1">#REF!</definedName>
    <definedName name="IQRPeerGroupMAM61" hidden="1">#REF!</definedName>
    <definedName name="IQRPeerGroupMAN61" hidden="1">#REF!</definedName>
    <definedName name="IQRPeerGroupMAO61" hidden="1">#REF!</definedName>
    <definedName name="IQRPeerGroupMAP61" hidden="1">#REF!</definedName>
    <definedName name="IQRPeerGroupMAQ61" hidden="1">#REF!</definedName>
    <definedName name="IQRPeerGroupMAR61" hidden="1">#REF!</definedName>
    <definedName name="IQRPeerGroupMAS61" hidden="1">#REF!</definedName>
    <definedName name="IQRPeerGroupMAT61" hidden="1">#REF!</definedName>
    <definedName name="IQRPeerGroupMAU61" hidden="1">#REF!</definedName>
    <definedName name="IQRPeerGroupMAV61" hidden="1">#REF!</definedName>
    <definedName name="IQRPeerGroupMAW61" hidden="1">#REF!</definedName>
    <definedName name="IQRPeerGroupMAX61" hidden="1">#REF!</definedName>
    <definedName name="IQRPeerGroupMAY61" hidden="1">#REF!</definedName>
    <definedName name="IQRPeerGroupMAZ61" hidden="1">#REF!</definedName>
    <definedName name="IQRPeopleH12" hidden="1">#REF!</definedName>
    <definedName name="IQRPeopleH13" hidden="1">#REF!</definedName>
    <definedName name="IQRPeopleH14" hidden="1">#REF!</definedName>
    <definedName name="IQRPeopleH15" hidden="1">#REF!</definedName>
    <definedName name="IQRPeopleN12" hidden="1">#REF!</definedName>
    <definedName name="IQRPeopleN13" hidden="1">#REF!</definedName>
    <definedName name="IQRPeopleN14" hidden="1">#REF!</definedName>
    <definedName name="IQRPeopleN15" hidden="1">#REF!</definedName>
    <definedName name="IQRPriceChartB5" hidden="1">#REF!</definedName>
    <definedName name="IQRPriceChartC5" hidden="1">#REF!</definedName>
    <definedName name="IQRPriceChartG5" hidden="1">#REF!</definedName>
    <definedName name="IQRPriceChartL5" hidden="1">#REF!</definedName>
    <definedName name="IQRPricesA5" hidden="1">#REF!</definedName>
    <definedName name="IQRPublicCompsDC23" hidden="1">#REF!</definedName>
    <definedName name="IQRQ13" hidden="1">"$Q$14"</definedName>
    <definedName name="IQRQ26" hidden="1">"$Q$27:$Q$30"</definedName>
    <definedName name="IQRQ30" hidden="1">"$Q$31:$Q$197"</definedName>
    <definedName name="IQRQ37" hidden="1">"$Q$38:$Q$42"</definedName>
    <definedName name="IQRQ38" hidden="1">"$Q$39:$Q$43"</definedName>
    <definedName name="IQRQ5" hidden="1">"$Q$6:$Q$111"</definedName>
    <definedName name="IQRQ60" hidden="1">"$Q$61:$Q$90"</definedName>
    <definedName name="IQRQ61" hidden="1">"$Q$62:$Q$111"</definedName>
    <definedName name="IQRQ7" hidden="1">"$Q$8:$Q$12"</definedName>
    <definedName name="IQRQ81" hidden="1">"$Q$82:$Q$86"</definedName>
    <definedName name="IQRR13" hidden="1">"$R$14"</definedName>
    <definedName name="IQRR18" hidden="1">"$R$19:$R$178"</definedName>
    <definedName name="IQRR25" hidden="1">"$R$26:$R$29"</definedName>
    <definedName name="IQRR3" hidden="1">"$R$4:$R$13"</definedName>
    <definedName name="IQRR30" hidden="1">"$R$31:$R$197"</definedName>
    <definedName name="IQRR36" hidden="1">"$R$37:$R$58"</definedName>
    <definedName name="IQRR37" hidden="1">"$R$38:$R$42"</definedName>
    <definedName name="IQRR38" hidden="1">"$R$39:$R$43"</definedName>
    <definedName name="IQRR5" hidden="1">"$R$6:$R$934"</definedName>
    <definedName name="IQRR60" hidden="1">"$R$61:$R$74"</definedName>
    <definedName name="IQRR61" hidden="1">"$R$62:$R$96"</definedName>
    <definedName name="IQRR7" hidden="1">"$R$8:$R$12"</definedName>
    <definedName name="IQRR81" hidden="1">"$R$82:$R$86"</definedName>
    <definedName name="IQRRecurringrevenueFQ2AA6" hidden="1">#REF!</definedName>
    <definedName name="IQRRecurringrevenueFQ2AB6" hidden="1">#REF!</definedName>
    <definedName name="IQRRecurringrevenueFQ2AC6" hidden="1">#REF!</definedName>
    <definedName name="IQRRecurringrevenueFQ2AD6" hidden="1">#REF!</definedName>
    <definedName name="IQRRecurringrevenueFQ2AE6" hidden="1">#REF!</definedName>
    <definedName name="IQRRecurringrevenueFQ2AF6" hidden="1">#REF!</definedName>
    <definedName name="IQRRecurringrevenueFQ2AG6" hidden="1">#REF!</definedName>
    <definedName name="IQRRecurringrevenueFQ2AH6" hidden="1">#REF!</definedName>
    <definedName name="IQRRecurringrevenueFQ2AI6" hidden="1">#REF!</definedName>
    <definedName name="IQRRecurringrevenueFQ2AJ6" hidden="1">#REF!</definedName>
    <definedName name="IQRRecurringrevenueFQ2AK6" hidden="1">#REF!</definedName>
    <definedName name="IQRRecurringrevenueFQ2AL6" hidden="1">#REF!</definedName>
    <definedName name="IQRRecurringrevenueFQ2AM6" hidden="1">#REF!</definedName>
    <definedName name="IQRRecurringrevenueFQ2AN6" hidden="1">#REF!</definedName>
    <definedName name="IQRRecurringrevenueFQ2AO6" hidden="1">#REF!</definedName>
    <definedName name="IQRRecurringrevenueFQ2AP6" hidden="1">#REF!</definedName>
    <definedName name="IQRRecurringrevenueFQ2AQ6" hidden="1">#REF!</definedName>
    <definedName name="IQRRecurringrevenueFQ2AR6" hidden="1">#REF!</definedName>
    <definedName name="IQRRecurringrevenueFQ2AS6" hidden="1">#REF!</definedName>
    <definedName name="IQRRecurringrevenueFQ2AT6" hidden="1">#REF!</definedName>
    <definedName name="IQRRecurringrevenueFQ2AU6" hidden="1">#REF!</definedName>
    <definedName name="IQRRecurringrevenueFQ2AV6" hidden="1">#REF!</definedName>
    <definedName name="IQRRecurringrevenueFQ2AW6" hidden="1">#REF!</definedName>
    <definedName name="IQRRecurringrevenueFQ2AX6" hidden="1">#REF!</definedName>
    <definedName name="IQRRecurringrevenueFQ2AY6" hidden="1">#REF!</definedName>
    <definedName name="IQRRecurringrevenueFQ2AZ6" hidden="1">#REF!</definedName>
    <definedName name="IQRRecurringrevenueFQ2B6" hidden="1">#REF!</definedName>
    <definedName name="IQRRecurringrevenueFQ2BA6" hidden="1">#REF!</definedName>
    <definedName name="IQRRecurringrevenueFQ2BB6" hidden="1">#REF!</definedName>
    <definedName name="IQRRecurringrevenueFQ2BC6" hidden="1">#REF!</definedName>
    <definedName name="IQRRecurringrevenueFQ2BD6" hidden="1">#REF!</definedName>
    <definedName name="IQRRecurringrevenueFQ2BE6" hidden="1">#REF!</definedName>
    <definedName name="IQRRecurringrevenueFQ2BF6" hidden="1">#REF!</definedName>
    <definedName name="IQRRecurringrevenueFQ2BG6" hidden="1">#REF!</definedName>
    <definedName name="IQRRecurringrevenueFQ2BH6" hidden="1">#REF!</definedName>
    <definedName name="IQRRecurringrevenueFQ2BI6" hidden="1">#REF!</definedName>
    <definedName name="IQRRecurringrevenueFQ2BJ6" hidden="1">#REF!</definedName>
    <definedName name="IQRRecurringrevenueFQ2BK6" hidden="1">#REF!</definedName>
    <definedName name="IQRRecurringrevenueFQ2BL6" hidden="1">#REF!</definedName>
    <definedName name="IQRRecurringrevenueFQ2BM6" hidden="1">#REF!</definedName>
    <definedName name="IQRRecurringrevenueFQ2BN6" hidden="1">#REF!</definedName>
    <definedName name="IQRRecurringrevenueFQ2BO6" hidden="1">#REF!</definedName>
    <definedName name="IQRRecurringrevenueFQ2BP6" hidden="1">#REF!</definedName>
    <definedName name="IQRRecurringrevenueFQ2BQ6" hidden="1">#REF!</definedName>
    <definedName name="IQRRecurringrevenueFQ2BR6" hidden="1">#REF!</definedName>
    <definedName name="IQRRecurringrevenueFQ2BS6" hidden="1">#REF!</definedName>
    <definedName name="IQRRecurringrevenueFQ2BT6" hidden="1">#REF!</definedName>
    <definedName name="IQRRecurringrevenueFQ2BU6" hidden="1">#REF!</definedName>
    <definedName name="IQRRecurringrevenueFQ2BV6" hidden="1">#REF!</definedName>
    <definedName name="IQRRecurringrevenueFQ2BW6" hidden="1">#REF!</definedName>
    <definedName name="IQRRecurringrevenueFQ2BX6" hidden="1">#REF!</definedName>
    <definedName name="IQRRecurringrevenueFQ2BY6" hidden="1">#REF!</definedName>
    <definedName name="IQRRecurringrevenueFQ2BZ6" hidden="1">#REF!</definedName>
    <definedName name="IQRRecurringrevenueFQ2C6" hidden="1">#REF!</definedName>
    <definedName name="IQRRecurringrevenueFQ2CA6" hidden="1">#REF!</definedName>
    <definedName name="IQRRecurringrevenueFQ2CB6" hidden="1">#REF!</definedName>
    <definedName name="IQRRecurringrevenueFQ2CC6" hidden="1">#REF!</definedName>
    <definedName name="IQRRecurringrevenueFQ2CD6" hidden="1">#REF!</definedName>
    <definedName name="IQRRecurringrevenueFQ2CE6" hidden="1">#REF!</definedName>
    <definedName name="IQRRecurringrevenueFQ2CF6" hidden="1">#REF!</definedName>
    <definedName name="IQRRecurringrevenueFQ2CG6" hidden="1">#REF!</definedName>
    <definedName name="IQRRecurringrevenueFQ2CH6" hidden="1">#REF!</definedName>
    <definedName name="IQRRecurringrevenueFQ2CI6" hidden="1">#REF!</definedName>
    <definedName name="IQRRecurringrevenueFQ2CJ6" hidden="1">#REF!</definedName>
    <definedName name="IQRRecurringrevenueFQ2CK6" hidden="1">#REF!</definedName>
    <definedName name="IQRRecurringrevenueFQ2CL6" hidden="1">#REF!</definedName>
    <definedName name="IQRRecurringrevenueFQ2CM6" hidden="1">#REF!</definedName>
    <definedName name="IQRRecurringrevenueFQ2CN6" hidden="1">#REF!</definedName>
    <definedName name="IQRRecurringrevenueFQ2CO6" hidden="1">#REF!</definedName>
    <definedName name="IQRRecurringrevenueFQ2CP6" hidden="1">#REF!</definedName>
    <definedName name="IQRRecurringrevenueFQ2CQ6" hidden="1">#REF!</definedName>
    <definedName name="IQRRecurringrevenueFQ2CR6" hidden="1">#REF!</definedName>
    <definedName name="IQRRecurringrevenueFQ2CS6" hidden="1">#REF!</definedName>
    <definedName name="IQRRecurringrevenueFQ2CT6" hidden="1">#REF!</definedName>
    <definedName name="IQRRecurringrevenueFQ2CU6" hidden="1">#REF!</definedName>
    <definedName name="IQRRecurringrevenueFQ2CV6" hidden="1">#REF!</definedName>
    <definedName name="IQRRecurringrevenueFQ2CW6" hidden="1">#REF!</definedName>
    <definedName name="IQRRecurringrevenueFQ2CX6" hidden="1">#REF!</definedName>
    <definedName name="IQRRecurringrevenueFQ2CY6" hidden="1">#REF!</definedName>
    <definedName name="IQRRecurringrevenueFQ2CZ6" hidden="1">#REF!</definedName>
    <definedName name="IQRRecurringrevenueFQ2D6" hidden="1">#REF!</definedName>
    <definedName name="IQRRecurringrevenueFQ2DA6" hidden="1">#REF!</definedName>
    <definedName name="IQRRecurringrevenueFQ2DB6" hidden="1">#REF!</definedName>
    <definedName name="IQRRecurringrevenueFQ2DC6" hidden="1">#REF!</definedName>
    <definedName name="IQRRecurringrevenueFQ2DD6" hidden="1">#REF!</definedName>
    <definedName name="IQRRecurringrevenueFQ2DE6" hidden="1">#REF!</definedName>
    <definedName name="IQRRecurringrevenueFQ2DF6" hidden="1">#REF!</definedName>
    <definedName name="IQRRecurringrevenueFQ2DG6" hidden="1">#REF!</definedName>
    <definedName name="IQRRecurringrevenueFQ2DH6" hidden="1">#REF!</definedName>
    <definedName name="IQRRecurringrevenueFQ2DI6" hidden="1">#REF!</definedName>
    <definedName name="IQRRecurringrevenueFQ2DJ6" hidden="1">#REF!</definedName>
    <definedName name="IQRRecurringrevenueFQ2DK6" hidden="1">#REF!</definedName>
    <definedName name="IQRRecurringrevenueFQ2DL6" hidden="1">#REF!</definedName>
    <definedName name="IQRRecurringrevenueFQ2DM6" hidden="1">#REF!</definedName>
    <definedName name="IQRRecurringrevenueFQ2DN6" hidden="1">#REF!</definedName>
    <definedName name="IQRRecurringrevenueFQ2DO6" hidden="1">#REF!</definedName>
    <definedName name="IQRRecurringrevenueFQ2DP6" hidden="1">#REF!</definedName>
    <definedName name="IQRRecurringrevenueFQ2DQ6" hidden="1">#REF!</definedName>
    <definedName name="IQRRecurringrevenueFQ2DR6" hidden="1">#REF!</definedName>
    <definedName name="IQRRecurringrevenueFQ2DS6" hidden="1">#REF!</definedName>
    <definedName name="IQRRecurringrevenueFQ2DT6" hidden="1">#REF!</definedName>
    <definedName name="IQRRecurringrevenueFQ2DU6" hidden="1">#REF!</definedName>
    <definedName name="IQRRecurringrevenueFQ2DV6" hidden="1">#REF!</definedName>
    <definedName name="IQRRecurringrevenueFQ2DW6" hidden="1">#REF!</definedName>
    <definedName name="IQRRecurringrevenueFQ2DX6" hidden="1">#REF!</definedName>
    <definedName name="IQRRecurringrevenueFQ2DY6" hidden="1">#REF!</definedName>
    <definedName name="IQRRecurringrevenueFQ2DZ6" hidden="1">#REF!</definedName>
    <definedName name="IQRRecurringrevenueFQ2E6" hidden="1">#REF!</definedName>
    <definedName name="IQRRecurringrevenueFQ2EA6" hidden="1">#REF!</definedName>
    <definedName name="IQRRecurringrevenueFQ2EB6" hidden="1">#REF!</definedName>
    <definedName name="IQRRecurringrevenueFQ2EC6" hidden="1">#REF!</definedName>
    <definedName name="IQRRecurringrevenueFQ2ED6" hidden="1">#REF!</definedName>
    <definedName name="IQRRecurringrevenueFQ2EE6" hidden="1">#REF!</definedName>
    <definedName name="IQRRecurringrevenueFQ2EF6" hidden="1">#REF!</definedName>
    <definedName name="IQRRecurringrevenueFQ2EG6" hidden="1">#REF!</definedName>
    <definedName name="IQRRecurringrevenueFQ2EH6" hidden="1">#REF!</definedName>
    <definedName name="IQRRecurringrevenueFQ2EI6" hidden="1">#REF!</definedName>
    <definedName name="IQRRecurringrevenueFQ2EJ6" hidden="1">#REF!</definedName>
    <definedName name="IQRRecurringrevenueFQ2EK6" hidden="1">#REF!</definedName>
    <definedName name="IQRRecurringrevenueFQ2EL6" hidden="1">#REF!</definedName>
    <definedName name="IQRRecurringrevenueFQ2EM6" hidden="1">#REF!</definedName>
    <definedName name="IQRRecurringrevenueFQ2EN6" hidden="1">#REF!</definedName>
    <definedName name="IQRRecurringrevenueFQ2EO6" hidden="1">#REF!</definedName>
    <definedName name="IQRRecurringrevenueFQ2EP6" hidden="1">#REF!</definedName>
    <definedName name="IQRRecurringrevenueFQ2EQ6" hidden="1">#REF!</definedName>
    <definedName name="IQRRecurringrevenueFQ2F6" hidden="1">#REF!</definedName>
    <definedName name="IQRRecurringrevenueFQ2G6" hidden="1">#REF!</definedName>
    <definedName name="IQRRecurringrevenueFQ2H6" hidden="1">#REF!</definedName>
    <definedName name="IQRRecurringrevenueFQ2I6" hidden="1">#REF!</definedName>
    <definedName name="IQRRecurringrevenueFQ2J6" hidden="1">#REF!</definedName>
    <definedName name="IQRRecurringrevenueFQ2K6" hidden="1">#REF!</definedName>
    <definedName name="IQRRecurringrevenueFQ2L6" hidden="1">#REF!</definedName>
    <definedName name="IQRRecurringrevenueFQ2M6" hidden="1">#REF!</definedName>
    <definedName name="IQRRecurringrevenueFQ2N6" hidden="1">#REF!</definedName>
    <definedName name="IQRRecurringrevenueFQ2O6" hidden="1">#REF!</definedName>
    <definedName name="IQRRecurringrevenueFQ2P6" hidden="1">#REF!</definedName>
    <definedName name="IQRRecurringrevenueFQ2Q6" hidden="1">#REF!</definedName>
    <definedName name="IQRRecurringrevenueFQ2R6" hidden="1">#REF!</definedName>
    <definedName name="IQRRecurringrevenueFQ2S6" hidden="1">#REF!</definedName>
    <definedName name="IQRRecurringrevenueFQ2T6" hidden="1">#REF!</definedName>
    <definedName name="IQRRecurringrevenueFQ2U6" hidden="1">#REF!</definedName>
    <definedName name="IQRRecurringrevenueFQ2V6" hidden="1">#REF!</definedName>
    <definedName name="IQRRecurringrevenueFQ2W6" hidden="1">#REF!</definedName>
    <definedName name="IQRRecurringrevenueFQ2X6" hidden="1">#REF!</definedName>
    <definedName name="IQRRecurringrevenueFQ2Y6" hidden="1">#REF!</definedName>
    <definedName name="IQRRecurringrevenueFQ2Z6" hidden="1">#REF!</definedName>
    <definedName name="IQRRecurringrevenueFQ42AA6" hidden="1">#REF!</definedName>
    <definedName name="IQRRecurringrevenueFQ42AB6" hidden="1">#REF!</definedName>
    <definedName name="IQRRecurringrevenueFQ42AC6" hidden="1">#REF!</definedName>
    <definedName name="IQRRecurringrevenueFQ42AD6" hidden="1">#REF!</definedName>
    <definedName name="IQRRecurringrevenueFQ42AE6" hidden="1">#REF!</definedName>
    <definedName name="IQRRecurringrevenueFQ42AF6" hidden="1">#REF!</definedName>
    <definedName name="IQRRecurringrevenueFQ42AG6" hidden="1">#REF!</definedName>
    <definedName name="IQRRecurringrevenueFQ42AH6" hidden="1">#REF!</definedName>
    <definedName name="IQRRecurringrevenueFQ42AI6" hidden="1">#REF!</definedName>
    <definedName name="IQRRecurringrevenueFQ42AJ6" hidden="1">#REF!</definedName>
    <definedName name="IQRRecurringrevenueFQ42AK6" hidden="1">#REF!</definedName>
    <definedName name="IQRRecurringrevenueFQ42AL6" hidden="1">#REF!</definedName>
    <definedName name="IQRRecurringrevenueFQ42AM6" hidden="1">#REF!</definedName>
    <definedName name="IQRRecurringrevenueFQ42AN6" hidden="1">#REF!</definedName>
    <definedName name="IQRRecurringrevenueFQ42AO6" hidden="1">#REF!</definedName>
    <definedName name="IQRRecurringrevenueFQ42AP6" hidden="1">#REF!</definedName>
    <definedName name="IQRRecurringrevenueFQ42AQ6" hidden="1">#REF!</definedName>
    <definedName name="IQRRecurringrevenueFQ42AR6" hidden="1">#REF!</definedName>
    <definedName name="IQRRecurringrevenueFQ42AS6" hidden="1">#REF!</definedName>
    <definedName name="IQRRecurringrevenueFQ42AT6" hidden="1">#REF!</definedName>
    <definedName name="IQRRecurringrevenueFQ42AU6" hidden="1">#REF!</definedName>
    <definedName name="IQRRecurringrevenueFQ42AV6" hidden="1">#REF!</definedName>
    <definedName name="IQRRecurringrevenueFQ42AW6" hidden="1">#REF!</definedName>
    <definedName name="IQRRecurringrevenueFQ42AX6" hidden="1">#REF!</definedName>
    <definedName name="IQRRecurringrevenueFQ42AY6" hidden="1">#REF!</definedName>
    <definedName name="IQRRecurringrevenueFQ42AZ6" hidden="1">#REF!</definedName>
    <definedName name="IQRRecurringrevenueFQ42B6" hidden="1">#REF!</definedName>
    <definedName name="IQRRecurringrevenueFQ42BA6" hidden="1">#REF!</definedName>
    <definedName name="IQRRecurringrevenueFQ42BB6" hidden="1">#REF!</definedName>
    <definedName name="IQRRecurringrevenueFQ42BC6" hidden="1">#REF!</definedName>
    <definedName name="IQRRecurringrevenueFQ42BD6" hidden="1">#REF!</definedName>
    <definedName name="IQRRecurringrevenueFQ42BE6" hidden="1">#REF!</definedName>
    <definedName name="IQRRecurringrevenueFQ42BF6" hidden="1">#REF!</definedName>
    <definedName name="IQRRecurringrevenueFQ42BG6" hidden="1">#REF!</definedName>
    <definedName name="IQRRecurringrevenueFQ42BH6" hidden="1">#REF!</definedName>
    <definedName name="IQRRecurringrevenueFQ42BI6" hidden="1">#REF!</definedName>
    <definedName name="IQRRecurringrevenueFQ42BJ6" hidden="1">#REF!</definedName>
    <definedName name="IQRRecurringrevenueFQ42BK6" hidden="1">#REF!</definedName>
    <definedName name="IQRRecurringrevenueFQ42BL6" hidden="1">#REF!</definedName>
    <definedName name="IQRRecurringrevenueFQ42BM6" hidden="1">#REF!</definedName>
    <definedName name="IQRRecurringrevenueFQ42BN6" hidden="1">#REF!</definedName>
    <definedName name="IQRRecurringrevenueFQ42BO6" hidden="1">#REF!</definedName>
    <definedName name="IQRRecurringrevenueFQ42BP6" hidden="1">#REF!</definedName>
    <definedName name="IQRRecurringrevenueFQ42BQ6" hidden="1">#REF!</definedName>
    <definedName name="IQRRecurringrevenueFQ42BR6" hidden="1">#REF!</definedName>
    <definedName name="IQRRecurringrevenueFQ42BS6" hidden="1">#REF!</definedName>
    <definedName name="IQRRecurringrevenueFQ42BT6" hidden="1">#REF!</definedName>
    <definedName name="IQRRecurringrevenueFQ42BU6" hidden="1">#REF!</definedName>
    <definedName name="IQRRecurringrevenueFQ42BV6" hidden="1">#REF!</definedName>
    <definedName name="IQRRecurringrevenueFQ42BW6" hidden="1">#REF!</definedName>
    <definedName name="IQRRecurringrevenueFQ42BX6" hidden="1">#REF!</definedName>
    <definedName name="IQRRecurringrevenueFQ42BY6" hidden="1">#REF!</definedName>
    <definedName name="IQRRecurringrevenueFQ42BZ6" hidden="1">#REF!</definedName>
    <definedName name="IQRRecurringrevenueFQ42C6" hidden="1">#REF!</definedName>
    <definedName name="IQRRecurringrevenueFQ42CA6" hidden="1">#REF!</definedName>
    <definedName name="IQRRecurringrevenueFQ42CB6" hidden="1">#REF!</definedName>
    <definedName name="IQRRecurringrevenueFQ42CC6" hidden="1">#REF!</definedName>
    <definedName name="IQRRecurringrevenueFQ42CD6" hidden="1">#REF!</definedName>
    <definedName name="IQRRecurringrevenueFQ42CE6" hidden="1">#REF!</definedName>
    <definedName name="IQRRecurringrevenueFQ42CF6" hidden="1">#REF!</definedName>
    <definedName name="IQRRecurringrevenueFQ42CG6" hidden="1">#REF!</definedName>
    <definedName name="IQRRecurringrevenueFQ42CH6" hidden="1">#REF!</definedName>
    <definedName name="IQRRecurringrevenueFQ42CI6" hidden="1">#REF!</definedName>
    <definedName name="IQRRecurringrevenueFQ42CJ6" hidden="1">#REF!</definedName>
    <definedName name="IQRRecurringrevenueFQ42CK6" hidden="1">#REF!</definedName>
    <definedName name="IQRRecurringrevenueFQ42CL6" hidden="1">#REF!</definedName>
    <definedName name="IQRRecurringrevenueFQ42CM6" hidden="1">#REF!</definedName>
    <definedName name="IQRRecurringrevenueFQ42CN6" hidden="1">#REF!</definedName>
    <definedName name="IQRRecurringrevenueFQ42CO6" hidden="1">#REF!</definedName>
    <definedName name="IQRRecurringrevenueFQ42CP6" hidden="1">#REF!</definedName>
    <definedName name="IQRRecurringrevenueFQ42CQ6" hidden="1">#REF!</definedName>
    <definedName name="IQRRecurringrevenueFQ42CR6" hidden="1">#REF!</definedName>
    <definedName name="IQRRecurringrevenueFQ42CS6" hidden="1">#REF!</definedName>
    <definedName name="IQRRecurringrevenueFQ42CT6" hidden="1">#REF!</definedName>
    <definedName name="IQRRecurringrevenueFQ42CU6" hidden="1">#REF!</definedName>
    <definedName name="IQRRecurringrevenueFQ42CV6" hidden="1">#REF!</definedName>
    <definedName name="IQRRecurringrevenueFQ42CW6" hidden="1">#REF!</definedName>
    <definedName name="IQRRecurringrevenueFQ42CX6" hidden="1">#REF!</definedName>
    <definedName name="IQRRecurringrevenueFQ42CY6" hidden="1">#REF!</definedName>
    <definedName name="IQRRecurringrevenueFQ42CZ6" hidden="1">#REF!</definedName>
    <definedName name="IQRRecurringrevenueFQ42D6" hidden="1">#REF!</definedName>
    <definedName name="IQRRecurringrevenueFQ42DA6" hidden="1">#REF!</definedName>
    <definedName name="IQRRecurringrevenueFQ42DB6" hidden="1">#REF!</definedName>
    <definedName name="IQRRecurringrevenueFQ42DC6" hidden="1">#REF!</definedName>
    <definedName name="IQRRecurringrevenueFQ42DD6" hidden="1">#REF!</definedName>
    <definedName name="IQRRecurringrevenueFQ42DE6" hidden="1">#REF!</definedName>
    <definedName name="IQRRecurringrevenueFQ42DF6" hidden="1">#REF!</definedName>
    <definedName name="IQRRecurringrevenueFQ42DG6" hidden="1">#REF!</definedName>
    <definedName name="IQRRecurringrevenueFQ42DH6" hidden="1">#REF!</definedName>
    <definedName name="IQRRecurringrevenueFQ42DI6" hidden="1">#REF!</definedName>
    <definedName name="IQRRecurringrevenueFQ42DJ6" hidden="1">#REF!</definedName>
    <definedName name="IQRRecurringrevenueFQ42DK6" hidden="1">#REF!</definedName>
    <definedName name="IQRRecurringrevenueFQ42DL6" hidden="1">#REF!</definedName>
    <definedName name="IQRRecurringrevenueFQ42DM6" hidden="1">#REF!</definedName>
    <definedName name="IQRRecurringrevenueFQ42DN6" hidden="1">#REF!</definedName>
    <definedName name="IQRRecurringrevenueFQ42DO6" hidden="1">#REF!</definedName>
    <definedName name="IQRRecurringrevenueFQ42DP6" hidden="1">#REF!</definedName>
    <definedName name="IQRRecurringrevenueFQ42DQ6" hidden="1">#REF!</definedName>
    <definedName name="IQRRecurringrevenueFQ42DR6" hidden="1">#REF!</definedName>
    <definedName name="IQRRecurringrevenueFQ42DS6" hidden="1">#REF!</definedName>
    <definedName name="IQRRecurringrevenueFQ42DT6" hidden="1">#REF!</definedName>
    <definedName name="IQRRecurringrevenueFQ42DU6" hidden="1">#REF!</definedName>
    <definedName name="IQRRecurringrevenueFQ42DV6" hidden="1">#REF!</definedName>
    <definedName name="IQRRecurringrevenueFQ42DW6" hidden="1">#REF!</definedName>
    <definedName name="IQRRecurringrevenueFQ42DX6" hidden="1">#REF!</definedName>
    <definedName name="IQRRecurringrevenueFQ42DY6" hidden="1">#REF!</definedName>
    <definedName name="IQRRecurringrevenueFQ42DZ6" hidden="1">#REF!</definedName>
    <definedName name="IQRRecurringrevenueFQ42E6" hidden="1">#REF!</definedName>
    <definedName name="IQRRecurringrevenueFQ42EA6" hidden="1">#REF!</definedName>
    <definedName name="IQRRecurringrevenueFQ42EB6" hidden="1">#REF!</definedName>
    <definedName name="IQRRecurringrevenueFQ42EC6" hidden="1">#REF!</definedName>
    <definedName name="IQRRecurringrevenueFQ42ED6" hidden="1">#REF!</definedName>
    <definedName name="IQRRecurringrevenueFQ42EE6" hidden="1">#REF!</definedName>
    <definedName name="IQRRecurringrevenueFQ42EF6" hidden="1">#REF!</definedName>
    <definedName name="IQRRecurringrevenueFQ42EG6" hidden="1">#REF!</definedName>
    <definedName name="IQRRecurringrevenueFQ42EH6" hidden="1">#REF!</definedName>
    <definedName name="IQRRecurringrevenueFQ42EI6" hidden="1">#REF!</definedName>
    <definedName name="IQRRecurringrevenueFQ42EJ6" hidden="1">#REF!</definedName>
    <definedName name="IQRRecurringrevenueFQ42EK6" hidden="1">#REF!</definedName>
    <definedName name="IQRRecurringrevenueFQ42EL6" hidden="1">#REF!</definedName>
    <definedName name="IQRRecurringrevenueFQ42EM6" hidden="1">#REF!</definedName>
    <definedName name="IQRRecurringrevenueFQ42EN6" hidden="1">#REF!</definedName>
    <definedName name="IQRRecurringrevenueFQ42EO6" hidden="1">#REF!</definedName>
    <definedName name="IQRRecurringrevenueFQ42EP6" hidden="1">#REF!</definedName>
    <definedName name="IQRRecurringrevenueFQ42EQ6" hidden="1">#REF!</definedName>
    <definedName name="IQRRecurringrevenueFQ42F6" hidden="1">#REF!</definedName>
    <definedName name="IQRRecurringrevenueFQ42G6" hidden="1">#REF!</definedName>
    <definedName name="IQRRecurringrevenueFQ42H6" hidden="1">#REF!</definedName>
    <definedName name="IQRRecurringrevenueFQ42I6" hidden="1">#REF!</definedName>
    <definedName name="IQRRecurringrevenueFQ42J6" hidden="1">#REF!</definedName>
    <definedName name="IQRRecurringrevenueFQ42K6" hidden="1">#REF!</definedName>
    <definedName name="IQRRecurringrevenueFQ42L6" hidden="1">#REF!</definedName>
    <definedName name="IQRRecurringrevenueFQ42M6" hidden="1">#REF!</definedName>
    <definedName name="IQRRecurringrevenueFQ42N6" hidden="1">#REF!</definedName>
    <definedName name="IQRRecurringrevenueFQ42O6" hidden="1">#REF!</definedName>
    <definedName name="IQRRecurringrevenueFQ42P6" hidden="1">#REF!</definedName>
    <definedName name="IQRRecurringrevenueFQ42Q6" hidden="1">#REF!</definedName>
    <definedName name="IQRRecurringrevenueFQ42R6" hidden="1">#REF!</definedName>
    <definedName name="IQRRecurringrevenueFQ42S6" hidden="1">#REF!</definedName>
    <definedName name="IQRRecurringrevenueFQ42T6" hidden="1">#REF!</definedName>
    <definedName name="IQRRecurringrevenueFQ42U6" hidden="1">#REF!</definedName>
    <definedName name="IQRRecurringrevenueFQ42V6" hidden="1">#REF!</definedName>
    <definedName name="IQRRecurringrevenueFQ42W6" hidden="1">#REF!</definedName>
    <definedName name="IQRRecurringrevenueFQ42X6" hidden="1">#REF!</definedName>
    <definedName name="IQRRecurringrevenueFQ42Y6" hidden="1">#REF!</definedName>
    <definedName name="IQRRecurringrevenueFQ42Z6" hidden="1">#REF!</definedName>
    <definedName name="IQRRecurringrevenueFQ4AA6" hidden="1">#REF!</definedName>
    <definedName name="IQRRecurringrevenueFQ4AB6" hidden="1">#REF!</definedName>
    <definedName name="IQRRecurringrevenueFQ4AC6" hidden="1">#REF!</definedName>
    <definedName name="IQRRecurringrevenueFQ4AD6" hidden="1">#REF!</definedName>
    <definedName name="IQRRecurringrevenueFQ4AE6" hidden="1">#REF!</definedName>
    <definedName name="IQRRecurringrevenueFQ4AF6" hidden="1">#REF!</definedName>
    <definedName name="IQRRecurringrevenueFQ4AG6" hidden="1">#REF!</definedName>
    <definedName name="IQRRecurringrevenueFQ4AH6" hidden="1">#REF!</definedName>
    <definedName name="IQRRecurringrevenueFQ4AI6" hidden="1">#REF!</definedName>
    <definedName name="IQRRecurringrevenueFQ4AJ6" hidden="1">#REF!</definedName>
    <definedName name="IQRRecurringrevenueFQ4AK6" hidden="1">#REF!</definedName>
    <definedName name="IQRRecurringrevenueFQ4AL6" hidden="1">#REF!</definedName>
    <definedName name="IQRRecurringrevenueFQ4AM6" hidden="1">#REF!</definedName>
    <definedName name="IQRRecurringrevenueFQ4AN6" hidden="1">#REF!</definedName>
    <definedName name="IQRRecurringrevenueFQ4AO6" hidden="1">#REF!</definedName>
    <definedName name="IQRRecurringrevenueFQ4AP6" hidden="1">#REF!</definedName>
    <definedName name="IQRRecurringrevenueFQ4AQ6" hidden="1">#REF!</definedName>
    <definedName name="IQRRecurringrevenueFQ4AR6" hidden="1">#REF!</definedName>
    <definedName name="IQRRecurringrevenueFQ4AS6" hidden="1">#REF!</definedName>
    <definedName name="IQRRecurringrevenueFQ4AT6" hidden="1">#REF!</definedName>
    <definedName name="IQRRecurringrevenueFQ4AU6" hidden="1">#REF!</definedName>
    <definedName name="IQRRecurringrevenueFQ4AV6" hidden="1">#REF!</definedName>
    <definedName name="IQRRecurringrevenueFQ4AW6" hidden="1">#REF!</definedName>
    <definedName name="IQRRecurringrevenueFQ4AX6" hidden="1">#REF!</definedName>
    <definedName name="IQRRecurringrevenueFQ4AY6" hidden="1">#REF!</definedName>
    <definedName name="IQRRecurringrevenueFQ4AZ6" hidden="1">#REF!</definedName>
    <definedName name="IQRRecurringrevenueFQ4B6" hidden="1">#REF!</definedName>
    <definedName name="IQRRecurringrevenueFQ4BA6" hidden="1">#REF!</definedName>
    <definedName name="IQRRecurringrevenueFQ4BB6" hidden="1">#REF!</definedName>
    <definedName name="IQRRecurringrevenueFQ4BC6" hidden="1">#REF!</definedName>
    <definedName name="IQRRecurringrevenueFQ4BD6" hidden="1">#REF!</definedName>
    <definedName name="IQRRecurringrevenueFQ4BE6" hidden="1">#REF!</definedName>
    <definedName name="IQRRecurringrevenueFQ4BF6" hidden="1">#REF!</definedName>
    <definedName name="IQRRecurringrevenueFQ4BG6" hidden="1">#REF!</definedName>
    <definedName name="IQRRecurringrevenueFQ4BH6" hidden="1">#REF!</definedName>
    <definedName name="IQRRecurringrevenueFQ4BI6" hidden="1">#REF!</definedName>
    <definedName name="IQRRecurringrevenueFQ4BJ6" hidden="1">#REF!</definedName>
    <definedName name="IQRRecurringrevenueFQ4BK6" hidden="1">#REF!</definedName>
    <definedName name="IQRRecurringrevenueFQ4BL6" hidden="1">#REF!</definedName>
    <definedName name="IQRRecurringrevenueFQ4BM6" hidden="1">#REF!</definedName>
    <definedName name="IQRRecurringrevenueFQ4BN6" hidden="1">#REF!</definedName>
    <definedName name="IQRRecurringrevenueFQ4BO6" hidden="1">#REF!</definedName>
    <definedName name="IQRRecurringrevenueFQ4BP6" hidden="1">#REF!</definedName>
    <definedName name="IQRRecurringrevenueFQ4BQ6" hidden="1">#REF!</definedName>
    <definedName name="IQRRecurringrevenueFQ4BR6" hidden="1">#REF!</definedName>
    <definedName name="IQRRecurringrevenueFQ4BS6" hidden="1">#REF!</definedName>
    <definedName name="IQRRecurringrevenueFQ4BT6" hidden="1">#REF!</definedName>
    <definedName name="IQRRecurringrevenueFQ4BU6" hidden="1">#REF!</definedName>
    <definedName name="IQRRecurringrevenueFQ4BV6" hidden="1">#REF!</definedName>
    <definedName name="IQRRecurringrevenueFQ4BW6" hidden="1">#REF!</definedName>
    <definedName name="IQRRecurringrevenueFQ4BX6" hidden="1">#REF!</definedName>
    <definedName name="IQRRecurringrevenueFQ4BY6" hidden="1">#REF!</definedName>
    <definedName name="IQRRecurringrevenueFQ4BZ6" hidden="1">#REF!</definedName>
    <definedName name="IQRRecurringrevenueFQ4C6" hidden="1">#REF!</definedName>
    <definedName name="IQRRecurringrevenueFQ4CA6" hidden="1">#REF!</definedName>
    <definedName name="IQRRecurringrevenueFQ4CB6" hidden="1">#REF!</definedName>
    <definedName name="IQRRecurringrevenueFQ4CC6" hidden="1">#REF!</definedName>
    <definedName name="IQRRecurringrevenueFQ4CD6" hidden="1">#REF!</definedName>
    <definedName name="IQRRecurringrevenueFQ4CE6" hidden="1">#REF!</definedName>
    <definedName name="IQRRecurringrevenueFQ4CF6" hidden="1">#REF!</definedName>
    <definedName name="IQRRecurringrevenueFQ4CG6" hidden="1">#REF!</definedName>
    <definedName name="IQRRecurringrevenueFQ4CH6" hidden="1">#REF!</definedName>
    <definedName name="IQRRecurringrevenueFQ4CI6" hidden="1">#REF!</definedName>
    <definedName name="IQRRecurringrevenueFQ4CJ6" hidden="1">#REF!</definedName>
    <definedName name="IQRRecurringrevenueFQ4CK6" hidden="1">#REF!</definedName>
    <definedName name="IQRRecurringrevenueFQ4CL6" hidden="1">#REF!</definedName>
    <definedName name="IQRRecurringrevenueFQ4CM6" hidden="1">#REF!</definedName>
    <definedName name="IQRRecurringrevenueFQ4CN6" hidden="1">#REF!</definedName>
    <definedName name="IQRRecurringrevenueFQ4CO6" hidden="1">#REF!</definedName>
    <definedName name="IQRRecurringrevenueFQ4CP6" hidden="1">#REF!</definedName>
    <definedName name="IQRRecurringrevenueFQ4CQ6" hidden="1">#REF!</definedName>
    <definedName name="IQRRecurringrevenueFQ4CR6" hidden="1">#REF!</definedName>
    <definedName name="IQRRecurringrevenueFQ4CS6" hidden="1">#REF!</definedName>
    <definedName name="IQRRecurringrevenueFQ4CT6" hidden="1">#REF!</definedName>
    <definedName name="IQRRecurringrevenueFQ4CU6" hidden="1">#REF!</definedName>
    <definedName name="IQRRecurringrevenueFQ4CV6" hidden="1">#REF!</definedName>
    <definedName name="IQRRecurringrevenueFQ4CW6" hidden="1">#REF!</definedName>
    <definedName name="IQRRecurringrevenueFQ4CX6" hidden="1">#REF!</definedName>
    <definedName name="IQRRecurringrevenueFQ4CY6" hidden="1">#REF!</definedName>
    <definedName name="IQRRecurringrevenueFQ4CZ6" hidden="1">#REF!</definedName>
    <definedName name="IQRRecurringrevenueFQ4D6" hidden="1">#REF!</definedName>
    <definedName name="IQRRecurringrevenueFQ4DA6" hidden="1">#REF!</definedName>
    <definedName name="IQRRecurringrevenueFQ4DB6" hidden="1">#REF!</definedName>
    <definedName name="IQRRecurringrevenueFQ4DC6" hidden="1">#REF!</definedName>
    <definedName name="IQRRecurringrevenueFQ4DD6" hidden="1">#REF!</definedName>
    <definedName name="IQRRecurringrevenueFQ4DE6" hidden="1">#REF!</definedName>
    <definedName name="IQRRecurringrevenueFQ4DF6" hidden="1">#REF!</definedName>
    <definedName name="IQRRecurringrevenueFQ4DG6" hidden="1">#REF!</definedName>
    <definedName name="IQRRecurringrevenueFQ4DH6" hidden="1">#REF!</definedName>
    <definedName name="IQRRecurringrevenueFQ4DI6" hidden="1">#REF!</definedName>
    <definedName name="IQRRecurringrevenueFQ4DJ6" hidden="1">#REF!</definedName>
    <definedName name="IQRRecurringrevenueFQ4DK6" hidden="1">#REF!</definedName>
    <definedName name="IQRRecurringrevenueFQ4DL6" hidden="1">#REF!</definedName>
    <definedName name="IQRRecurringrevenueFQ4DM6" hidden="1">#REF!</definedName>
    <definedName name="IQRRecurringrevenueFQ4DN6" hidden="1">#REF!</definedName>
    <definedName name="IQRRecurringrevenueFQ4DO6" hidden="1">#REF!</definedName>
    <definedName name="IQRRecurringrevenueFQ4DP6" hidden="1">#REF!</definedName>
    <definedName name="IQRRecurringrevenueFQ4DQ6" hidden="1">#REF!</definedName>
    <definedName name="IQRRecurringrevenueFQ4DR6" hidden="1">#REF!</definedName>
    <definedName name="IQRRecurringrevenueFQ4DS6" hidden="1">#REF!</definedName>
    <definedName name="IQRRecurringrevenueFQ4DT6" hidden="1">#REF!</definedName>
    <definedName name="IQRRecurringrevenueFQ4DU6" hidden="1">#REF!</definedName>
    <definedName name="IQRRecurringrevenueFQ4DV6" hidden="1">#REF!</definedName>
    <definedName name="IQRRecurringrevenueFQ4DW6" hidden="1">#REF!</definedName>
    <definedName name="IQRRecurringrevenueFQ4DX6" hidden="1">#REF!</definedName>
    <definedName name="IQRRecurringrevenueFQ4DY6" hidden="1">#REF!</definedName>
    <definedName name="IQRRecurringrevenueFQ4DZ6" hidden="1">#REF!</definedName>
    <definedName name="IQRRecurringrevenueFQ4E6" hidden="1">#REF!</definedName>
    <definedName name="IQRRecurringrevenueFQ4EA6" hidden="1">#REF!</definedName>
    <definedName name="IQRRecurringrevenueFQ4EB6" hidden="1">#REF!</definedName>
    <definedName name="IQRRecurringrevenueFQ4EC6" hidden="1">#REF!</definedName>
    <definedName name="IQRRecurringrevenueFQ4ED6" hidden="1">#REF!</definedName>
    <definedName name="IQRRecurringrevenueFQ4EE6" hidden="1">#REF!</definedName>
    <definedName name="IQRRecurringrevenueFQ4EF6" hidden="1">#REF!</definedName>
    <definedName name="IQRRecurringrevenueFQ4EG6" hidden="1">#REF!</definedName>
    <definedName name="IQRRecurringrevenueFQ4EH6" hidden="1">#REF!</definedName>
    <definedName name="IQRRecurringrevenueFQ4EI6" hidden="1">#REF!</definedName>
    <definedName name="IQRRecurringrevenueFQ4EJ6" hidden="1">#REF!</definedName>
    <definedName name="IQRRecurringrevenueFQ4EK6" hidden="1">#REF!</definedName>
    <definedName name="IQRRecurringrevenueFQ4EL6" hidden="1">#REF!</definedName>
    <definedName name="IQRRecurringrevenueFQ4EM6" hidden="1">#REF!</definedName>
    <definedName name="IQRRecurringrevenueFQ4EN6" hidden="1">#REF!</definedName>
    <definedName name="IQRRecurringrevenueFQ4EO6" hidden="1">#REF!</definedName>
    <definedName name="IQRRecurringrevenueFQ4EP6" hidden="1">#REF!</definedName>
    <definedName name="IQRRecurringrevenueFQ4EQ6" hidden="1">#REF!</definedName>
    <definedName name="IQRRecurringrevenueFQ4ER6" hidden="1">#REF!</definedName>
    <definedName name="IQRRecurringrevenueFQ4ES6" hidden="1">#REF!</definedName>
    <definedName name="IQRRecurringrevenueFQ4F6" hidden="1">#REF!</definedName>
    <definedName name="IQRRecurringrevenueFQ4G6" hidden="1">#REF!</definedName>
    <definedName name="IQRRecurringrevenueFQ4H6" hidden="1">#REF!</definedName>
    <definedName name="IQRRecurringrevenueFQ4I6" hidden="1">#REF!</definedName>
    <definedName name="IQRRecurringrevenueFQ4J6" hidden="1">#REF!</definedName>
    <definedName name="IQRRecurringrevenueFQ4K6" hidden="1">#REF!</definedName>
    <definedName name="IQRRecurringrevenueFQ4L6" hidden="1">#REF!</definedName>
    <definedName name="IQRRecurringrevenueFQ4M6" hidden="1">#REF!</definedName>
    <definedName name="IQRRecurringrevenueFQ4N6" hidden="1">#REF!</definedName>
    <definedName name="IQRRecurringrevenueFQ4O6" hidden="1">#REF!</definedName>
    <definedName name="IQRRecurringrevenueFQ4P6" hidden="1">#REF!</definedName>
    <definedName name="IQRRecurringrevenueFQ4Q6" hidden="1">#REF!</definedName>
    <definedName name="IQRRecurringrevenueFQ4R6" hidden="1">#REF!</definedName>
    <definedName name="IQRRecurringrevenueFQ4S6" hidden="1">#REF!</definedName>
    <definedName name="IQRRecurringrevenueFQ4T6" hidden="1">#REF!</definedName>
    <definedName name="IQRRecurringrevenueFQ4U6" hidden="1">#REF!</definedName>
    <definedName name="IQRRecurringrevenueFQ4V6" hidden="1">#REF!</definedName>
    <definedName name="IQRRecurringrevenueFQ4W6" hidden="1">#REF!</definedName>
    <definedName name="IQRRecurringrevenueFQ4X6" hidden="1">#REF!</definedName>
    <definedName name="IQRRecurringrevenueFQ4Y6" hidden="1">#REF!</definedName>
    <definedName name="IQRRecurringrevenueFQ4Z6" hidden="1">#REF!</definedName>
    <definedName name="IQRRecurringrevenueFQAA6" hidden="1">#REF!</definedName>
    <definedName name="IQRRecurringrevenueFQAB6" hidden="1">#REF!</definedName>
    <definedName name="IQRRecurringrevenueFQAC6" hidden="1">#REF!</definedName>
    <definedName name="IQRRecurringrevenueFQAD6" hidden="1">#REF!</definedName>
    <definedName name="IQRRecurringrevenueFQAE6" hidden="1">#REF!</definedName>
    <definedName name="IQRRecurringrevenueFQAF6" hidden="1">#REF!</definedName>
    <definedName name="IQRRecurringrevenueFQAG6" hidden="1">#REF!</definedName>
    <definedName name="IQRRecurringrevenueFQAH6" hidden="1">#REF!</definedName>
    <definedName name="IQRRecurringrevenueFQAI6" hidden="1">#REF!</definedName>
    <definedName name="IQRRecurringrevenueFQAJ6" hidden="1">#REF!</definedName>
    <definedName name="IQRRecurringrevenueFQAK6" hidden="1">#REF!</definedName>
    <definedName name="IQRRecurringrevenueFQAL6" hidden="1">#REF!</definedName>
    <definedName name="IQRRecurringrevenueFQAM6" hidden="1">#REF!</definedName>
    <definedName name="IQRRecurringrevenueFQAN6" hidden="1">#REF!</definedName>
    <definedName name="IQRRecurringrevenueFQAO6" hidden="1">#REF!</definedName>
    <definedName name="IQRRecurringrevenueFQAP6" hidden="1">#REF!</definedName>
    <definedName name="IQRRecurringrevenueFQAQ6" hidden="1">#REF!</definedName>
    <definedName name="IQRRecurringrevenueFQAR6" hidden="1">#REF!</definedName>
    <definedName name="IQRRecurringrevenueFQAS6" hidden="1">#REF!</definedName>
    <definedName name="IQRRecurringrevenueFQAT6" hidden="1">#REF!</definedName>
    <definedName name="IQRRecurringrevenueFQAU6" hidden="1">#REF!</definedName>
    <definedName name="IQRRecurringrevenueFQAV6" hidden="1">#REF!</definedName>
    <definedName name="IQRRecurringrevenueFQAW6" hidden="1">#REF!</definedName>
    <definedName name="IQRRecurringrevenueFQAX6" hidden="1">#REF!</definedName>
    <definedName name="IQRRecurringrevenueFQAY6" hidden="1">#REF!</definedName>
    <definedName name="IQRRecurringrevenueFQAZ6" hidden="1">#REF!</definedName>
    <definedName name="IQRRecurringrevenueFQB6" hidden="1">#REF!</definedName>
    <definedName name="IQRRecurringrevenueFQBA6" hidden="1">#REF!</definedName>
    <definedName name="IQRRecurringrevenueFQBB6" hidden="1">#REF!</definedName>
    <definedName name="IQRRecurringrevenueFQBC6" hidden="1">#REF!</definedName>
    <definedName name="IQRRecurringrevenueFQBD6" hidden="1">#REF!</definedName>
    <definedName name="IQRRecurringrevenueFQBE6" hidden="1">#REF!</definedName>
    <definedName name="IQRRecurringrevenueFQBF6" hidden="1">#REF!</definedName>
    <definedName name="IQRRecurringrevenueFQBG6" hidden="1">#REF!</definedName>
    <definedName name="IQRRecurringrevenueFQBH6" hidden="1">#REF!</definedName>
    <definedName name="IQRRecurringrevenueFQBI6" hidden="1">#REF!</definedName>
    <definedName name="IQRRecurringrevenueFQBJ6" hidden="1">#REF!</definedName>
    <definedName name="IQRRecurringrevenueFQBK6" hidden="1">#REF!</definedName>
    <definedName name="IQRRecurringrevenueFQBL6" hidden="1">#REF!</definedName>
    <definedName name="IQRRecurringrevenueFQBM6" hidden="1">#REF!</definedName>
    <definedName name="IQRRecurringrevenueFQBN6" hidden="1">#REF!</definedName>
    <definedName name="IQRRecurringrevenueFQBO6" hidden="1">#REF!</definedName>
    <definedName name="IQRRecurringrevenueFQBP6" hidden="1">#REF!</definedName>
    <definedName name="IQRRecurringrevenueFQBQ6" hidden="1">#REF!</definedName>
    <definedName name="IQRRecurringrevenueFQBR6" hidden="1">#REF!</definedName>
    <definedName name="IQRRecurringrevenueFQBS6" hidden="1">#REF!</definedName>
    <definedName name="IQRRecurringrevenueFQBT6" hidden="1">#REF!</definedName>
    <definedName name="IQRRecurringrevenueFQBU6" hidden="1">#REF!</definedName>
    <definedName name="IQRRecurringrevenueFQBV6" hidden="1">#REF!</definedName>
    <definedName name="IQRRecurringrevenueFQBW6" hidden="1">#REF!</definedName>
    <definedName name="IQRRecurringrevenueFQBX6" hidden="1">#REF!</definedName>
    <definedName name="IQRRecurringrevenueFQBY6" hidden="1">#REF!</definedName>
    <definedName name="IQRRecurringrevenueFQBZ6" hidden="1">#REF!</definedName>
    <definedName name="IQRRecurringrevenueFQC6" hidden="1">#REF!</definedName>
    <definedName name="IQRRecurringrevenueFQCA6" hidden="1">#REF!</definedName>
    <definedName name="IQRRecurringrevenueFQCB6" hidden="1">#REF!</definedName>
    <definedName name="IQRRecurringrevenueFQCC6" hidden="1">#REF!</definedName>
    <definedName name="IQRRecurringrevenueFQCD6" hidden="1">#REF!</definedName>
    <definedName name="IQRRecurringrevenueFQCE6" hidden="1">#REF!</definedName>
    <definedName name="IQRRecurringrevenueFQCF6" hidden="1">#REF!</definedName>
    <definedName name="IQRRecurringrevenueFQCG6" hidden="1">#REF!</definedName>
    <definedName name="IQRRecurringrevenueFQCH6" hidden="1">#REF!</definedName>
    <definedName name="IQRRecurringrevenueFQCI6" hidden="1">#REF!</definedName>
    <definedName name="IQRRecurringrevenueFQCJ6" hidden="1">#REF!</definedName>
    <definedName name="IQRRecurringrevenueFQCK6" hidden="1">#REF!</definedName>
    <definedName name="IQRRecurringrevenueFQCL6" hidden="1">#REF!</definedName>
    <definedName name="IQRRecurringrevenueFQCM6" hidden="1">#REF!</definedName>
    <definedName name="IQRRecurringrevenueFQCN6" hidden="1">#REF!</definedName>
    <definedName name="IQRRecurringrevenueFQCO6" hidden="1">#REF!</definedName>
    <definedName name="IQRRecurringrevenueFQCP6" hidden="1">#REF!</definedName>
    <definedName name="IQRRecurringrevenueFQCQ6" hidden="1">#REF!</definedName>
    <definedName name="IQRRecurringrevenueFQCR6" hidden="1">#REF!</definedName>
    <definedName name="IQRRecurringrevenueFQCS6" hidden="1">#REF!</definedName>
    <definedName name="IQRRecurringrevenueFQCT6" hidden="1">#REF!</definedName>
    <definedName name="IQRRecurringrevenueFQCU6" hidden="1">#REF!</definedName>
    <definedName name="IQRRecurringrevenueFQCV6" hidden="1">#REF!</definedName>
    <definedName name="IQRRecurringrevenueFQCW6" hidden="1">#REF!</definedName>
    <definedName name="IQRRecurringrevenueFQCX6" hidden="1">#REF!</definedName>
    <definedName name="IQRRecurringrevenueFQCY6" hidden="1">#REF!</definedName>
    <definedName name="IQRRecurringrevenueFQCZ6" hidden="1">#REF!</definedName>
    <definedName name="IQRRecurringrevenueFQD6" hidden="1">#REF!</definedName>
    <definedName name="IQRRecurringrevenueFQDA6" hidden="1">#REF!</definedName>
    <definedName name="IQRRecurringrevenueFQDB6" hidden="1">#REF!</definedName>
    <definedName name="IQRRecurringrevenueFQDC6" hidden="1">#REF!</definedName>
    <definedName name="IQRRecurringrevenueFQDD6" hidden="1">#REF!</definedName>
    <definedName name="IQRRecurringrevenueFQDE6" hidden="1">#REF!</definedName>
    <definedName name="IQRRecurringrevenueFQDF6" hidden="1">#REF!</definedName>
    <definedName name="IQRRecurringrevenueFQDG6" hidden="1">#REF!</definedName>
    <definedName name="IQRRecurringrevenueFQDH6" hidden="1">#REF!</definedName>
    <definedName name="IQRRecurringrevenueFQDI6" hidden="1">#REF!</definedName>
    <definedName name="IQRRecurringrevenueFQDJ6" hidden="1">#REF!</definedName>
    <definedName name="IQRRecurringrevenueFQDK6" hidden="1">#REF!</definedName>
    <definedName name="IQRRecurringrevenueFQDL6" hidden="1">#REF!</definedName>
    <definedName name="IQRRecurringrevenueFQDM6" hidden="1">#REF!</definedName>
    <definedName name="IQRRecurringrevenueFQDN6" hidden="1">#REF!</definedName>
    <definedName name="IQRRecurringrevenueFQDO6" hidden="1">#REF!</definedName>
    <definedName name="IQRRecurringrevenueFQDP6" hidden="1">#REF!</definedName>
    <definedName name="IQRRecurringrevenueFQDQ6" hidden="1">#REF!</definedName>
    <definedName name="IQRRecurringrevenueFQDR6" hidden="1">#REF!</definedName>
    <definedName name="IQRRecurringrevenueFQDS6" hidden="1">#REF!</definedName>
    <definedName name="IQRRecurringrevenueFQDT6" hidden="1">#REF!</definedName>
    <definedName name="IQRRecurringrevenueFQDU6" hidden="1">#REF!</definedName>
    <definedName name="IQRRecurringrevenueFQDV6" hidden="1">#REF!</definedName>
    <definedName name="IQRRecurringrevenueFQDW6" hidden="1">#REF!</definedName>
    <definedName name="IQRRecurringrevenueFQDX6" hidden="1">#REF!</definedName>
    <definedName name="IQRRecurringrevenueFQDY6" hidden="1">#REF!</definedName>
    <definedName name="IQRRecurringrevenueFQDZ6" hidden="1">#REF!</definedName>
    <definedName name="IQRRecurringrevenueFQE6" hidden="1">#REF!</definedName>
    <definedName name="IQRRecurringrevenueFQEA6" hidden="1">#REF!</definedName>
    <definedName name="IQRRecurringrevenueFQEB6" hidden="1">#REF!</definedName>
    <definedName name="IQRRecurringrevenueFQEC6" hidden="1">#REF!</definedName>
    <definedName name="IQRRecurringrevenueFQED6" hidden="1">#REF!</definedName>
    <definedName name="IQRRecurringrevenueFQEE6" hidden="1">#REF!</definedName>
    <definedName name="IQRRecurringrevenueFQEF6" hidden="1">#REF!</definedName>
    <definedName name="IQRRecurringrevenueFQEG6" hidden="1">#REF!</definedName>
    <definedName name="IQRRecurringrevenueFQEH6" hidden="1">#REF!</definedName>
    <definedName name="IQRRecurringrevenueFQEI6" hidden="1">#REF!</definedName>
    <definedName name="IQRRecurringrevenueFQEJ6" hidden="1">#REF!</definedName>
    <definedName name="IQRRecurringrevenueFQEK6" hidden="1">#REF!</definedName>
    <definedName name="IQRRecurringrevenueFQEL6" hidden="1">#REF!</definedName>
    <definedName name="IQRRecurringrevenueFQEM6" hidden="1">#REF!</definedName>
    <definedName name="IQRRecurringrevenueFQEN6" hidden="1">#REF!</definedName>
    <definedName name="IQRRecurringrevenueFQEO6" hidden="1">#REF!</definedName>
    <definedName name="IQRRecurringrevenueFQEP6" hidden="1">#REF!</definedName>
    <definedName name="IQRRecurringrevenueFQEQ6" hidden="1">#REF!</definedName>
    <definedName name="IQRRecurringrevenueFQER6" hidden="1">#REF!</definedName>
    <definedName name="IQRRecurringrevenueFQES6" hidden="1">#REF!</definedName>
    <definedName name="IQRRecurringrevenueFQF6" hidden="1">#REF!</definedName>
    <definedName name="IQRRecurringrevenueFQG6" hidden="1">#REF!</definedName>
    <definedName name="IQRRecurringrevenueFQH6" hidden="1">#REF!</definedName>
    <definedName name="IQRRecurringrevenueFQI6" hidden="1">#REF!</definedName>
    <definedName name="IQRRecurringrevenueFQJ6" hidden="1">#REF!</definedName>
    <definedName name="IQRRecurringrevenueFQK6" hidden="1">#REF!</definedName>
    <definedName name="IQRRecurringrevenueFQL6" hidden="1">#REF!</definedName>
    <definedName name="IQRRecurringrevenueFQM6" hidden="1">#REF!</definedName>
    <definedName name="IQRRecurringrevenueFQN6" hidden="1">#REF!</definedName>
    <definedName name="IQRRecurringrevenueFQO6" hidden="1">#REF!</definedName>
    <definedName name="IQRRecurringrevenueFQP6" hidden="1">#REF!</definedName>
    <definedName name="IQRRecurringrevenueFQQ6" hidden="1">#REF!</definedName>
    <definedName name="IQRRecurringrevenueFQR6" hidden="1">#REF!</definedName>
    <definedName name="IQRRecurringrevenueFQS6" hidden="1">#REF!</definedName>
    <definedName name="IQRRecurringrevenueFQT6" hidden="1">#REF!</definedName>
    <definedName name="IQRRecurringrevenueFQU6" hidden="1">#REF!</definedName>
    <definedName name="IQRRecurringrevenueFQV6" hidden="1">#REF!</definedName>
    <definedName name="IQRRecurringrevenueFQW6" hidden="1">#REF!</definedName>
    <definedName name="IQRRecurringrevenueFQX6" hidden="1">#REF!</definedName>
    <definedName name="IQRRecurringrevenueFQY6" hidden="1">#REF!</definedName>
    <definedName name="IQRRecurringrevenueFQZ6" hidden="1">#REF!</definedName>
    <definedName name="IQRRelativePrice2B10" hidden="1">#REF!</definedName>
    <definedName name="IQRS13" hidden="1">"$S$14"</definedName>
    <definedName name="IQRS25" hidden="1">"$S$26:$S$29"</definedName>
    <definedName name="IQRS3" hidden="1">"$S$4"</definedName>
    <definedName name="IQRS5" hidden="1">"$S$6:$S$51"</definedName>
    <definedName name="IQRS6" hidden="1">"$S$7:$S$259"</definedName>
    <definedName name="IQRS60" hidden="1">"$S$61:$S$63"</definedName>
    <definedName name="IQRS61" hidden="1">"$S$62:$S$105"</definedName>
    <definedName name="IQRS7" hidden="1">"$S$8:$S$53"</definedName>
    <definedName name="IQRS81" hidden="1">"$S$82:$S$86"</definedName>
    <definedName name="IQRSaaS2DD11">#REF!</definedName>
    <definedName name="IQRSaaS2DD12">#REF!</definedName>
    <definedName name="IQRSaaS2DD13">#REF!</definedName>
    <definedName name="IQRSaaS2DD14">#REF!</definedName>
    <definedName name="IQRSaaS2DD15">#REF!</definedName>
    <definedName name="IQRSaaS2DD16">#REF!</definedName>
    <definedName name="IQRSaaS2DD17">#REF!</definedName>
    <definedName name="IQRSaaS2DD18">#REF!</definedName>
    <definedName name="IQRSaaS2DD19">#REF!</definedName>
    <definedName name="IQRSaaS2DD20">#REF!</definedName>
    <definedName name="IQRSaaS2DD21">#REF!</definedName>
    <definedName name="IQRSaaS2DD22">#REF!</definedName>
    <definedName name="IQRSaaS2DD23">#REF!</definedName>
    <definedName name="IQRSaaS2DD24">#REF!</definedName>
    <definedName name="IQRSaaS2DD25">#REF!</definedName>
    <definedName name="IQRSaaS2DD26">#REF!</definedName>
    <definedName name="IQRSaaS2DD27">#REF!</definedName>
    <definedName name="IQRSaaS2DD28">#REF!</definedName>
    <definedName name="IQRSaaS2DD29">#REF!</definedName>
    <definedName name="IQRSaaS2DD30">#REF!</definedName>
    <definedName name="IQRSaaS2DD31">#REF!</definedName>
    <definedName name="IQRSaaS2DD32">#REF!</definedName>
    <definedName name="IQRSaaS2DD33">#REF!</definedName>
    <definedName name="IQRSaaS2DD34">#REF!</definedName>
    <definedName name="IQRSaaS2DD35">#REF!</definedName>
    <definedName name="IQRSaaS2DD36">#REF!</definedName>
    <definedName name="IQRSaaS2DD37">#REF!</definedName>
    <definedName name="IQRSaaS2DD38">#REF!</definedName>
    <definedName name="IQRSaaS2DD39">#REF!</definedName>
    <definedName name="IQRSaaS2DD40">#REF!</definedName>
    <definedName name="IQRSaaS2DD41">#REF!</definedName>
    <definedName name="IQRSaaS2DD51">#REF!</definedName>
    <definedName name="IQRSaaS2DD52">#REF!</definedName>
    <definedName name="IQRSaaS2DD53">#REF!</definedName>
    <definedName name="IQRSaaS2DD54">#REF!</definedName>
    <definedName name="IQRSaaS2DD55">#REF!</definedName>
    <definedName name="IQRSaaS2DD56">#REF!</definedName>
    <definedName name="IQRSaaS2DD58">#REF!</definedName>
    <definedName name="IQRSaaS2DD59">#REF!</definedName>
    <definedName name="IQRSaaS2DH11">#REF!</definedName>
    <definedName name="IQRSaaS2DH12">#REF!</definedName>
    <definedName name="IQRSaaS2DH13">#REF!</definedName>
    <definedName name="IQRSaaS2DH14">#REF!</definedName>
    <definedName name="IQRSaaS2DH15">#REF!</definedName>
    <definedName name="IQRSaaS2DH16">#REF!</definedName>
    <definedName name="IQRSaaS2DH17">#REF!</definedName>
    <definedName name="IQRSaaS2DH18">#REF!</definedName>
    <definedName name="IQRSaaS2DH19">#REF!</definedName>
    <definedName name="IQRSaaS2DH20">#REF!</definedName>
    <definedName name="IQRSaaS2DH21">#REF!</definedName>
    <definedName name="IQRSaaS2DH22">#REF!</definedName>
    <definedName name="IQRSaaS2DH23">#REF!</definedName>
    <definedName name="IQRSaaS2DH24">#REF!</definedName>
    <definedName name="IQRSaaS2DH25">#REF!</definedName>
    <definedName name="IQRSaaS2DH26">#REF!</definedName>
    <definedName name="IQRSaaS2DH27">#REF!</definedName>
    <definedName name="IQRSaaS2DH28">#REF!</definedName>
    <definedName name="IQRSaaS2DH29">#REF!</definedName>
    <definedName name="IQRSaaS2DH30">#REF!</definedName>
    <definedName name="IQRSaaS2DH31">#REF!</definedName>
    <definedName name="IQRSaaS2DH32">#REF!</definedName>
    <definedName name="IQRSaaS2DH33">#REF!</definedName>
    <definedName name="IQRSaaS2DH34">#REF!</definedName>
    <definedName name="IQRSaaS2DH35">#REF!</definedName>
    <definedName name="IQRSaaS2DH36">#REF!</definedName>
    <definedName name="IQRSaaS2DH37">#REF!</definedName>
    <definedName name="IQRSaaS2DH38">#REF!</definedName>
    <definedName name="IQRSaaS2DH39">#REF!</definedName>
    <definedName name="IQRSaaS2DH40">#REF!</definedName>
    <definedName name="IQRSaaS2DH41">#REF!</definedName>
    <definedName name="IQRSaaS2DH42">#REF!</definedName>
    <definedName name="IQRSaaS2DH43">#REF!</definedName>
    <definedName name="IQRSaaS2DH44">#REF!</definedName>
    <definedName name="IQRSaaS2DH45">#REF!</definedName>
    <definedName name="IQRSaaS2DH46">#REF!</definedName>
    <definedName name="IQRSaaS2DH47">#REF!</definedName>
    <definedName name="IQRSaaS2DH49">#REF!</definedName>
    <definedName name="IQRSaaS2DH50">#REF!</definedName>
    <definedName name="IQRSaaS3DC11">#REF!</definedName>
    <definedName name="IQRSaaS3DC12">#REF!</definedName>
    <definedName name="IQRSaaS3DC13">#REF!</definedName>
    <definedName name="IQRSaaS3DC14">#REF!</definedName>
    <definedName name="IQRSaaS3DC15">#REF!</definedName>
    <definedName name="IQRSaaS3DC16">#REF!</definedName>
    <definedName name="IQRSaaS3DC17">#REF!</definedName>
    <definedName name="IQRSaaS3DC18">#REF!</definedName>
    <definedName name="IQRSaaS3DC19">#REF!</definedName>
    <definedName name="IQRSaaS3DC20">#REF!</definedName>
    <definedName name="IQRSaaS3DC21">#REF!</definedName>
    <definedName name="IQRSaaS3DC22">#REF!</definedName>
    <definedName name="IQRSaaS3DC23">#REF!</definedName>
    <definedName name="IQRSaaS3DC24">#REF!</definedName>
    <definedName name="IQRSaaS3DC25">#REF!</definedName>
    <definedName name="IQRSaaS3DC26">#REF!</definedName>
    <definedName name="IQRSaaS3DC27">#REF!</definedName>
    <definedName name="IQRSaaS3DC28">#REF!</definedName>
    <definedName name="IQRSaaS3DC29">#REF!</definedName>
    <definedName name="IQRSaaS3DC30">#REF!</definedName>
    <definedName name="IQRSaaS3DC31">#REF!</definedName>
    <definedName name="IQRSaaS3DC32">#REF!</definedName>
    <definedName name="IQRSaaS3DC33">#REF!</definedName>
    <definedName name="IQRSaaS3DC34">#REF!</definedName>
    <definedName name="IQRSaaS3DC35">#REF!</definedName>
    <definedName name="IQRSaaS3DC36">#REF!</definedName>
    <definedName name="IQRSaaS3DC37">#REF!</definedName>
    <definedName name="IQRSaaS3DC38">#REF!</definedName>
    <definedName name="IQRSaaS3DC39">#REF!</definedName>
    <definedName name="IQRSaaS3DC40">#REF!</definedName>
    <definedName name="IQRSaaS3DC41">#REF!</definedName>
    <definedName name="IQRSaaS3DC42">#REF!</definedName>
    <definedName name="IQRSaaS3DC43">#REF!</definedName>
    <definedName name="IQRSaaS3DC44">#REF!</definedName>
    <definedName name="IQRSaaS3DC45">#REF!</definedName>
    <definedName name="IQRSaaS3DC46">#REF!</definedName>
    <definedName name="IQRSaaS3DC47">#REF!</definedName>
    <definedName name="IQRSaaS3DC49">#REF!</definedName>
    <definedName name="IQRSaaS3DC50">#REF!</definedName>
    <definedName name="IQRSaaS3DH11">#REF!</definedName>
    <definedName name="IQRSaaS3DH12">#REF!</definedName>
    <definedName name="IQRSaaS3DH13">#REF!</definedName>
    <definedName name="IQRSaaS3DH14">#REF!</definedName>
    <definedName name="IQRSaaS3DH15">#REF!</definedName>
    <definedName name="IQRSaaS3DH16">#REF!</definedName>
    <definedName name="IQRSaaS3DH17">#REF!</definedName>
    <definedName name="IQRSaaS3DH18">#REF!</definedName>
    <definedName name="IQRSaaS3DH19">#REF!</definedName>
    <definedName name="IQRSaaS3DH20">#REF!</definedName>
    <definedName name="IQRSaaS3DH21">#REF!</definedName>
    <definedName name="IQRSaaS3DH22">#REF!</definedName>
    <definedName name="IQRSaaS3DH23">#REF!</definedName>
    <definedName name="IQRSaaS3DH24">#REF!</definedName>
    <definedName name="IQRSaaS3DH25">#REF!</definedName>
    <definedName name="IQRSaaS3DH26">#REF!</definedName>
    <definedName name="IQRSaaS3DH27">#REF!</definedName>
    <definedName name="IQRSaaS3DH28">#REF!</definedName>
    <definedName name="IQRSaaS3DH29">#REF!</definedName>
    <definedName name="IQRSaaS3DH30">#REF!</definedName>
    <definedName name="IQRSaaS3DH31">#REF!</definedName>
    <definedName name="IQRSaaS3DH32">#REF!</definedName>
    <definedName name="IQRSaaS3DH33">#REF!</definedName>
    <definedName name="IQRSaaS3DH34">#REF!</definedName>
    <definedName name="IQRSaaS3DH35">#REF!</definedName>
    <definedName name="IQRSaaS3DH36">#REF!</definedName>
    <definedName name="IQRSaaS3DH37">#REF!</definedName>
    <definedName name="IQRSaaS3DH38">#REF!</definedName>
    <definedName name="IQRSaaS3DH39">#REF!</definedName>
    <definedName name="IQRSaaS3DH40">#REF!</definedName>
    <definedName name="IQRSaaS3DH41">#REF!</definedName>
    <definedName name="IQRSaaS3DH42">#REF!</definedName>
    <definedName name="IQRSaaS3DH43">#REF!</definedName>
    <definedName name="IQRSaaS3DH44">#REF!</definedName>
    <definedName name="IQRSaaS3DH45">#REF!</definedName>
    <definedName name="IQRSaaS3DH46">#REF!</definedName>
    <definedName name="IQRSaaS3DH47">#REF!</definedName>
    <definedName name="IQRSaaS3DH49">#REF!</definedName>
    <definedName name="IQRSaaS3DH50">#REF!</definedName>
    <definedName name="IQRScreeningE21">#REF!</definedName>
    <definedName name="IQRScreeningE22">#REF!</definedName>
    <definedName name="IQRScreeningE23">#REF!</definedName>
    <definedName name="IQRScreeningE24">#REF!</definedName>
    <definedName name="IQRScreeningE26">#REF!</definedName>
    <definedName name="IQRScreeningE27">#REF!</definedName>
    <definedName name="IQRScreeningE28">#REF!</definedName>
    <definedName name="IQRShareholderevTBUC32" hidden="1">#REF!</definedName>
    <definedName name="IQRShareholderevTBUC46" hidden="1">#REF!</definedName>
    <definedName name="IQRShareholderevTBUC47" hidden="1">#REF!</definedName>
    <definedName name="IQRShareholding2C13" hidden="1">#REF!</definedName>
    <definedName name="IQRShareholding2C15" hidden="1">#REF!</definedName>
    <definedName name="IQRShareholding2C41" hidden="1">#REF!</definedName>
    <definedName name="IQRShareholding2D15" hidden="1">#REF!</definedName>
    <definedName name="IQRShareholding2D41" hidden="1">#REF!</definedName>
    <definedName name="IQRShareholding2E15" hidden="1">#REF!</definedName>
    <definedName name="IQRShareholding2E41" hidden="1">#REF!</definedName>
    <definedName name="IQRShareholding2F15" hidden="1">#REF!</definedName>
    <definedName name="IQRShareholding2F41" hidden="1">#REF!</definedName>
    <definedName name="IQRShareholding2G15" hidden="1">#REF!</definedName>
    <definedName name="IQRShareholding2G41" hidden="1">#REF!</definedName>
    <definedName name="IQRShareholding2H15" hidden="1">#REF!</definedName>
    <definedName name="IQRShareholding2H41" hidden="1">#REF!</definedName>
    <definedName name="IQRShareholding2I15" hidden="1">#REF!</definedName>
    <definedName name="IQRShareholding2I41" hidden="1">#REF!</definedName>
    <definedName name="IQRShareholding2J15" hidden="1">#REF!</definedName>
    <definedName name="IQRShareholding2J41" hidden="1">#REF!</definedName>
    <definedName name="IQRShareholding2K15" hidden="1">#REF!</definedName>
    <definedName name="IQRShareholding2K41" hidden="1">#REF!</definedName>
    <definedName name="IQRShareholding2L15" hidden="1">#REF!</definedName>
    <definedName name="IQRShareholding2L41" hidden="1">#REF!</definedName>
    <definedName name="IQRShareholding2M15" hidden="1">#REF!</definedName>
    <definedName name="IQRShareholding2M41" hidden="1">#REF!</definedName>
    <definedName name="IQRShareholding2N15" hidden="1">#REF!</definedName>
    <definedName name="IQRShareholding2N41" hidden="1">#REF!</definedName>
    <definedName name="IQRShareholding2O15" hidden="1">#REF!</definedName>
    <definedName name="IQRShareholding2O41" hidden="1">#REF!</definedName>
    <definedName name="IQRShareholding2P15" hidden="1">#REF!</definedName>
    <definedName name="IQRShareholding2P41" hidden="1">#REF!</definedName>
    <definedName name="IQRShareprice2A9" hidden="1">#REF!</definedName>
    <definedName name="IQRShareprice2E7" hidden="1">#REF!</definedName>
    <definedName name="IQRShareprice5yearsE6" hidden="1">#REF!</definedName>
    <definedName name="IQRShareprice5yearsE7" hidden="1">#REF!</definedName>
    <definedName name="IQRSharePriceB8" hidden="1">#REF!</definedName>
    <definedName name="IQRSharePriceC8" hidden="1">#REF!</definedName>
    <definedName name="IQRSharepriceE7" hidden="1">#REF!</definedName>
    <definedName name="IQRSheet1A3" hidden="1">#REF!</definedName>
    <definedName name="IQRSheet1C3" hidden="1">#REF!</definedName>
    <definedName name="IQRSheet1C4" hidden="1">#REF!</definedName>
    <definedName name="IQRSheet1C8" hidden="1">#REF!</definedName>
    <definedName name="IQRSheet1D10" hidden="1">#REF!</definedName>
    <definedName name="IQRSheet1D11" hidden="1">#REF!</definedName>
    <definedName name="IQRSheet1D3" hidden="1">#REF!</definedName>
    <definedName name="IQRSheet1D67" hidden="1">#REF!</definedName>
    <definedName name="IQRSheet1D68" hidden="1">#REF!</definedName>
    <definedName name="IQRSheet1D70" hidden="1">#REF!</definedName>
    <definedName name="IQRSheet1D81" hidden="1">#REF!</definedName>
    <definedName name="IQRSheet1E10" hidden="1">#REF!</definedName>
    <definedName name="IQRSheet1E3" hidden="1">#REF!</definedName>
    <definedName name="IQRSheet1E67" hidden="1">#REF!</definedName>
    <definedName name="IQRSheet1E68" hidden="1">#REF!</definedName>
    <definedName name="IQRSheet1E70" hidden="1">#REF!</definedName>
    <definedName name="IQRSheet1E81" hidden="1">#REF!</definedName>
    <definedName name="IQRSheet1F68" hidden="1">#REF!</definedName>
    <definedName name="IQRSheet1F70" hidden="1">#REF!</definedName>
    <definedName name="IQRSheet1F81" hidden="1">#REF!</definedName>
    <definedName name="IQRSheet1G68" hidden="1">#REF!</definedName>
    <definedName name="IQRSheet1G70" hidden="1">#REF!</definedName>
    <definedName name="IQRSheet1G81" hidden="1">#REF!</definedName>
    <definedName name="IQRSheet1H3" hidden="1">#REF!</definedName>
    <definedName name="IQRSheet1H68" hidden="1">#REF!</definedName>
    <definedName name="IQRSheet1H70" hidden="1">#REF!</definedName>
    <definedName name="IQRSheet1H81" hidden="1">#REF!</definedName>
    <definedName name="IQRSheet1I3" hidden="1">#REF!</definedName>
    <definedName name="IQRSheet1I81" hidden="1">#REF!</definedName>
    <definedName name="IQRSheet1K13" hidden="1">#REF!</definedName>
    <definedName name="IQRSheet1L13" hidden="1">#REF!</definedName>
    <definedName name="IQRSheet1M13" hidden="1">#REF!</definedName>
    <definedName name="IQRSheet1N13" hidden="1">#REF!</definedName>
    <definedName name="IQRSheet1O13" hidden="1">#REF!</definedName>
    <definedName name="IQRSheet1P13" hidden="1">#REF!</definedName>
    <definedName name="IQRSheet1R13" hidden="1">#REF!</definedName>
    <definedName name="IQRSheet1S13" hidden="1">#REF!</definedName>
    <definedName name="IQRSheet1T13" hidden="1">#REF!</definedName>
    <definedName name="IQRSheet1U4" hidden="1">#REF!</definedName>
    <definedName name="IQRSheet1U5" hidden="1">#REF!</definedName>
    <definedName name="IQRSheet21A126" hidden="1">#REF!</definedName>
    <definedName name="IQRSheet21A9" hidden="1">#REF!</definedName>
    <definedName name="IQRSheet22A521" hidden="1">#REF!</definedName>
    <definedName name="IQRSheet22A751" hidden="1">#REF!</definedName>
    <definedName name="IQRSheet22A9" hidden="1">#REF!</definedName>
    <definedName name="IQRSheet23A9" hidden="1">#REF!</definedName>
    <definedName name="IQRSheet25C10" hidden="1">#REF!</definedName>
    <definedName name="IQRSheet2B3" hidden="1">#REF!</definedName>
    <definedName name="IQRSheet2C3" hidden="1">#REF!</definedName>
    <definedName name="IQRSheet2F3" hidden="1">#REF!</definedName>
    <definedName name="IQRSheet2G3" hidden="1">#REF!</definedName>
    <definedName name="IQRSheet2H3" hidden="1">#REF!</definedName>
    <definedName name="IQRSheet2H5" hidden="1">#REF!</definedName>
    <definedName name="IQRSheet2I3" hidden="1">#REF!</definedName>
    <definedName name="IQRSheet2J3" hidden="1">#REF!</definedName>
    <definedName name="IQRSheet2K3" hidden="1">#REF!</definedName>
    <definedName name="IQRSheet2L3" hidden="1">#REF!</definedName>
    <definedName name="IQRSheet2M3" hidden="1">#REF!</definedName>
    <definedName name="IQRSheet2N3" hidden="1">#REF!</definedName>
    <definedName name="IQRSheet2O3" hidden="1">#REF!</definedName>
    <definedName name="IQRSheet2P3" hidden="1">#REF!</definedName>
    <definedName name="IQRSheet2R3" hidden="1">#REF!</definedName>
    <definedName name="IQRSheet2S3" hidden="1">#REF!</definedName>
    <definedName name="IQRSheet2T3" hidden="1">#REF!</definedName>
    <definedName name="IQRSheet2U3" hidden="1">#REF!</definedName>
    <definedName name="IQRSheet2V3" hidden="1">#REF!</definedName>
    <definedName name="IQRSheet2W3" hidden="1">#REF!</definedName>
    <definedName name="IQRSheet2X3" hidden="1">#REF!</definedName>
    <definedName name="IQRSheet2Y3" hidden="1">#REF!</definedName>
    <definedName name="IQRSheet2Z3" hidden="1">#REF!</definedName>
    <definedName name="IQRSheet3A30" hidden="1">#REF!</definedName>
    <definedName name="IQRSheet3B11" hidden="1">#REF!</definedName>
    <definedName name="IQRSheet3C10" hidden="1">#REF!</definedName>
    <definedName name="IQRSheet3C11" hidden="1">#REF!</definedName>
    <definedName name="IQRSheet3C12" hidden="1">#REF!</definedName>
    <definedName name="IQRSheet3C128" hidden="1">#REF!</definedName>
    <definedName name="IQRSheet3C13" hidden="1">#REF!</definedName>
    <definedName name="IQRSheet3C133" hidden="1">#REF!</definedName>
    <definedName name="IQRSheet3C14" hidden="1">#REF!</definedName>
    <definedName name="IQRSheet3C145" hidden="1">#REF!</definedName>
    <definedName name="IQRSheet3C15" hidden="1">#REF!</definedName>
    <definedName name="IQRSheet3C16" hidden="1">#REF!</definedName>
    <definedName name="IQRSheet3C160" hidden="1">#REF!</definedName>
    <definedName name="IQRSheet3C17" hidden="1">#REF!</definedName>
    <definedName name="IQRSheet3C18" hidden="1">#REF!</definedName>
    <definedName name="IQRSheet3C19" hidden="1">#REF!</definedName>
    <definedName name="IQRSheet3C2" hidden="1">#REF!</definedName>
    <definedName name="IQRSheet3C20" hidden="1">#REF!</definedName>
    <definedName name="IQRSheet3C21" hidden="1">#REF!</definedName>
    <definedName name="IQRSheet3C22" hidden="1">#REF!</definedName>
    <definedName name="IQRSheet3C23" hidden="1">#REF!</definedName>
    <definedName name="IQRSheet3C238" hidden="1">#REF!</definedName>
    <definedName name="IQRSheet3C24" hidden="1">#REF!</definedName>
    <definedName name="IQRSheet3C242" hidden="1">#REF!</definedName>
    <definedName name="IQRSheet3C25" hidden="1">#REF!</definedName>
    <definedName name="IQRSheet3C256" hidden="1">#REF!</definedName>
    <definedName name="IQRSheet3C26" hidden="1">#REF!</definedName>
    <definedName name="IQRSheet3C260" hidden="1">#REF!</definedName>
    <definedName name="IQRSheet3C264" hidden="1">#REF!</definedName>
    <definedName name="IQRSheet3C27" hidden="1">#REF!</definedName>
    <definedName name="IQRSheet3C283" hidden="1">#REF!</definedName>
    <definedName name="IQRSheet3C29" hidden="1">#REF!</definedName>
    <definedName name="IQRSheet3C3" hidden="1">#REF!</definedName>
    <definedName name="IQRSheet3C30" hidden="1">#REF!</definedName>
    <definedName name="IQRSheet3C31" hidden="1">#REF!</definedName>
    <definedName name="IQRSheet3C32" hidden="1">#REF!</definedName>
    <definedName name="IQRSheet3C323" hidden="1">#REF!</definedName>
    <definedName name="IQRSheet3C33" hidden="1">#REF!</definedName>
    <definedName name="IQRSheet3C34" hidden="1">#REF!</definedName>
    <definedName name="IQRSheet3C342" hidden="1">#REF!</definedName>
    <definedName name="IQRSheet3C347" hidden="1">#REF!</definedName>
    <definedName name="IQRSheet3C35" hidden="1">#REF!</definedName>
    <definedName name="IQRSheet3C36" hidden="1">#REF!</definedName>
    <definedName name="IQRSheet3C37" hidden="1">#REF!</definedName>
    <definedName name="IQRSheet3C38" hidden="1">#REF!</definedName>
    <definedName name="IQRSheet3C39" hidden="1">#REF!</definedName>
    <definedName name="IQRSheet3C399" hidden="1">#REF!</definedName>
    <definedName name="IQRSheet3C4" hidden="1">#REF!</definedName>
    <definedName name="IQRSheet3C40" hidden="1">#REF!</definedName>
    <definedName name="IQRSheet3C401" hidden="1">#REF!</definedName>
    <definedName name="IQRSheet3C41" hidden="1">#REF!</definedName>
    <definedName name="IQRSheet3C42" hidden="1">#REF!</definedName>
    <definedName name="IQRSheet3C43" hidden="1">#REF!</definedName>
    <definedName name="IQRSheet3C449" hidden="1">#REF!</definedName>
    <definedName name="IQRSheet3C465" hidden="1">#REF!</definedName>
    <definedName name="IQRSheet3C471" hidden="1">#REF!</definedName>
    <definedName name="IQRSheet3C485" hidden="1">#REF!</definedName>
    <definedName name="IQRSheet3C488" hidden="1">#REF!</definedName>
    <definedName name="IQRSheet3C5" hidden="1">#REF!</definedName>
    <definedName name="IQRSheet3C6" hidden="1">#REF!</definedName>
    <definedName name="IQRSheet3C61" hidden="1">#REF!</definedName>
    <definedName name="IQRSheet3C7" hidden="1">#REF!</definedName>
    <definedName name="IQRSheet3C70" hidden="1">#REF!</definedName>
    <definedName name="IQRSheet3C8" hidden="1">#REF!</definedName>
    <definedName name="IQRSheet3C86" hidden="1">#REF!</definedName>
    <definedName name="IQRSheet3C9" hidden="1">#REF!</definedName>
    <definedName name="IQRSheet3D4" hidden="1">#REF!</definedName>
    <definedName name="IQRSheet3E4" hidden="1">#REF!</definedName>
    <definedName name="IQRSheet3F4" hidden="1">#REF!</definedName>
    <definedName name="IQRSheet3G4" hidden="1">#REF!</definedName>
    <definedName name="IQRSheet3H4" hidden="1">#REF!</definedName>
    <definedName name="IQRSheet3I4" hidden="1">#REF!</definedName>
    <definedName name="IQRSheet3J4" hidden="1">#REF!</definedName>
    <definedName name="IQRSheet3K4" hidden="1">#REF!</definedName>
    <definedName name="IQRSheet3L4" hidden="1">#REF!</definedName>
    <definedName name="IQRSheet3M4" hidden="1">#REF!</definedName>
    <definedName name="IQRSheet3O4" hidden="1">#REF!</definedName>
    <definedName name="IQRSheet3P4" hidden="1">#REF!</definedName>
    <definedName name="IQRSheet3P484" hidden="1">#REF!</definedName>
    <definedName name="IQRSheet3S4" hidden="1">#REF!</definedName>
    <definedName name="IQRSheet3T4" hidden="1">#REF!</definedName>
    <definedName name="IQRSheet3W4" hidden="1">#REF!</definedName>
    <definedName name="IQRSheet3X4" hidden="1">#REF!</definedName>
    <definedName name="IQRSheet5C10" hidden="1">#REF!</definedName>
    <definedName name="IQRSheet5C5" hidden="1">#REF!</definedName>
    <definedName name="IQRSheet5C6" hidden="1">#REF!</definedName>
    <definedName name="IQRSheet7G3" hidden="1">#REF!</definedName>
    <definedName name="IQRSheet9B7" hidden="1">#REF!</definedName>
    <definedName name="IQRSMcostsLFYAA6" hidden="1">#REF!</definedName>
    <definedName name="IQRSMcostsLFYAB6" hidden="1">#REF!</definedName>
    <definedName name="IQRSMcostsLFYAC6" hidden="1">#REF!</definedName>
    <definedName name="IQRSMcostsLFYAD6" hidden="1">#REF!</definedName>
    <definedName name="IQRSMcostsLFYAE6" hidden="1">#REF!</definedName>
    <definedName name="IQRSMcostsLFYAF6" hidden="1">#REF!</definedName>
    <definedName name="IQRSMcostsLFYAG6" hidden="1">#REF!</definedName>
    <definedName name="IQRSMcostsLFYAH6" hidden="1">#REF!</definedName>
    <definedName name="IQRSMcostsLFYAI6" hidden="1">#REF!</definedName>
    <definedName name="IQRSMcostsLFYAJ6" hidden="1">#REF!</definedName>
    <definedName name="IQRSMcostsLFYAK6" hidden="1">#REF!</definedName>
    <definedName name="IQRSMcostsLFYAL6" hidden="1">#REF!</definedName>
    <definedName name="IQRSMcostsLFYAM6" hidden="1">#REF!</definedName>
    <definedName name="IQRSMcostsLFYAN6" hidden="1">#REF!</definedName>
    <definedName name="IQRSMcostsLFYAO6" hidden="1">#REF!</definedName>
    <definedName name="IQRSMcostsLFYAP6" hidden="1">#REF!</definedName>
    <definedName name="IQRSMcostsLFYAQ6" hidden="1">#REF!</definedName>
    <definedName name="IQRSMcostsLFYAR6" hidden="1">#REF!</definedName>
    <definedName name="IQRSMcostsLFYAS6" hidden="1">#REF!</definedName>
    <definedName name="IQRSMcostsLFYAT6" hidden="1">#REF!</definedName>
    <definedName name="IQRSMcostsLFYAU6" hidden="1">#REF!</definedName>
    <definedName name="IQRSMcostsLFYAV6" hidden="1">#REF!</definedName>
    <definedName name="IQRSMcostsLFYAW6" hidden="1">#REF!</definedName>
    <definedName name="IQRSMcostsLFYAX6" hidden="1">#REF!</definedName>
    <definedName name="IQRSMcostsLFYAY6" hidden="1">#REF!</definedName>
    <definedName name="IQRSMcostsLFYAZ6" hidden="1">#REF!</definedName>
    <definedName name="IQRSMcostsLFYB6" hidden="1">#REF!</definedName>
    <definedName name="IQRSMcostsLFYBA6" hidden="1">#REF!</definedName>
    <definedName name="IQRSMcostsLFYBB6" hidden="1">#REF!</definedName>
    <definedName name="IQRSMcostsLFYBC6" hidden="1">#REF!</definedName>
    <definedName name="IQRSMcostsLFYBD6" hidden="1">#REF!</definedName>
    <definedName name="IQRSMcostsLFYBE6" hidden="1">#REF!</definedName>
    <definedName name="IQRSMcostsLFYBF6" hidden="1">#REF!</definedName>
    <definedName name="IQRSMcostsLFYBG6" hidden="1">#REF!</definedName>
    <definedName name="IQRSMcostsLFYBH6" hidden="1">#REF!</definedName>
    <definedName name="IQRSMcostsLFYBI6" hidden="1">#REF!</definedName>
    <definedName name="IQRSMcostsLFYBJ6" hidden="1">#REF!</definedName>
    <definedName name="IQRSMcostsLFYBK6" hidden="1">#REF!</definedName>
    <definedName name="IQRSMcostsLFYBL6" hidden="1">#REF!</definedName>
    <definedName name="IQRSMcostsLFYBM6" hidden="1">#REF!</definedName>
    <definedName name="IQRSMcostsLFYBN6" hidden="1">#REF!</definedName>
    <definedName name="IQRSMcostsLFYBO6" hidden="1">#REF!</definedName>
    <definedName name="IQRSMcostsLFYBP6" hidden="1">#REF!</definedName>
    <definedName name="IQRSMcostsLFYBQ6" hidden="1">#REF!</definedName>
    <definedName name="IQRSMcostsLFYBR6" hidden="1">#REF!</definedName>
    <definedName name="IQRSMcostsLFYBS6" hidden="1">#REF!</definedName>
    <definedName name="IQRSMcostsLFYBT6" hidden="1">#REF!</definedName>
    <definedName name="IQRSMcostsLFYBU6" hidden="1">#REF!</definedName>
    <definedName name="IQRSMcostsLFYBV6" hidden="1">#REF!</definedName>
    <definedName name="IQRSMcostsLFYBW6" hidden="1">#REF!</definedName>
    <definedName name="IQRSMcostsLFYBX6" hidden="1">#REF!</definedName>
    <definedName name="IQRSMcostsLFYBY6" hidden="1">#REF!</definedName>
    <definedName name="IQRSMcostsLFYBZ6" hidden="1">#REF!</definedName>
    <definedName name="IQRSMcostsLFYC6" hidden="1">#REF!</definedName>
    <definedName name="IQRSMcostsLFYCA6" hidden="1">#REF!</definedName>
    <definedName name="IQRSMcostsLFYCB6" hidden="1">#REF!</definedName>
    <definedName name="IQRSMcostsLFYCC6" hidden="1">#REF!</definedName>
    <definedName name="IQRSMcostsLFYCD6" hidden="1">#REF!</definedName>
    <definedName name="IQRSMcostsLFYCE6" hidden="1">#REF!</definedName>
    <definedName name="IQRSMcostsLFYCF6" hidden="1">#REF!</definedName>
    <definedName name="IQRSMcostsLFYCG6" hidden="1">#REF!</definedName>
    <definedName name="IQRSMcostsLFYCH6" hidden="1">#REF!</definedName>
    <definedName name="IQRSMcostsLFYCI6" hidden="1">#REF!</definedName>
    <definedName name="IQRSMcostsLFYCJ6" hidden="1">#REF!</definedName>
    <definedName name="IQRSMcostsLFYCK6" hidden="1">#REF!</definedName>
    <definedName name="IQRSMcostsLFYCL6" hidden="1">#REF!</definedName>
    <definedName name="IQRSMcostsLFYCM6" hidden="1">#REF!</definedName>
    <definedName name="IQRSMcostsLFYCN6" hidden="1">#REF!</definedName>
    <definedName name="IQRSMcostsLFYCO6" hidden="1">#REF!</definedName>
    <definedName name="IQRSMcostsLFYCP6" hidden="1">#REF!</definedName>
    <definedName name="IQRSMcostsLFYCQ6" hidden="1">#REF!</definedName>
    <definedName name="IQRSMcostsLFYCR6" hidden="1">#REF!</definedName>
    <definedName name="IQRSMcostsLFYCS6" hidden="1">#REF!</definedName>
    <definedName name="IQRSMcostsLFYCT6" hidden="1">#REF!</definedName>
    <definedName name="IQRSMcostsLFYCU6" hidden="1">#REF!</definedName>
    <definedName name="IQRSMcostsLFYCV6" hidden="1">#REF!</definedName>
    <definedName name="IQRSMcostsLFYCW6" hidden="1">#REF!</definedName>
    <definedName name="IQRSMcostsLFYCX6" hidden="1">#REF!</definedName>
    <definedName name="IQRSMcostsLFYCY6" hidden="1">#REF!</definedName>
    <definedName name="IQRSMcostsLFYCZ6" hidden="1">#REF!</definedName>
    <definedName name="IQRSMcostsLFYD6" hidden="1">#REF!</definedName>
    <definedName name="IQRSMcostsLFYDA6" hidden="1">#REF!</definedName>
    <definedName name="IQRSMcostsLFYDB6" hidden="1">#REF!</definedName>
    <definedName name="IQRSMcostsLFYDC6" hidden="1">#REF!</definedName>
    <definedName name="IQRSMcostsLFYDD6" hidden="1">#REF!</definedName>
    <definedName name="IQRSMcostsLFYDE6" hidden="1">#REF!</definedName>
    <definedName name="IQRSMcostsLFYDF6" hidden="1">#REF!</definedName>
    <definedName name="IQRSMcostsLFYDG6" hidden="1">#REF!</definedName>
    <definedName name="IQRSMcostsLFYDH6" hidden="1">#REF!</definedName>
    <definedName name="IQRSMcostsLFYDI6" hidden="1">#REF!</definedName>
    <definedName name="IQRSMcostsLFYDJ6" hidden="1">#REF!</definedName>
    <definedName name="IQRSMcostsLFYDK6" hidden="1">#REF!</definedName>
    <definedName name="IQRSMcostsLFYDL6" hidden="1">#REF!</definedName>
    <definedName name="IQRSMcostsLFYDM6" hidden="1">#REF!</definedName>
    <definedName name="IQRSMcostsLFYDN6" hidden="1">#REF!</definedName>
    <definedName name="IQRSMcostsLFYDO6" hidden="1">#REF!</definedName>
    <definedName name="IQRSMcostsLFYDP6" hidden="1">#REF!</definedName>
    <definedName name="IQRSMcostsLFYDQ6" hidden="1">#REF!</definedName>
    <definedName name="IQRSMcostsLFYDR6" hidden="1">#REF!</definedName>
    <definedName name="IQRSMcostsLFYDS6" hidden="1">#REF!</definedName>
    <definedName name="IQRSMcostsLFYDT6" hidden="1">#REF!</definedName>
    <definedName name="IQRSMcostsLFYDU6" hidden="1">#REF!</definedName>
    <definedName name="IQRSMcostsLFYDV6" hidden="1">#REF!</definedName>
    <definedName name="IQRSMcostsLFYDW6" hidden="1">#REF!</definedName>
    <definedName name="IQRSMcostsLFYDX6" hidden="1">#REF!</definedName>
    <definedName name="IQRSMcostsLFYDY6" hidden="1">#REF!</definedName>
    <definedName name="IQRSMcostsLFYDZ6" hidden="1">#REF!</definedName>
    <definedName name="IQRSMcostsLFYE6" hidden="1">#REF!</definedName>
    <definedName name="IQRSMcostsLFYEA6" hidden="1">#REF!</definedName>
    <definedName name="IQRSMcostsLFYEB6" hidden="1">#REF!</definedName>
    <definedName name="IQRSMcostsLFYEC6" hidden="1">#REF!</definedName>
    <definedName name="IQRSMcostsLFYED6" hidden="1">#REF!</definedName>
    <definedName name="IQRSMcostsLFYEE6" hidden="1">#REF!</definedName>
    <definedName name="IQRSMcostsLFYEF6" hidden="1">#REF!</definedName>
    <definedName name="IQRSMcostsLFYEG6" hidden="1">#REF!</definedName>
    <definedName name="IQRSMcostsLFYEH6" hidden="1">#REF!</definedName>
    <definedName name="IQRSMcostsLFYEI6" hidden="1">#REF!</definedName>
    <definedName name="IQRSMcostsLFYEJ6" hidden="1">#REF!</definedName>
    <definedName name="IQRSMcostsLFYEK6" hidden="1">#REF!</definedName>
    <definedName name="IQRSMcostsLFYEL6" hidden="1">#REF!</definedName>
    <definedName name="IQRSMcostsLFYEM6" hidden="1">#REF!</definedName>
    <definedName name="IQRSMcostsLFYEN6" hidden="1">#REF!</definedName>
    <definedName name="IQRSMcostsLFYEO6" hidden="1">#REF!</definedName>
    <definedName name="IQRSMcostsLFYEP6" hidden="1">#REF!</definedName>
    <definedName name="IQRSMcostsLFYEQ6" hidden="1">#REF!</definedName>
    <definedName name="IQRSMcostsLFYER6" hidden="1">#REF!</definedName>
    <definedName name="IQRSMcostsLFYES6" hidden="1">#REF!</definedName>
    <definedName name="IQRSMcostsLFYF6" hidden="1">#REF!</definedName>
    <definedName name="IQRSMcostsLFYG6" hidden="1">#REF!</definedName>
    <definedName name="IQRSMcostsLFYH6" hidden="1">#REF!</definedName>
    <definedName name="IQRSMcostsLFYI6" hidden="1">#REF!</definedName>
    <definedName name="IQRSMcostsLFYJ6" hidden="1">#REF!</definedName>
    <definedName name="IQRSMcostsLFYK6" hidden="1">#REF!</definedName>
    <definedName name="IQRSMcostsLFYL6" hidden="1">#REF!</definedName>
    <definedName name="IQRSMcostsLFYM6" hidden="1">#REF!</definedName>
    <definedName name="IQRSMcostsLFYN6" hidden="1">#REF!</definedName>
    <definedName name="IQRSMcostsLFYO6" hidden="1">#REF!</definedName>
    <definedName name="IQRSMcostsLFYP6" hidden="1">#REF!</definedName>
    <definedName name="IQRSMcostsLFYQ6" hidden="1">#REF!</definedName>
    <definedName name="IQRSMcostsLFYR6" hidden="1">#REF!</definedName>
    <definedName name="IQRSMcostsLFYS6" hidden="1">#REF!</definedName>
    <definedName name="IQRSMcostsLFYT6" hidden="1">#REF!</definedName>
    <definedName name="IQRSMcostsLFYU6" hidden="1">#REF!</definedName>
    <definedName name="IQRSMcostsLFYV6" hidden="1">#REF!</definedName>
    <definedName name="IQRSMcostsLFYW6" hidden="1">#REF!</definedName>
    <definedName name="IQRSMcostsLFYX6" hidden="1">#REF!</definedName>
    <definedName name="IQRSMcostsLFYY6" hidden="1">#REF!</definedName>
    <definedName name="IQRSMcostsLFYZ6" hidden="1">#REF!</definedName>
    <definedName name="IQRStockA5" hidden="1">#REF!</definedName>
    <definedName name="IQRStockA6" hidden="1">#REF!</definedName>
    <definedName name="IQRStockPriceSpecialtyB14" hidden="1">#REF!</definedName>
    <definedName name="IQRT13" hidden="1">"$T$14"</definedName>
    <definedName name="IQRT18" hidden="1">"$T$19:$T$178"</definedName>
    <definedName name="IQRT19" hidden="1">"$T$20:$T$179"</definedName>
    <definedName name="IQRT23" hidden="1">"$T$24:$T$43"</definedName>
    <definedName name="IQRT3" hidden="1">"$T$4"</definedName>
    <definedName name="IQRT6" hidden="1">"$T$7:$T$321"</definedName>
    <definedName name="IQRT60" hidden="1">"$T$61:$T$66"</definedName>
    <definedName name="IQRT61" hidden="1">"$T$62:$T$109"</definedName>
    <definedName name="IQRT7" hidden="1">"$T$8:$T$14"</definedName>
    <definedName name="IQRT8" hidden="1">"$T$9:$T$54"</definedName>
    <definedName name="IQRT81" hidden="1">"$T$82"</definedName>
    <definedName name="IQRTargetX12" hidden="1">#REF!</definedName>
    <definedName name="IQRTargetX15" hidden="1">#REF!</definedName>
    <definedName name="IQRTechperformanceC8" hidden="1">#REF!</definedName>
    <definedName name="IQRTemplateY5" hidden="1">#REF!</definedName>
    <definedName name="IQRTEVF9" hidden="1">#REF!</definedName>
    <definedName name="IQRTEVG9" hidden="1">#REF!</definedName>
    <definedName name="IQRTEVH9" hidden="1">#REF!</definedName>
    <definedName name="IQRTEVI9" hidden="1">#REF!</definedName>
    <definedName name="IQRTEVJ9" hidden="1">#REF!</definedName>
    <definedName name="IQRTEVK9" hidden="1">#REF!</definedName>
    <definedName name="IQRTEVL9" hidden="1">#REF!</definedName>
    <definedName name="IQRTEVM9" hidden="1">#REF!</definedName>
    <definedName name="IQRTEVQ9" hidden="1">#REF!</definedName>
    <definedName name="IQRTEVR9" hidden="1">#REF!</definedName>
    <definedName name="IQRTEVvEBITDACapExLTMQ9" hidden="1">#REF!</definedName>
    <definedName name="IQRTEVvEBITDACapExLTMR9" hidden="1">#REF!</definedName>
    <definedName name="IQRTEVvEBITDACapExNTMQ9" hidden="1">#REF!</definedName>
    <definedName name="IQRTEVvEBITDACapExNTMR9" hidden="1">#REF!</definedName>
    <definedName name="IQRTransactionsC4" hidden="1">#REF!</definedName>
    <definedName name="IQRTRR_IMG_Exchange_RatioB7" hidden="1">#REF!</definedName>
    <definedName name="IQRU11" hidden="1">"$U$12:$U$264"</definedName>
    <definedName name="IQRU12" hidden="1">"$U$13:$U$1270"</definedName>
    <definedName name="IQRU19" hidden="1">"$U$20:$U$179"</definedName>
    <definedName name="IQRU28" hidden="1">"$U$29:$U$48"</definedName>
    <definedName name="IQRU3" hidden="1">"$U$4"</definedName>
    <definedName name="IQRU31" hidden="1">"$U$32:$U$284"</definedName>
    <definedName name="IQRU32" hidden="1">"$U$33:$U$36"</definedName>
    <definedName name="IQRU33" hidden="1">"$U$34:$U$285"</definedName>
    <definedName name="IQRU36" hidden="1">"$U$37:$U$290"</definedName>
    <definedName name="IQRU37" hidden="1">"$U$38:$U$42"</definedName>
    <definedName name="IQRU38" hidden="1">"$U$39:$U$43"</definedName>
    <definedName name="IQRU60" hidden="1">"$U$61:$U$67"</definedName>
    <definedName name="IQRU61" hidden="1">"$U$62:$U$76"</definedName>
    <definedName name="IQRU81" hidden="1">"$U$82"</definedName>
    <definedName name="IQRV11" hidden="1">"$V$12:$V$264"</definedName>
    <definedName name="IQRV18" hidden="1">"$V$19:$V$178"</definedName>
    <definedName name="IQRV19" hidden="1">"$V$20:$V$179"</definedName>
    <definedName name="IQRV20" hidden="1">"$V$21:$V$23"</definedName>
    <definedName name="IQRV28" hidden="1">"$V$29:$V$48"</definedName>
    <definedName name="IQRV3" hidden="1">"$V$4"</definedName>
    <definedName name="IQRV37" hidden="1">"$V$38:$V$42"</definedName>
    <definedName name="IQRV38" hidden="1">"$V$39:$V$43"</definedName>
    <definedName name="IQRV60" hidden="1">"$V$61:$V$73"</definedName>
    <definedName name="IQRV61" hidden="1">"$V$62:$V$92"</definedName>
    <definedName name="IQRV81" hidden="1">"$V$82"</definedName>
    <definedName name="IQRValuationDataDN11">#REF!</definedName>
    <definedName name="IQRValuationDataDN12">#REF!</definedName>
    <definedName name="IQRValuationDataDN13">#REF!</definedName>
    <definedName name="IQRValuationDataDN14">#REF!</definedName>
    <definedName name="IQRValuationDataDN15">#REF!</definedName>
    <definedName name="IQRValuationDataDN16">#REF!</definedName>
    <definedName name="IQRValuationDataDN17">#REF!</definedName>
    <definedName name="IQRValuationDataDN18">#REF!</definedName>
    <definedName name="IQRValuationDataDN19">#REF!</definedName>
    <definedName name="IQRValuationDataDN20">#REF!</definedName>
    <definedName name="IQRValuationDataDN21">#REF!</definedName>
    <definedName name="IQRValuationDataDN22">#REF!</definedName>
    <definedName name="IQRValuationDataDN23">#REF!</definedName>
    <definedName name="IQRValuationDataDN24">#REF!</definedName>
    <definedName name="IQRValuationDataDN25">#REF!</definedName>
    <definedName name="IQRValuationDataDN26">#REF!</definedName>
    <definedName name="IQRValuationDataDN27">#REF!</definedName>
    <definedName name="IQRValuationDataDN28">#REF!</definedName>
    <definedName name="IQRValuationDataDN29">#REF!</definedName>
    <definedName name="IQRValuationDataDN30">#REF!</definedName>
    <definedName name="IQRValuationDataDN31">#REF!</definedName>
    <definedName name="IQRValuationDataDN32">#REF!</definedName>
    <definedName name="IQRValuationDataDN33">#REF!</definedName>
    <definedName name="IQRValuationDataDN34">#REF!</definedName>
    <definedName name="IQRValuationDataDN35">#REF!</definedName>
    <definedName name="IQRValuationDataDN36">#REF!</definedName>
    <definedName name="IQRValuationDataDN37">#REF!</definedName>
    <definedName name="IQRValuationDataDN38">#REF!</definedName>
    <definedName name="IQRValuationDataDN39">#REF!</definedName>
    <definedName name="IQRValuationDataDN40">#REF!</definedName>
    <definedName name="IQRValuationDataDN41">#REF!</definedName>
    <definedName name="IQRValuationDataDN51">#REF!</definedName>
    <definedName name="IQRValuationDataDN52">#REF!</definedName>
    <definedName name="IQRValuationDataDN53">#REF!</definedName>
    <definedName name="IQRValuationDataDN54">#REF!</definedName>
    <definedName name="IQRValuationDataDN55">#REF!</definedName>
    <definedName name="IQRValuationDataDN56">#REF!</definedName>
    <definedName name="IQRValuationDataDN57">#REF!</definedName>
    <definedName name="IQRValuationDataDN58">#REF!</definedName>
    <definedName name="IQRValuationDataDN59">#REF!</definedName>
    <definedName name="IQRVWAP_NewAG9" hidden="1">#REF!</definedName>
    <definedName name="IQRVWAP_NewAO9" hidden="1">#REF!</definedName>
    <definedName name="IQRVWAP_NewAS9" hidden="1">#REF!</definedName>
    <definedName name="IQRVWAP_NewBA9" hidden="1">#REF!</definedName>
    <definedName name="IQRVWAP_NewBE9" hidden="1">#REF!</definedName>
    <definedName name="IQRVWAP_NewBI9" hidden="1">#REF!</definedName>
    <definedName name="IQRVWAP_NewBM9" hidden="1">#REF!</definedName>
    <definedName name="IQRVWAP_NewQ9" hidden="1">#REF!</definedName>
    <definedName name="IQRVWAP_NewU9" hidden="1">#REF!</definedName>
    <definedName name="IQRVWAP_NewY9" hidden="1">#REF!</definedName>
    <definedName name="IQRVWAPALNB11" hidden="1">#REF!</definedName>
    <definedName name="IQRVWAPANB11" hidden="1">#REF!</definedName>
    <definedName name="IQRVWAPB11" hidden="1">#REF!</definedName>
    <definedName name="IQRVWAPIOM2B11" hidden="1">#REF!</definedName>
    <definedName name="IQRVWAPIOMB11" hidden="1">#REF!</definedName>
    <definedName name="IQRVWAPN6" hidden="1">#REF!</definedName>
    <definedName name="IQRVWAPRCN2B11" hidden="1">#REF!</definedName>
    <definedName name="IQRVWAPT6" hidden="1">#REF!</definedName>
    <definedName name="IQRW19" hidden="1">"$W$20:$W$179"</definedName>
    <definedName name="IQRW23" hidden="1">"$W$24:$W$275"</definedName>
    <definedName name="IQRW28" hidden="1">"$W$29:$W$48"</definedName>
    <definedName name="IQRW3" hidden="1">"$W$4"</definedName>
    <definedName name="IQRW32" hidden="1">"$W$33:$W$36"</definedName>
    <definedName name="IQRW60" hidden="1">"$W$61:$W$101"</definedName>
    <definedName name="IQRW61" hidden="1">"$W$62:$W$92"</definedName>
    <definedName name="IQRW81" hidden="1">"$W$82"</definedName>
    <definedName name="IQRWACCAnalysisBV10" hidden="1">#REF!</definedName>
    <definedName name="IQRWACCAnalysisCD10" hidden="1">#REF!</definedName>
    <definedName name="IQRWeeklyvaluationAH11" hidden="1">#REF!</definedName>
    <definedName name="IQRWeeklyvaluationB11" hidden="1">#REF!</definedName>
    <definedName name="IQRWeeklyvaluationB12" hidden="1">#REF!</definedName>
    <definedName name="IQRWeeklyvaluationF12" hidden="1">#REF!</definedName>
    <definedName name="IQRWeeklyvaluationG11" hidden="1">#REF!</definedName>
    <definedName name="IQRWeeklyvaluationG12" hidden="1">#REF!</definedName>
    <definedName name="IQRWeeklyvaluationI11" hidden="1">#REF!</definedName>
    <definedName name="IQRWeeklyvaluationJ11" hidden="1">#REF!</definedName>
    <definedName name="IQRWeeklyvaluationJ12" hidden="1">#REF!</definedName>
    <definedName name="IQRWeeklyvaluationK11" hidden="1">#REF!</definedName>
    <definedName name="IQRWeeklyvaluationK12" hidden="1">#REF!</definedName>
    <definedName name="IQRWeeklyvaluationN12" hidden="1">#REF!</definedName>
    <definedName name="IQRWeeklyvaluationO11" hidden="1">#REF!</definedName>
    <definedName name="IQRWeeklyvaluationO12" hidden="1">#REF!</definedName>
    <definedName name="IQRWeeklyvaluationR12" hidden="1">#REF!</definedName>
    <definedName name="IQRWeeklyvaluationS11" hidden="1">#REF!</definedName>
    <definedName name="IQRX10" hidden="1">"$X$11:$X$114"</definedName>
    <definedName name="IQRX18" hidden="1">"$X$19:$X$178"</definedName>
    <definedName name="IQRX28" hidden="1">"$X$29:$X$48"</definedName>
    <definedName name="IQRX3" hidden="1">"$X$4"</definedName>
    <definedName name="IQRX49" hidden="1">"$X$50:$X$302"</definedName>
    <definedName name="IQRX5" hidden="1">"$X$6:$X$612"</definedName>
    <definedName name="IQRX60" hidden="1">"$X$61:$X$62"</definedName>
    <definedName name="IQRX61" hidden="1">"$X$62:$X$104"</definedName>
    <definedName name="IQRX81" hidden="1">"$X$82"</definedName>
    <definedName name="IQRY28" hidden="1">"$Y$29:$Y$48"</definedName>
    <definedName name="IQRY3" hidden="1">"$Y$4"</definedName>
    <definedName name="IQRY38" hidden="1">"$Y$39:$Y$43"</definedName>
    <definedName name="IQRY60" hidden="1">"$Y$61"</definedName>
    <definedName name="IQRY61" hidden="1">"$Y$62:$Y$69"</definedName>
    <definedName name="IQRY81" hidden="1">"$Y$82"</definedName>
    <definedName name="IQRY9" hidden="1">"$Y$10:$Y$188"</definedName>
    <definedName name="IQRZ28" hidden="1">"$Z$29:$Z$48"</definedName>
    <definedName name="IQRZ3" hidden="1">"$Z$4"</definedName>
    <definedName name="IQRZ31" hidden="1">"$Z$32:$Z$284"</definedName>
    <definedName name="IQRZ32" hidden="1">"$Z$33:$Z$36"</definedName>
    <definedName name="IQRZ38" hidden="1">"$Z$39:$Z$43"</definedName>
    <definedName name="IQRZ60" hidden="1">"$Z$61"</definedName>
    <definedName name="IQRZ61" hidden="1">"$Z$62:$Z$75"</definedName>
    <definedName name="IQRZ81" hidden="1">"$Z$82"</definedName>
    <definedName name="IQRZ9" hidden="1">"$Z$10:$Z$188"</definedName>
    <definedName name="IQSCapIQDownloadA1" hidden="1">"$A$2:$A$56"</definedName>
    <definedName name="IQSCompsA96" hidden="1">"$A$97:$A$98"</definedName>
    <definedName name="IQSECommerceA1" hidden="1">"$A$2:$A$5"</definedName>
    <definedName name="iQShowHideColumns" hidden="1">"iQShowAll"</definedName>
    <definedName name="IQSInternetContentA1" hidden="1">"$A$2:$A$11"</definedName>
    <definedName name="IQSTransA1" hidden="1">"$A$2:$A$3"</definedName>
    <definedName name="Irbe" hidden="1">{#N/A,#N/A,FALSE,"Pharm";#N/A,#N/A,FALSE,"WWCM"}</definedName>
    <definedName name="IRcptState">!#REF!</definedName>
    <definedName name="IREN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IRI_WorkspaceId" hidden="1">"523c46dca06544adb0b08689ab7a5eee"</definedName>
    <definedName name="IRM">{"bs",#N/A,FALSE,"SCF"}</definedName>
    <definedName name="IRR">#REF!</definedName>
    <definedName name="IRRarea">#REF!</definedName>
    <definedName name="iruyt" hidden="1">{"AnnInc",#N/A,TRUE,"Inc";"QtrInc1",#N/A,TRUE,"Inc";"Balance",#N/A,TRUE,"Bal";"Cflow",#N/A,TRUE,"Cash"}</definedName>
    <definedName name="is_a">#REF!</definedName>
    <definedName name="IS_PLH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IsColHidden" hidden="1">FALSE</definedName>
    <definedName name="ISK">#REF!</definedName>
    <definedName name="IsLTMColHidden" hidden="1">FALSE</definedName>
    <definedName name="ISS_DEBT_NET" hidden="1">"ISS_DEBT_NET"</definedName>
    <definedName name="ISS_STOCK_NET" hidden="1">"ISS_STOCK_NET"</definedName>
    <definedName name="issues" hidden="1">{"Base Growth",#N/A,FALSE,"Summary";#N/A,#N/A,FALSE,"Reconcile";#N/A,#N/A,FALSE,"Variable ROA - Max Proj";"Max Proj",#N/A,FALSE,"Summary";#N/A,#N/A,FALSE,"Variable ROA - $98.8 Million";"Stretch",#N/A,FALSE,"Summary"}</definedName>
    <definedName name="issues2" hidden="1">{"Base Growth",#N/A,FALSE,"Summary";#N/A,#N/A,FALSE,"Reconcile";#N/A,#N/A,FALSE,"Variable ROA - Max Proj";"Max Proj",#N/A,FALSE,"Summary";#N/A,#N/A,FALSE,"Variable ROA - $98.8 Million";"Stretch",#N/A,FALSE,"Summary"}</definedName>
    <definedName name="IT" hidden="1">{"'Sheet1'!$A$1:$H$36"}</definedName>
    <definedName name="Italy">#REF!</definedName>
    <definedName name="Italy_HMX">#REF!</definedName>
    <definedName name="ITD" hidden="1">{"Balance Sheet",#N/A,FALSE,"Balsheet";"Assets Schedule",#N/A,FALSE,"Balsheet";"Abstract",#N/A,FALSE,"Balsheet"}</definedName>
    <definedName name="ITEMLIST">#REF!</definedName>
    <definedName name="ItemStart" hidden="1">#REF!</definedName>
    <definedName name="ITLeXToEUR" hidden="1">1/#NAME?</definedName>
    <definedName name="ITRevised" hidden="1">{#N/A,#N/A,TRUE,"TS";#N/A,#N/A,TRUE,"Combo";#N/A,#N/A,TRUE,"FAIR";#N/A,#N/A,TRUE,"RBC";#N/A,#N/A,TRUE,"xxxx"}</definedName>
    <definedName name="IT수정" hidden="1">{"'Sheet1'!$A$1:$H$36"}</definedName>
    <definedName name="iuer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iuhiliu" hidden="1">{#N/A,#N/A,FALSE,"Sheet1"}</definedName>
    <definedName name="IUJ" hidden="1">{"'Demand Units'!$X$11:$AD$45"}</definedName>
    <definedName name="iut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iuyi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IYH" hidden="1">{"'Demand Units'!$X$11:$AD$45"}</definedName>
    <definedName name="iv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ysummary" hidden="1">{"SUMMARY",#N/A,FALSE,"Summary"}</definedName>
    <definedName name="ivysummary2" hidden="1">{"SUMMARY",#N/A,FALSE,"Summary"}</definedName>
    <definedName name="ivytotal" hidden="1">{"SUMMARY",#N/A,TRUE,"Summary";"FULLSEAS",#N/A,TRUE,"Full &amp; Seas Emp";"TEMPS",#N/A,TRUE,"Temps";"CONTRACTORS",#N/A,TRUE,"Contractors";"CAPEXA",#N/A,TRUE,"Capital Expenditures";"CAPEXB",#N/A,TRUE,"Capital Expenditures"}</definedName>
    <definedName name="ivytotal2" hidden="1">{"SUMMARY",#N/A,TRUE,"Summary";"FULLSEAS",#N/A,TRUE,"Full &amp; Seas Emp";"TEMPS",#N/A,TRUE,"Temps";"CONTRACTORS",#N/A,TRUE,"Contractors";"CAPEXA",#N/A,TRUE,"Capital Expenditures";"CAPEXB",#N/A,TRUE,"Capital Expenditures"}</definedName>
    <definedName name="iyrt" hidden="1">{#N/A,#N/A,TRUE,"A";#N/A,#N/A,TRUE,"B";#N/A,#N/A,TRUE,"C";#N/A,#N/A,TRUE,"D";#N/A,#N/A,TRUE,"E"}</definedName>
    <definedName name="izuizuiouilo">!#REF!</definedName>
    <definedName name="j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_1" hidden="1">{#N/A,#N/A,FALSE,"Calc";#N/A,#N/A,FALSE,"Sensitivity";#N/A,#N/A,FALSE,"LT Earn.Dil.";#N/A,#N/A,FALSE,"Dil. AVP"}</definedName>
    <definedName name="J_WT" hidden="1">#REF!</definedName>
    <definedName name="j¨">!#REF!</definedName>
    <definedName name="Ja">1</definedName>
    <definedName name="ja_1" hidden="1">{"ProjectInput",#N/A,FALSE,"INPUT-AREA"}</definedName>
    <definedName name="ja_2" hidden="1">{"ProjectInput",#N/A,FALSE,"INPUT-AREA"}</definedName>
    <definedName name="ja_3" hidden="1">{"ProjectInput",#N/A,FALSE,"INPUT-AREA"}</definedName>
    <definedName name="ja_4" hidden="1">{"ProjectInput",#N/A,FALSE,"INPUT-AREA"}</definedName>
    <definedName name="ja_5" hidden="1">{"ProjectInput",#N/A,FALSE,"INPUT-AREA"}</definedName>
    <definedName name="jan">#REF!</definedName>
    <definedName name="Jan_13P">#REF!</definedName>
    <definedName name="JAN98VIEW" hidden="1">{#N/A,#N/A,FALSE,"INTERCONNECTION";#N/A,#N/A,FALSE,"INTERCONNECTION";#N/A,#N/A,FALSE,"NEWPRODUCTS";#N/A,#N/A,FALSE,"RATES";#N/A,#N/A,FALSE,"VAREXPL";#N/A,#N/A,FALSE,"INTERCONNECTION"}</definedName>
    <definedName name="jand" hidden="1">{"Billed Performance 1998",#N/A,FALSE,"Billed Performance 94-C";"Cash Performance 1998",#N/A,FALSE,"MT Cash Performance";"COF 1998",#N/A,FALSE,"COF $";#N/A,#N/A,FALSE,"LLR";#N/A,#N/A,FALSE,"Fcst Variances"}</definedName>
    <definedName name="jand2" hidden="1">{"Billed Performance 1998",#N/A,FALSE,"Billed Performance 94-C";"Cash Performance 1998",#N/A,FALSE,"MT Cash Performance";"COF 1998",#N/A,FALSE,"COF $";#N/A,#N/A,FALSE,"LLR";#N/A,#N/A,FALSE,"Fcst Variances"}</definedName>
    <definedName name="janice" hidden="1">{"'FXRates AUD'!$AH$586"}</definedName>
    <definedName name="janis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nload">#REF!</definedName>
    <definedName name="January2002">#REF!</definedName>
    <definedName name="JANVIER">!#REF!</definedName>
    <definedName name="javier" hidden="1">{#N/A,#N/A,FALSE,"summary";#N/A,#N/A,FALSE,"COMBINED";#N/A,#N/A,FALSE,"JUAREZ";#N/A,#N/A,FALSE,"EL PASO";#N/A,#N/A,FALSE,"97vs.98"}</definedName>
    <definedName name="jazz" hidden="1">#REF!</definedName>
    <definedName name="jazz_1" hidden="1">{#N/A,#N/A,FALSE,"Spain MKT";#N/A,#N/A,FALSE,"Assumptions";#N/A,#N/A,FALSE,"Adve";#N/A,#N/A,FALSE,"E-Commerce";#N/A,#N/A,FALSE,"Opex";#N/A,#N/A,FALSE,"P&amp;L";#N/A,#N/A,FALSE,"FCF &amp; DCF"}</definedName>
    <definedName name="jazz_1_1" hidden="1">{#N/A,#N/A,FALSE,"Spain MKT";#N/A,#N/A,FALSE,"Assumptions";#N/A,#N/A,FALSE,"Adve";#N/A,#N/A,FALSE,"E-Commerce";#N/A,#N/A,FALSE,"Opex";#N/A,#N/A,FALSE,"P&amp;L";#N/A,#N/A,FALSE,"FCF &amp; DCF"}</definedName>
    <definedName name="jazz_1_2" hidden="1">{#N/A,#N/A,FALSE,"Spain MKT";#N/A,#N/A,FALSE,"Assumptions";#N/A,#N/A,FALSE,"Adve";#N/A,#N/A,FALSE,"E-Commerce";#N/A,#N/A,FALSE,"Opex";#N/A,#N/A,FALSE,"P&amp;L";#N/A,#N/A,FALSE,"FCF &amp; DCF"}</definedName>
    <definedName name="jazz_1_3" hidden="1">{#N/A,#N/A,FALSE,"Spain MKT";#N/A,#N/A,FALSE,"Assumptions";#N/A,#N/A,FALSE,"Adve";#N/A,#N/A,FALSE,"E-Commerce";#N/A,#N/A,FALSE,"Opex";#N/A,#N/A,FALSE,"P&amp;L";#N/A,#N/A,FALSE,"FCF &amp; DCF"}</definedName>
    <definedName name="jazz_1_4" hidden="1">{#N/A,#N/A,FALSE,"Spain MKT";#N/A,#N/A,FALSE,"Assumptions";#N/A,#N/A,FALSE,"Adve";#N/A,#N/A,FALSE,"E-Commerce";#N/A,#N/A,FALSE,"Opex";#N/A,#N/A,FALSE,"P&amp;L";#N/A,#N/A,FALSE,"FCF &amp; DCF"}</definedName>
    <definedName name="jazz_1_5" hidden="1">{#N/A,#N/A,FALSE,"Spain MKT";#N/A,#N/A,FALSE,"Assumptions";#N/A,#N/A,FALSE,"Adve";#N/A,#N/A,FALSE,"E-Commerce";#N/A,#N/A,FALSE,"Opex";#N/A,#N/A,FALSE,"P&amp;L";#N/A,#N/A,FALSE,"FCF &amp; DCF"}</definedName>
    <definedName name="jazz_2" hidden="1">{#N/A,#N/A,FALSE,"Spain MKT";#N/A,#N/A,FALSE,"Assumptions";#N/A,#N/A,FALSE,"Adve";#N/A,#N/A,FALSE,"E-Commerce";#N/A,#N/A,FALSE,"Opex";#N/A,#N/A,FALSE,"P&amp;L";#N/A,#N/A,FALSE,"FCF &amp; DCF"}</definedName>
    <definedName name="jazz_2_1" hidden="1">{#N/A,#N/A,FALSE,"Spain MKT";#N/A,#N/A,FALSE,"Assumptions";#N/A,#N/A,FALSE,"Adve";#N/A,#N/A,FALSE,"E-Commerce";#N/A,#N/A,FALSE,"Opex";#N/A,#N/A,FALSE,"P&amp;L";#N/A,#N/A,FALSE,"FCF &amp; DCF"}</definedName>
    <definedName name="jazz_2_2" hidden="1">{#N/A,#N/A,FALSE,"Spain MKT";#N/A,#N/A,FALSE,"Assumptions";#N/A,#N/A,FALSE,"Adve";#N/A,#N/A,FALSE,"E-Commerce";#N/A,#N/A,FALSE,"Opex";#N/A,#N/A,FALSE,"P&amp;L";#N/A,#N/A,FALSE,"FCF &amp; DCF"}</definedName>
    <definedName name="jazz_2_3" hidden="1">{#N/A,#N/A,FALSE,"Spain MKT";#N/A,#N/A,FALSE,"Assumptions";#N/A,#N/A,FALSE,"Adve";#N/A,#N/A,FALSE,"E-Commerce";#N/A,#N/A,FALSE,"Opex";#N/A,#N/A,FALSE,"P&amp;L";#N/A,#N/A,FALSE,"FCF &amp; DCF"}</definedName>
    <definedName name="jazz_2_4" hidden="1">{#N/A,#N/A,FALSE,"Spain MKT";#N/A,#N/A,FALSE,"Assumptions";#N/A,#N/A,FALSE,"Adve";#N/A,#N/A,FALSE,"E-Commerce";#N/A,#N/A,FALSE,"Opex";#N/A,#N/A,FALSE,"P&amp;L";#N/A,#N/A,FALSE,"FCF &amp; DCF"}</definedName>
    <definedName name="jazz_2_5" hidden="1">{#N/A,#N/A,FALSE,"Spain MKT";#N/A,#N/A,FALSE,"Assumptions";#N/A,#N/A,FALSE,"Adve";#N/A,#N/A,FALSE,"E-Commerce";#N/A,#N/A,FALSE,"Opex";#N/A,#N/A,FALSE,"P&amp;L";#N/A,#N/A,FALSE,"FCF &amp; DCF"}</definedName>
    <definedName name="jazz_3" hidden="1">{#N/A,#N/A,FALSE,"Spain MKT";#N/A,#N/A,FALSE,"Assumptions";#N/A,#N/A,FALSE,"Adve";#N/A,#N/A,FALSE,"E-Commerce";#N/A,#N/A,FALSE,"Opex";#N/A,#N/A,FALSE,"P&amp;L";#N/A,#N/A,FALSE,"FCF &amp; DCF"}</definedName>
    <definedName name="jazz_3_1" hidden="1">{#N/A,#N/A,FALSE,"Spain MKT";#N/A,#N/A,FALSE,"Assumptions";#N/A,#N/A,FALSE,"Adve";#N/A,#N/A,FALSE,"E-Commerce";#N/A,#N/A,FALSE,"Opex";#N/A,#N/A,FALSE,"P&amp;L";#N/A,#N/A,FALSE,"FCF &amp; DCF"}</definedName>
    <definedName name="jazz_3_2" hidden="1">{#N/A,#N/A,FALSE,"Spain MKT";#N/A,#N/A,FALSE,"Assumptions";#N/A,#N/A,FALSE,"Adve";#N/A,#N/A,FALSE,"E-Commerce";#N/A,#N/A,FALSE,"Opex";#N/A,#N/A,FALSE,"P&amp;L";#N/A,#N/A,FALSE,"FCF &amp; DCF"}</definedName>
    <definedName name="jazz_3_3" hidden="1">{#N/A,#N/A,FALSE,"Spain MKT";#N/A,#N/A,FALSE,"Assumptions";#N/A,#N/A,FALSE,"Adve";#N/A,#N/A,FALSE,"E-Commerce";#N/A,#N/A,FALSE,"Opex";#N/A,#N/A,FALSE,"P&amp;L";#N/A,#N/A,FALSE,"FCF &amp; DCF"}</definedName>
    <definedName name="jazz_3_4" hidden="1">{#N/A,#N/A,FALSE,"Spain MKT";#N/A,#N/A,FALSE,"Assumptions";#N/A,#N/A,FALSE,"Adve";#N/A,#N/A,FALSE,"E-Commerce";#N/A,#N/A,FALSE,"Opex";#N/A,#N/A,FALSE,"P&amp;L";#N/A,#N/A,FALSE,"FCF &amp; DCF"}</definedName>
    <definedName name="jazz_3_5" hidden="1">{#N/A,#N/A,FALSE,"Spain MKT";#N/A,#N/A,FALSE,"Assumptions";#N/A,#N/A,FALSE,"Adve";#N/A,#N/A,FALSE,"E-Commerce";#N/A,#N/A,FALSE,"Opex";#N/A,#N/A,FALSE,"P&amp;L";#N/A,#N/A,FALSE,"FCF &amp; DCF"}</definedName>
    <definedName name="jazz_4" hidden="1">{#N/A,#N/A,FALSE,"Spain MKT";#N/A,#N/A,FALSE,"Assumptions";#N/A,#N/A,FALSE,"Adve";#N/A,#N/A,FALSE,"E-Commerce";#N/A,#N/A,FALSE,"Opex";#N/A,#N/A,FALSE,"P&amp;L";#N/A,#N/A,FALSE,"FCF &amp; DCF"}</definedName>
    <definedName name="jazz_4_1" hidden="1">{#N/A,#N/A,FALSE,"Spain MKT";#N/A,#N/A,FALSE,"Assumptions";#N/A,#N/A,FALSE,"Adve";#N/A,#N/A,FALSE,"E-Commerce";#N/A,#N/A,FALSE,"Opex";#N/A,#N/A,FALSE,"P&amp;L";#N/A,#N/A,FALSE,"FCF &amp; DCF"}</definedName>
    <definedName name="jazz_4_2" hidden="1">{#N/A,#N/A,FALSE,"Spain MKT";#N/A,#N/A,FALSE,"Assumptions";#N/A,#N/A,FALSE,"Adve";#N/A,#N/A,FALSE,"E-Commerce";#N/A,#N/A,FALSE,"Opex";#N/A,#N/A,FALSE,"P&amp;L";#N/A,#N/A,FALSE,"FCF &amp; DCF"}</definedName>
    <definedName name="jazz_4_3" hidden="1">{#N/A,#N/A,FALSE,"Spain MKT";#N/A,#N/A,FALSE,"Assumptions";#N/A,#N/A,FALSE,"Adve";#N/A,#N/A,FALSE,"E-Commerce";#N/A,#N/A,FALSE,"Opex";#N/A,#N/A,FALSE,"P&amp;L";#N/A,#N/A,FALSE,"FCF &amp; DCF"}</definedName>
    <definedName name="jazz_4_4" hidden="1">{#N/A,#N/A,FALSE,"Spain MKT";#N/A,#N/A,FALSE,"Assumptions";#N/A,#N/A,FALSE,"Adve";#N/A,#N/A,FALSE,"E-Commerce";#N/A,#N/A,FALSE,"Opex";#N/A,#N/A,FALSE,"P&amp;L";#N/A,#N/A,FALSE,"FCF &amp; DCF"}</definedName>
    <definedName name="jazz_4_5" hidden="1">{#N/A,#N/A,FALSE,"Spain MKT";#N/A,#N/A,FALSE,"Assumptions";#N/A,#N/A,FALSE,"Adve";#N/A,#N/A,FALSE,"E-Commerce";#N/A,#N/A,FALSE,"Opex";#N/A,#N/A,FALSE,"P&amp;L";#N/A,#N/A,FALSE,"FCF &amp; DCF"}</definedName>
    <definedName name="jazz_5" hidden="1">{#N/A,#N/A,FALSE,"Spain MKT";#N/A,#N/A,FALSE,"Assumptions";#N/A,#N/A,FALSE,"Adve";#N/A,#N/A,FALSE,"E-Commerce";#N/A,#N/A,FALSE,"Opex";#N/A,#N/A,FALSE,"P&amp;L";#N/A,#N/A,FALSE,"FCF &amp; DCF"}</definedName>
    <definedName name="jazz_5_1" hidden="1">{#N/A,#N/A,FALSE,"Spain MKT";#N/A,#N/A,FALSE,"Assumptions";#N/A,#N/A,FALSE,"Adve";#N/A,#N/A,FALSE,"E-Commerce";#N/A,#N/A,FALSE,"Opex";#N/A,#N/A,FALSE,"P&amp;L";#N/A,#N/A,FALSE,"FCF &amp; DCF"}</definedName>
    <definedName name="jazz_5_2" hidden="1">{#N/A,#N/A,FALSE,"Spain MKT";#N/A,#N/A,FALSE,"Assumptions";#N/A,#N/A,FALSE,"Adve";#N/A,#N/A,FALSE,"E-Commerce";#N/A,#N/A,FALSE,"Opex";#N/A,#N/A,FALSE,"P&amp;L";#N/A,#N/A,FALSE,"FCF &amp; DCF"}</definedName>
    <definedName name="jazz_5_3" hidden="1">{#N/A,#N/A,FALSE,"Spain MKT";#N/A,#N/A,FALSE,"Assumptions";#N/A,#N/A,FALSE,"Adve";#N/A,#N/A,FALSE,"E-Commerce";#N/A,#N/A,FALSE,"Opex";#N/A,#N/A,FALSE,"P&amp;L";#N/A,#N/A,FALSE,"FCF &amp; DCF"}</definedName>
    <definedName name="jazz_5_4" hidden="1">{#N/A,#N/A,FALSE,"Spain MKT";#N/A,#N/A,FALSE,"Assumptions";#N/A,#N/A,FALSE,"Adve";#N/A,#N/A,FALSE,"E-Commerce";#N/A,#N/A,FALSE,"Opex";#N/A,#N/A,FALSE,"P&amp;L";#N/A,#N/A,FALSE,"FCF &amp; DCF"}</definedName>
    <definedName name="jazz_5_5" hidden="1">{#N/A,#N/A,FALSE,"Spain MKT";#N/A,#N/A,FALSE,"Assumptions";#N/A,#N/A,FALSE,"Adve";#N/A,#N/A,FALSE,"E-Commerce";#N/A,#N/A,FALSE,"Opex";#N/A,#N/A,FALSE,"P&amp;L";#N/A,#N/A,FALSE,"FCF &amp; DCF"}</definedName>
    <definedName name="jazz2" hidden="1">{#N/A,#N/A,FALSE,"Spain MKT";#N/A,#N/A,FALSE,"Assumptions";#N/A,#N/A,FALSE,"Adve";#N/A,#N/A,FALSE,"E-Commerce";#N/A,#N/A,FALSE,"Opex";#N/A,#N/A,FALSE,"P&amp;L";#N/A,#N/A,FALSE,"FCF &amp; DCF"}</definedName>
    <definedName name="jazz2_1" hidden="1">{#N/A,#N/A,FALSE,"Spain MKT";#N/A,#N/A,FALSE,"Assumptions";#N/A,#N/A,FALSE,"Adve";#N/A,#N/A,FALSE,"E-Commerce";#N/A,#N/A,FALSE,"Opex";#N/A,#N/A,FALSE,"P&amp;L";#N/A,#N/A,FALSE,"FCF &amp; DCF"}</definedName>
    <definedName name="jazz2_1_1" hidden="1">{#N/A,#N/A,FALSE,"Spain MKT";#N/A,#N/A,FALSE,"Assumptions";#N/A,#N/A,FALSE,"Adve";#N/A,#N/A,FALSE,"E-Commerce";#N/A,#N/A,FALSE,"Opex";#N/A,#N/A,FALSE,"P&amp;L";#N/A,#N/A,FALSE,"FCF &amp; DCF"}</definedName>
    <definedName name="jazz2_1_2" hidden="1">{#N/A,#N/A,FALSE,"Spain MKT";#N/A,#N/A,FALSE,"Assumptions";#N/A,#N/A,FALSE,"Adve";#N/A,#N/A,FALSE,"E-Commerce";#N/A,#N/A,FALSE,"Opex";#N/A,#N/A,FALSE,"P&amp;L";#N/A,#N/A,FALSE,"FCF &amp; DCF"}</definedName>
    <definedName name="jazz2_1_3" hidden="1">{#N/A,#N/A,FALSE,"Spain MKT";#N/A,#N/A,FALSE,"Assumptions";#N/A,#N/A,FALSE,"Adve";#N/A,#N/A,FALSE,"E-Commerce";#N/A,#N/A,FALSE,"Opex";#N/A,#N/A,FALSE,"P&amp;L";#N/A,#N/A,FALSE,"FCF &amp; DCF"}</definedName>
    <definedName name="jazz2_1_4" hidden="1">{#N/A,#N/A,FALSE,"Spain MKT";#N/A,#N/A,FALSE,"Assumptions";#N/A,#N/A,FALSE,"Adve";#N/A,#N/A,FALSE,"E-Commerce";#N/A,#N/A,FALSE,"Opex";#N/A,#N/A,FALSE,"P&amp;L";#N/A,#N/A,FALSE,"FCF &amp; DCF"}</definedName>
    <definedName name="jazz2_1_5" hidden="1">{#N/A,#N/A,FALSE,"Spain MKT";#N/A,#N/A,FALSE,"Assumptions";#N/A,#N/A,FALSE,"Adve";#N/A,#N/A,FALSE,"E-Commerce";#N/A,#N/A,FALSE,"Opex";#N/A,#N/A,FALSE,"P&amp;L";#N/A,#N/A,FALSE,"FCF &amp; DCF"}</definedName>
    <definedName name="jazz2_2" hidden="1">{#N/A,#N/A,FALSE,"Spain MKT";#N/A,#N/A,FALSE,"Assumptions";#N/A,#N/A,FALSE,"Adve";#N/A,#N/A,FALSE,"E-Commerce";#N/A,#N/A,FALSE,"Opex";#N/A,#N/A,FALSE,"P&amp;L";#N/A,#N/A,FALSE,"FCF &amp; DCF"}</definedName>
    <definedName name="jazz2_2_1" hidden="1">{#N/A,#N/A,FALSE,"Spain MKT";#N/A,#N/A,FALSE,"Assumptions";#N/A,#N/A,FALSE,"Adve";#N/A,#N/A,FALSE,"E-Commerce";#N/A,#N/A,FALSE,"Opex";#N/A,#N/A,FALSE,"P&amp;L";#N/A,#N/A,FALSE,"FCF &amp; DCF"}</definedName>
    <definedName name="jazz2_2_2" hidden="1">{#N/A,#N/A,FALSE,"Spain MKT";#N/A,#N/A,FALSE,"Assumptions";#N/A,#N/A,FALSE,"Adve";#N/A,#N/A,FALSE,"E-Commerce";#N/A,#N/A,FALSE,"Opex";#N/A,#N/A,FALSE,"P&amp;L";#N/A,#N/A,FALSE,"FCF &amp; DCF"}</definedName>
    <definedName name="jazz2_2_3" hidden="1">{#N/A,#N/A,FALSE,"Spain MKT";#N/A,#N/A,FALSE,"Assumptions";#N/A,#N/A,FALSE,"Adve";#N/A,#N/A,FALSE,"E-Commerce";#N/A,#N/A,FALSE,"Opex";#N/A,#N/A,FALSE,"P&amp;L";#N/A,#N/A,FALSE,"FCF &amp; DCF"}</definedName>
    <definedName name="jazz2_2_4" hidden="1">{#N/A,#N/A,FALSE,"Spain MKT";#N/A,#N/A,FALSE,"Assumptions";#N/A,#N/A,FALSE,"Adve";#N/A,#N/A,FALSE,"E-Commerce";#N/A,#N/A,FALSE,"Opex";#N/A,#N/A,FALSE,"P&amp;L";#N/A,#N/A,FALSE,"FCF &amp; DCF"}</definedName>
    <definedName name="jazz2_2_5" hidden="1">{#N/A,#N/A,FALSE,"Spain MKT";#N/A,#N/A,FALSE,"Assumptions";#N/A,#N/A,FALSE,"Adve";#N/A,#N/A,FALSE,"E-Commerce";#N/A,#N/A,FALSE,"Opex";#N/A,#N/A,FALSE,"P&amp;L";#N/A,#N/A,FALSE,"FCF &amp; DCF"}</definedName>
    <definedName name="jazz2_3" hidden="1">{#N/A,#N/A,FALSE,"Spain MKT";#N/A,#N/A,FALSE,"Assumptions";#N/A,#N/A,FALSE,"Adve";#N/A,#N/A,FALSE,"E-Commerce";#N/A,#N/A,FALSE,"Opex";#N/A,#N/A,FALSE,"P&amp;L";#N/A,#N/A,FALSE,"FCF &amp; DCF"}</definedName>
    <definedName name="jazz2_3_1" hidden="1">{#N/A,#N/A,FALSE,"Spain MKT";#N/A,#N/A,FALSE,"Assumptions";#N/A,#N/A,FALSE,"Adve";#N/A,#N/A,FALSE,"E-Commerce";#N/A,#N/A,FALSE,"Opex";#N/A,#N/A,FALSE,"P&amp;L";#N/A,#N/A,FALSE,"FCF &amp; DCF"}</definedName>
    <definedName name="jazz2_3_2" hidden="1">{#N/A,#N/A,FALSE,"Spain MKT";#N/A,#N/A,FALSE,"Assumptions";#N/A,#N/A,FALSE,"Adve";#N/A,#N/A,FALSE,"E-Commerce";#N/A,#N/A,FALSE,"Opex";#N/A,#N/A,FALSE,"P&amp;L";#N/A,#N/A,FALSE,"FCF &amp; DCF"}</definedName>
    <definedName name="jazz2_3_3" hidden="1">{#N/A,#N/A,FALSE,"Spain MKT";#N/A,#N/A,FALSE,"Assumptions";#N/A,#N/A,FALSE,"Adve";#N/A,#N/A,FALSE,"E-Commerce";#N/A,#N/A,FALSE,"Opex";#N/A,#N/A,FALSE,"P&amp;L";#N/A,#N/A,FALSE,"FCF &amp; DCF"}</definedName>
    <definedName name="jazz2_3_4" hidden="1">{#N/A,#N/A,FALSE,"Spain MKT";#N/A,#N/A,FALSE,"Assumptions";#N/A,#N/A,FALSE,"Adve";#N/A,#N/A,FALSE,"E-Commerce";#N/A,#N/A,FALSE,"Opex";#N/A,#N/A,FALSE,"P&amp;L";#N/A,#N/A,FALSE,"FCF &amp; DCF"}</definedName>
    <definedName name="jazz2_3_5" hidden="1">{#N/A,#N/A,FALSE,"Spain MKT";#N/A,#N/A,FALSE,"Assumptions";#N/A,#N/A,FALSE,"Adve";#N/A,#N/A,FALSE,"E-Commerce";#N/A,#N/A,FALSE,"Opex";#N/A,#N/A,FALSE,"P&amp;L";#N/A,#N/A,FALSE,"FCF &amp; DCF"}</definedName>
    <definedName name="jazz2_4" hidden="1">{#N/A,#N/A,FALSE,"Spain MKT";#N/A,#N/A,FALSE,"Assumptions";#N/A,#N/A,FALSE,"Adve";#N/A,#N/A,FALSE,"E-Commerce";#N/A,#N/A,FALSE,"Opex";#N/A,#N/A,FALSE,"P&amp;L";#N/A,#N/A,FALSE,"FCF &amp; DCF"}</definedName>
    <definedName name="jazz2_4_1" hidden="1">{#N/A,#N/A,FALSE,"Spain MKT";#N/A,#N/A,FALSE,"Assumptions";#N/A,#N/A,FALSE,"Adve";#N/A,#N/A,FALSE,"E-Commerce";#N/A,#N/A,FALSE,"Opex";#N/A,#N/A,FALSE,"P&amp;L";#N/A,#N/A,FALSE,"FCF &amp; DCF"}</definedName>
    <definedName name="jazz2_4_2" hidden="1">{#N/A,#N/A,FALSE,"Spain MKT";#N/A,#N/A,FALSE,"Assumptions";#N/A,#N/A,FALSE,"Adve";#N/A,#N/A,FALSE,"E-Commerce";#N/A,#N/A,FALSE,"Opex";#N/A,#N/A,FALSE,"P&amp;L";#N/A,#N/A,FALSE,"FCF &amp; DCF"}</definedName>
    <definedName name="jazz2_4_3" hidden="1">{#N/A,#N/A,FALSE,"Spain MKT";#N/A,#N/A,FALSE,"Assumptions";#N/A,#N/A,FALSE,"Adve";#N/A,#N/A,FALSE,"E-Commerce";#N/A,#N/A,FALSE,"Opex";#N/A,#N/A,FALSE,"P&amp;L";#N/A,#N/A,FALSE,"FCF &amp; DCF"}</definedName>
    <definedName name="jazz2_4_4" hidden="1">{#N/A,#N/A,FALSE,"Spain MKT";#N/A,#N/A,FALSE,"Assumptions";#N/A,#N/A,FALSE,"Adve";#N/A,#N/A,FALSE,"E-Commerce";#N/A,#N/A,FALSE,"Opex";#N/A,#N/A,FALSE,"P&amp;L";#N/A,#N/A,FALSE,"FCF &amp; DCF"}</definedName>
    <definedName name="jazz2_4_5" hidden="1">{#N/A,#N/A,FALSE,"Spain MKT";#N/A,#N/A,FALSE,"Assumptions";#N/A,#N/A,FALSE,"Adve";#N/A,#N/A,FALSE,"E-Commerce";#N/A,#N/A,FALSE,"Opex";#N/A,#N/A,FALSE,"P&amp;L";#N/A,#N/A,FALSE,"FCF &amp; DCF"}</definedName>
    <definedName name="jazz2_5" hidden="1">{#N/A,#N/A,FALSE,"Spain MKT";#N/A,#N/A,FALSE,"Assumptions";#N/A,#N/A,FALSE,"Adve";#N/A,#N/A,FALSE,"E-Commerce";#N/A,#N/A,FALSE,"Opex";#N/A,#N/A,FALSE,"P&amp;L";#N/A,#N/A,FALSE,"FCF &amp; DCF"}</definedName>
    <definedName name="jazz2_5_1" hidden="1">{#N/A,#N/A,FALSE,"Spain MKT";#N/A,#N/A,FALSE,"Assumptions";#N/A,#N/A,FALSE,"Adve";#N/A,#N/A,FALSE,"E-Commerce";#N/A,#N/A,FALSE,"Opex";#N/A,#N/A,FALSE,"P&amp;L";#N/A,#N/A,FALSE,"FCF &amp; DCF"}</definedName>
    <definedName name="jazz2_5_2" hidden="1">{#N/A,#N/A,FALSE,"Spain MKT";#N/A,#N/A,FALSE,"Assumptions";#N/A,#N/A,FALSE,"Adve";#N/A,#N/A,FALSE,"E-Commerce";#N/A,#N/A,FALSE,"Opex";#N/A,#N/A,FALSE,"P&amp;L";#N/A,#N/A,FALSE,"FCF &amp; DCF"}</definedName>
    <definedName name="jazz2_5_3" hidden="1">{#N/A,#N/A,FALSE,"Spain MKT";#N/A,#N/A,FALSE,"Assumptions";#N/A,#N/A,FALSE,"Adve";#N/A,#N/A,FALSE,"E-Commerce";#N/A,#N/A,FALSE,"Opex";#N/A,#N/A,FALSE,"P&amp;L";#N/A,#N/A,FALSE,"FCF &amp; DCF"}</definedName>
    <definedName name="jazz2_5_4" hidden="1">{#N/A,#N/A,FALSE,"Spain MKT";#N/A,#N/A,FALSE,"Assumptions";#N/A,#N/A,FALSE,"Adve";#N/A,#N/A,FALSE,"E-Commerce";#N/A,#N/A,FALSE,"Opex";#N/A,#N/A,FALSE,"P&amp;L";#N/A,#N/A,FALSE,"FCF &amp; DCF"}</definedName>
    <definedName name="jazz2_5_5" hidden="1">{#N/A,#N/A,FALSE,"Spain MKT";#N/A,#N/A,FALSE,"Assumptions";#N/A,#N/A,FALSE,"Adve";#N/A,#N/A,FALSE,"E-Commerce";#N/A,#N/A,FALSE,"Opex";#N/A,#N/A,FALSE,"P&amp;L";#N/A,#N/A,FALSE,"FCF &amp; DCF"}</definedName>
    <definedName name="jbd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bvgklbglkh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jbxbz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d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fn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gfghdf" hidden="1">#REF!</definedName>
    <definedName name="jdhf" hidden="1">{#N/A,#N/A,FALSE,"ADDERS SUMMARY";#N/A,#N/A,FALSE,"Adders Jan98";#N/A,#N/A,FALSE,"Adders Feb98";#N/A,#N/A,FALSE,"Adders YTD"}</definedName>
    <definedName name="jd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ECOM3" hidden="1">{#N/A,#N/A,FALSE,"Aging Summary";#N/A,#N/A,FALSE,"Ratio Analysis";#N/A,#N/A,FALSE,"Test 120 Day Accts";#N/A,#N/A,FALSE,"Tickmarks"}</definedName>
    <definedName name="jef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en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ny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nny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tta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jeyj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fas" hidden="1">{"NOPCAPEVA",#N/A,FALSE,"Nopat";"FCFCSTAR",#N/A,FALSE,"FCFVAL";"EVAVL",#N/A,FALSE,"EVAVAL";"LEASE",#N/A,FALSE,"OpLease"}</definedName>
    <definedName name="jfda" hidden="1">{"NOPCAPEVA",#N/A,FALSE,"Nopat";"FCFCSTAR",#N/A,FALSE,"FCFVAL";"EVAVL",#N/A,FALSE,"EVAVAL";"LEASE",#N/A,FALSE,"OpLease"}</definedName>
    <definedName name="jf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fgdhad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JFGG" hidden="1">{"Budget V Actual YTD",#N/A,FALSE,"Budget v Actual"}</definedName>
    <definedName name="jfgjhjhfj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jfie" hidden="1">{"NOPCAPEVA",#N/A,FALSE,"Nopat";"FCFCSTAR",#N/A,FALSE,"FCFVAL";"EVAVL",#N/A,FALSE,"EVAVAL";"LEASE",#N/A,FALSE,"OpLease"}</definedName>
    <definedName name="jfjfj" hidden="1">{#N/A,#N/A,TRUE,"Cover sheet";#N/A,#N/A,TRUE,"DCF analysis";#N/A,#N/A,TRUE,"WACC calculation"}</definedName>
    <definedName name="jfjfjf" hidden="1">{"'Bellville Acetylene'!$A$1:$L$99"}</definedName>
    <definedName name="jfljdsflkjds" hidden="1">{#N/A,#N/A,FALSE,"Aging Summary";#N/A,#N/A,FALSE,"Ratio Analysis";#N/A,#N/A,FALSE,"Test 120 Day Accts";#N/A,#N/A,FALSE,"Tickmarks"}</definedName>
    <definedName name="jflkd">#REF!</definedName>
    <definedName name="JFMEWOP" hidden="1">{"'Demand Units'!$X$11:$AD$45"}</definedName>
    <definedName name="jfsd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j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gcjhchj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JGFKJG" hidden="1">{"'Demand Units'!$X$11:$AD$45"}</definedName>
    <definedName name="jgfs" hidden="1">{"AnnInc",#N/A,TRUE,"Inc";"QtrInc1",#N/A,TRUE,"Inc";"Balance",#N/A,TRUE,"Bal";"Cflow",#N/A,TRUE,"Cash"}</definedName>
    <definedName name="jghj">!#REF!</definedName>
    <definedName name="jghjghjgh">!#REF!</definedName>
    <definedName name="jghjhj">!#REF!</definedName>
    <definedName name="jghjj">!#REF!</definedName>
    <definedName name="jghkljkl">!#REF!</definedName>
    <definedName name="jghkljklgh">!#REF!</definedName>
    <definedName name="jghöljkök">!#REF!</definedName>
    <definedName name="jh" hidden="1">{#N/A,#N/A,FALSE,"Assump";#N/A,#N/A,FALSE,"Income";#N/A,#N/A,FALSE,"Balance";#N/A,#N/A,FALSE,"DCF Pump";#N/A,#N/A,FALSE,"Trans Assump";#N/A,#N/A,FALSE,"Combined Income";#N/A,#N/A,FALSE,"Combined Balance"}</definedName>
    <definedName name="JHBGVC" hidden="1">{"Full-model",#N/A,FALSE,"ProForma-ASPT"}</definedName>
    <definedName name="jhfg" hidden="1">{"Full-model",#N/A,FALSE,"ProForma-ASPT"}</definedName>
    <definedName name="jhgj" hidden="1">{"COST",#N/A,FALSE,"SYNTHESE";"MARGIN",#N/A,FALSE,"SYNTHESE";"LOT_COM",#N/A,FALSE,"SYNTHESE"}</definedName>
    <definedName name="jhgj_1" hidden="1">{"COST",#N/A,FALSE,"SYNTHESE";"MARGIN",#N/A,FALSE,"SYNTHESE";"LOT_COM",#N/A,FALSE,"SYNTHESE"}</definedName>
    <definedName name="jhgjh" hidden="1">{"Section 1",#N/A,TRUE,"Summary";"Section 2",#N/A,TRUE,"Summary";"Section 3",#N/A,TRUE,"Summary";"Section 4",#N/A,TRUE,"Summary"}</definedName>
    <definedName name="jhgjhgjghj" hidden="1">{"mgmt forecast",#N/A,FALSE,"Mgmt Forecast";"dcf table",#N/A,FALSE,"Mgmt Forecast";"sensitivity",#N/A,FALSE,"Mgmt Forecast";"table inputs",#N/A,FALSE,"Mgmt Forecast";"calculations",#N/A,FALSE,"Mgmt Forecast"}</definedName>
    <definedName name="jhgjuy" hidden="1">{"AnnInc",#N/A,TRUE,"Inc";"QtrInc1",#N/A,TRUE,"Inc";"Balance",#N/A,TRUE,"Bal";"Cflow",#N/A,TRUE,"Cash"}</definedName>
    <definedName name="JHKHJK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jhkkjk" hidden="1">{"mgmt forecast",#N/A,FALSE,"Mgmt Forecast";"dcf table",#N/A,FALSE,"Mgmt Forecast";"sensitivity",#N/A,FALSE,"Mgmt Forecast";"table inputs",#N/A,FALSE,"Mgmt Forecast";"calculations",#N/A,FALSE,"Mgmt Forecast"}</definedName>
    <definedName name="jhl" hidden="1">{#N/A,#N/A,FALSE,"Sheet1"}</definedName>
    <definedName name="jhuy" hidden="1">{"Cons Dos Digitos",#N/A,FALSE,"Cons.";"Cons Tres Digitos",#N/A,FALSE,"Cons."}</definedName>
    <definedName name="jhx">{#N/A,#N/A,FALSE,"DCF Summary";#N/A,#N/A,FALSE,"Casema";#N/A,#N/A,FALSE,"Casema NoTel";#N/A,#N/A,FALSE,"UK";#N/A,#N/A,FALSE,"RCF";#N/A,#N/A,FALSE,"Intercable CZ";#N/A,#N/A,FALSE,"Interkabel P"}</definedName>
    <definedName name="jhy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i" hidden="1">{"'Highlights'!$A$1:$M$123"}</definedName>
    <definedName name="jijiji" hidden="1">{"'Model'!$A$1:$N$53"}</definedName>
    <definedName name="jim" hidden="1">{"'Directory'!$A$72:$E$91"}</definedName>
    <definedName name="jimm" hidden="1">{"'Directory'!$A$72:$E$91"}</definedName>
    <definedName name="jiouo" hidden="1">{"report1",#N/A,FALSE,"Sheet1";"report2",#N/A,FALSE,"Sheet1";"report3",#N/A,FALSE,"Sheet1";"report4",#N/A,FALSE,"Sheet1"}</definedName>
    <definedName name="jip" hidden="1">{"'Highlights'!$A$1:$M$123"}</definedName>
    <definedName name="jj" hidden="1">{"Page 1",#N/A,FALSE,"Sheet1";"Page 2",#N/A,FALSE,"Sheet1"}</definedName>
    <definedName name="jj_1" hidden="1">{#N/A,#N/A,FALSE,"Sensitivity"}</definedName>
    <definedName name="jjj" localSheetId="9" hidden="1">#REF!</definedName>
    <definedName name="jjj" hidden="1">[4]Proforma!#REF!</definedName>
    <definedName name="jjjj" hidden="1">{#N/A,#N/A,FALSE,"A";#N/A,#N/A,FALSE,"B"}</definedName>
    <definedName name="jjjjj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jjj" hidden="1">#N/A</definedName>
    <definedName name="JJJK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JJKK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jjl" hidden="1">{"'표지'!$B$5"}</definedName>
    <definedName name="J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kgjh">{"consolidated",#N/A,FALSE,"Sheet1";"cms",#N/A,FALSE,"Sheet1";"fse",#N/A,FALSE,"Sheet1"}</definedName>
    <definedName name="jkh" localSheetId="9" hidden="1">1/EUREXTOATS</definedName>
    <definedName name="jkhkii">!#REF!</definedName>
    <definedName name="jkhkj" hidden="1">{#N/A,#N/A,FALSE,"CNS_ADJ";"Balance Consolidado",#N/A,FALSE,"BCEC_CNS";#N/A,#N/A,FALSE,"USGAAP_ADJ"}</definedName>
    <definedName name="jki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jkiouruiweirewa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jkj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jkl" hidden="1">{#N/A,#N/A,FALSE,"REPORT"}</definedName>
    <definedName name="jklhjk" hidden="1">{#N/A,#N/A,FALSE,"Sheet1"}</definedName>
    <definedName name="jkljkljkö">!#REF!</definedName>
    <definedName name="jkyuk" hidden="1">{"Valuation",#N/A,FALSE,"ProForma-ASPT"}</definedName>
    <definedName name="jlc" hidden="1">{#N/A,#N/A,FALSE,"J97plnfp"}</definedName>
    <definedName name="JLCC" hidden="1">{#N/A,#N/A,FALSE,"J97plnfp"}</definedName>
    <definedName name="jllk" hidden="1">{#N/A,#N/A,TRUE,"Monthly Wireless";#N/A,#N/A,TRUE,"Qrt Wireless";#N/A,#N/A,TRUE,"FY Wireless";#N/A,#N/A,TRUE,"1Q Wireless";#N/A,#N/A,TRUE,"2Q Wireless";#N/A,#N/A,TRUE,"3Q Wireless";#N/A,#N/A,TRUE,"4Q Wireless"}</definedName>
    <definedName name="jn" hidden="1">{"'Demand Units'!$Z$2:$AF$53"}</definedName>
    <definedName name="JNPRpublish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NPRpublish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oe" hidden="1">{#N/A,#N/A,FALSE,"cover";#N/A,#N/A,FALSE,"alt";#N/A,#N/A,FALSE,"ant";#N/A,#N/A,FALSE,"del";#N/A,#N/A,FALSE,"em";#N/A,#N/A,FALSE,"jv";#N/A,#N/A,FALSE,"ky";#N/A,#N/A,FALSE,"TiO2";#N/A,#N/A,FALSE,"fl";#N/A,#N/A,FALSE,"wpmp"}</definedName>
    <definedName name="john">#REF!</definedName>
    <definedName name="johndant">#REF!</definedName>
    <definedName name="jop" hidden="1">{"bs",#N/A,FALSE,"SCF"}</definedName>
    <definedName name="JP" hidden="1">{"'SIVA Pricing Model'!$A$1:$F$39"}</definedName>
    <definedName name="jr">!#REF!</definedName>
    <definedName name="jr97pl" hidden="1">{#N/A,#N/A,FALSE,"J97plnfp"}</definedName>
    <definedName name="jrd" hidden="1">{"NOPCAPEVA",#N/A,FALSE,"Nopat";"FCFCSTAR",#N/A,FALSE,"FCFVAL";"EVAVL",#N/A,FALSE,"EVAVAL";"LEASE",#N/A,FALSE,"OpLease"}</definedName>
    <definedName name="jsdfgf" hidden="1">#REF!</definedName>
    <definedName name="jsfda" hidden="1">{"incomemth",#N/A,TRUE,"forecast00";"incomepercentmth",#N/A,TRUE,"forecast00";"balancemth",#N/A,TRUE,"forecast00";"cashmth",#N/A,TRUE,"forecast00";"covenantmth",#N/A,TRUE,"forecast00"}</definedName>
    <definedName name="j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sr" hidden="1">{"NOPCAPEVA",#N/A,FALSE,"Nopat";"FCFCSTAR",#N/A,FALSE,"FCFVAL";"EVAVL",#N/A,FALSE,"EVAVAL";"LEASE",#N/A,FALSE,"OpLease"}</definedName>
    <definedName name="jtdy" hidden="1">{"Valuation",#N/A,FALSE,"ProForma-ASPT"}</definedName>
    <definedName name="ju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\" hidden="1">{"'WS Sales by Rep'!$A$24:$L$46"}</definedName>
    <definedName name="judy" hidden="1">{#N/A,#N/A,FALSE,"Pharm";#N/A,#N/A,FALSE,"WWCM"}</definedName>
    <definedName name="judy1" hidden="1">{#N/A,#N/A,FALSE,"Pharm";#N/A,#N/A,FALSE,"WWCM"}</definedName>
    <definedName name="jul">#REF!</definedName>
    <definedName name="Julie" hidden="1">#REF!</definedName>
    <definedName name="July" hidden="1">{#N/A,#N/A,TRUE,"January";#N/A,#N/A,TRUE,"February";#N/A,#N/A,TRUE,"March";#N/A,#N/A,TRUE,"1st Qtr"}</definedName>
    <definedName name="July2002">#REF!</definedName>
    <definedName name="Jun">#REF!</definedName>
    <definedName name="June">!#REF!</definedName>
    <definedName name="June2001" hidden="1">{#N/A,#N/A,FALSE,"JIM REPORT 1"}</definedName>
    <definedName name="June2002">#REF!</definedName>
    <definedName name="june2005" hidden="1">{#N/A,#N/A,FALSE,"JIM REPORT 1"}</definedName>
    <definedName name="june20055" hidden="1">{#N/A,#N/A,FALSE,"JIM REPORT 1"}</definedName>
    <definedName name="juni">{"'Flabeg Darst'!$K$22","'Flabeg Darst'!$K$22"}</definedName>
    <definedName name="JUNK" hidden="1">{"'Table of Contents'!$A$1"}</definedName>
    <definedName name="junk2" hidden="1">{"BS",#N/A,FALSE,"USA"}</definedName>
    <definedName name="junk3" hidden="1">{"BS",#N/A,FALSE,"USA"}</definedName>
    <definedName name="junkme" hidden="1">{#N/A,#N/A,TRUE,"Status Report";#N/A,#N/A,TRUE,"Current Forecast";#N/A,#N/A,TRUE,"Last Forecast";#N/A,#N/A,TRUE,"BP";#N/A,#N/A,TRUE,"LY"}</definedName>
    <definedName name="jut" hidden="1">{"NOPCAPEVA",#N/A,FALSE,"Nopat";"FCFCSTAR",#N/A,FALSE,"FCFVAL";"EVAVL",#N/A,FALSE,"EVAVAL";"LEASE",#N/A,FALSE,"OpLease"}</definedName>
    <definedName name="jv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W">#REF!</definedName>
    <definedName name="jwerioj" hidden="1">{#N/A,#N/A,FALSE,"Aging Summary";#N/A,#N/A,FALSE,"Ratio Analysis";#N/A,#N/A,FALSE,"Test 120 Day Accts";#N/A,#N/A,FALSE,"Tickmarks"}</definedName>
    <definedName name="jy" hidden="1">{"Headcount Worksheet",#N/A,FALSE,"HEADCOUNT"}</definedName>
    <definedName name="jyte" hidden="1">{"NOPCAPEVA",#N/A,FALSE,"Nopat";"FCFCSTAR",#N/A,FALSE,"FCFVAL";"EVAVL",#N/A,FALSE,"EVAVAL";"LEASE",#N/A,FALSE,"OpLease"}</definedName>
    <definedName name="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K2__CVPARAMS__" hidden="1">"Any by Any!$C$14:$D$35;"</definedName>
    <definedName name="K2__EVCOMOPTS__" hidden="1">14</definedName>
    <definedName name="K2__LOCKEDCVW__" hidden="1">#VALUE!</definedName>
    <definedName name="K2__LOCKSTATUS__" hidden="1">1</definedName>
    <definedName name="K2__MAXEXPCOLS__" hidden="1">100</definedName>
    <definedName name="K2__MAXEXPROWS__" hidden="1">1000</definedName>
    <definedName name="K2__WBEVMODE__" hidden="1">1</definedName>
    <definedName name="K2__WBREFOPTIONS__" hidden="1">134217772</definedName>
    <definedName name="K2__WSINFO__" hidden="1">"osoft"</definedName>
    <definedName name="K2_WBEVMODE" hidden="1">0</definedName>
    <definedName name="K301A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ka" hidden="1">{"TOTAL",#N/A,FALSE,"A";"FISCAL94",#N/A,FALSE,"A";"FISCAL95",#N/A,FALSE,"A";"FISCAL96",#N/A,FALSE,"A";"misc page",#N/A,FALSE,"A"}</definedName>
    <definedName name="kaj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kap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ran" hidden="1">{"'Act-Fcst Summary'!$A$1:$L$59","'Act-Fcst Summary'!$M$5:$N$5"}</definedName>
    <definedName name="kas" hidden="1">{"TOTAL",#N/A,FALSE,"A";"FISCAL94",#N/A,FALSE,"A";"FISCAL95",#N/A,FALSE,"A";"FISCAL96",#N/A,FALSE,"A";"misc page",#N/A,FALSE,"A"}</definedName>
    <definedName name="kati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aufman" hidden="1">{#N/A,#N/A,FALSE,"A";#N/A,#N/A,FALSE,"B-TOT";#N/A,#N/A,FALSE,"Declaration1";#N/A,#N/A,FALSE,"Spravka1";#N/A,#N/A,FALSE,"A (2)";#N/A,#N/A,FALSE,"B-TOT (2)";#N/A,#N/A,FALSE,"Declaration1 (2)";#N/A,#N/A,FALSE,"Spravka1 (2)"}</definedName>
    <definedName name="kay" hidden="1">{"bs",#N/A,FALSE,"SCF"}</definedName>
    <definedName name="kb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cuf" hidden="1">{"SUMMARY",#N/A,TRUE,"SUMMARY";"compare",#N/A,TRUE,"Vs. Bus Plan";"ratios",#N/A,TRUE,"Ratios";"REVENUE",#N/A,TRUE,"Revenue";"expenses",#N/A,TRUE,"1996 budget";"payroll",#N/A,TRUE,"Payroll"}</definedName>
    <definedName name="kd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DFKSD" hidden="1">{#N/A,#N/A,FALSE,"summary";#N/A,#N/A,FALSE,"COMBINED";#N/A,#N/A,FALSE,"JUAREZ";#N/A,#N/A,FALSE,"EL PASO";#N/A,#N/A,FALSE,"97vs.98"}</definedName>
    <definedName name="kdhfldfj" hidden="1">{#N/A,#N/A,FALSE,"Sensitivity"}</definedName>
    <definedName name="kdhfldfj_1" hidden="1">{#N/A,#N/A,FALSE,"Sensitivity"}</definedName>
    <definedName name="KDJD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kd" hidden="1">{#N/A,#N/A,FALSE,"Sheet1"}</definedName>
    <definedName name="kds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ajh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idkc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enerr" hidden="1">{"by_month",#N/A,TRUE,"template";"Destec_month",#N/A,TRUE,"template";"by_quarter",#N/A,TRUE,"template";"destec_quarter",#N/A,TRUE,"template";"by_year",#N/A,TRUE,"template";"Destec_annual",#N/A,TRUE,"template"}</definedName>
    <definedName name="keren" hidden="1">{"REP1",#N/A,FALSE,"ריכוז";"REP2",#N/A,FALSE,"מפורט1";"REP3",#N/A,FALSE,"מפורט1";"REP4",#N/A,FALSE,"מפורט2";"REP5",#N/A,FALSE,"מפורט2";"REP6",#N/A,FALSE,"מפורט2"}</definedName>
    <definedName name="kern" hidden="1">#REF!</definedName>
    <definedName name="Key" hidden="1">{#N/A,#N/A,TRUE,"97plnfpg"}</definedName>
    <definedName name="keya" hidden="1">#REF!</definedName>
    <definedName name="keyrb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djkfjkdsf" hidden="1">{"Cntrl",#N/A,FALSE,"Cntrl"}</definedName>
    <definedName name="kfh" hidden="1">{"'DIFPRE'!$A$2:$M$54"}</definedName>
    <definedName name="kfhg" hidden="1">{"NOPCAPEVA",#N/A,FALSE,"Nopat";"FCFCSTAR",#N/A,FALSE,"FCFVAL";"EVAVL",#N/A,FALSE,"EVAVAL";"LEASE",#N/A,FALSE,"OpLease"}</definedName>
    <definedName name="kf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g" hidden="1">{#N/A,#N/A,FALSE,"Inputs - Prices &amp; Forecasts"}</definedName>
    <definedName name="kghjkg">!#REF!</definedName>
    <definedName name="kghkjhkjh" hidden="1">{#N/A,#N/A,FALSE,"Acq-Val";#N/A,#N/A,FALSE,"Acq-Mult Val"}</definedName>
    <definedName name="kghkjhkjh_1" hidden="1">{#N/A,#N/A,FALSE,"Acq-Val";#N/A,#N/A,FALSE,"Acq-Mult Val"}</definedName>
    <definedName name="kgkg" hidden="1">{#N/A,#N/A,FALSE,"COVER";#N/A,#N/A,FALSE,"Index";#N/A,#N/A,FALSE,"Non-Earning";#N/A,#N/A,FALSE,"Non-Earning_Recovery"}</definedName>
    <definedName name="kgkgk" hidden="1">{#N/A,#N/A,TRUE,"Cover sheet";#N/A,#N/A,TRUE,"DCF analysis";#N/A,#N/A,TRUE,"WACC calculation"}</definedName>
    <definedName name="kgkuhg" hidden="1">{#N/A,#N/A,FALSE,"A";#N/A,#N/A,FALSE,"B-TOT";#N/A,#N/A,FALSE,"Declaration1";#N/A,#N/A,FALSE,"Spravka1";#N/A,#N/A,FALSE,"A (2)";#N/A,#N/A,FALSE,"B-TOT (2)";#N/A,#N/A,FALSE,"Declaration1 (2)";#N/A,#N/A,FALSE,"Spravka1 (2)"}</definedName>
    <definedName name="khg" hidden="1">{#N/A,#N/A,FALSE,"A";#N/A,#N/A,FALSE,"B-TOT";#N/A,#N/A,FALSE,"Declaration1";#N/A,#N/A,FALSE,"Spravka1";#N/A,#N/A,FALSE,"A (2)";#N/A,#N/A,FALSE,"B-TOT (2)";#N/A,#N/A,FALSE,"Declaration1 (2)";#N/A,#N/A,FALSE,"Spravka1 (2)"}</definedName>
    <definedName name="khhhhhhhhh" hidden="1">{"Output",#N/A,FALSE,"US_FL";"Output",#N/A,FALSE,"EUROPE_FL";"Output",#N/A,FALSE,"ASIA_FL"}</definedName>
    <definedName name="KHIGHLIGHTS">#REF!</definedName>
    <definedName name="khj" hidden="1">{"NOPCAPEVA",#N/A,FALSE,"Nopat";"FCFCSTAR",#N/A,FALSE,"FCFVAL";"EVAVL",#N/A,FALSE,"EVAVAL";"LEASE",#N/A,FALSE,"OpLease"}</definedName>
    <definedName name="khjggg">!#REF!</definedName>
    <definedName name="khjghjkj">!#REF!</definedName>
    <definedName name="khjk">!#REF!</definedName>
    <definedName name="khjkhj">!#REF!</definedName>
    <definedName name="khjkhjkhj">!#REF!</definedName>
    <definedName name="khjkhjkj">!#REF!</definedName>
    <definedName name="khjkzui">!#REF!</definedName>
    <definedName name="khv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i" hidden="1">{#N/A,#N/A,FALSE,"JIM REPORT 1"}</definedName>
    <definedName name="kif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T" hidden="1">{"equity comps",#N/A,FALSE,"CS Comps";"equity comps",#N/A,FALSE,"PS Comps";"equity comps",#N/A,FALSE,"GIC_Comps";"equity comps",#N/A,FALSE,"GIC2_Comps"}</definedName>
    <definedName name="KIT_1" hidden="1">{"equity comps",#N/A,FALSE,"CS Comps";"equity comps",#N/A,FALSE,"PS Comps";"equity comps",#N/A,FALSE,"GIC_Comps";"equity comps",#N/A,FALSE,"GIC2_Comps"}</definedName>
    <definedName name="kiut" hidden="1">{"AnnInc",#N/A,TRUE,"Inc";"QtrInc1",#N/A,TRUE,"Inc";"Balance",#N/A,TRUE,"Bal";"Cflow",#N/A,TRUE,"Cash"}</definedName>
    <definedName name="kiuu" hidden="1">{"AnnInc",#N/A,TRUE,"Inc";"QtrInc1",#N/A,TRUE,"Inc";"Balance",#N/A,TRUE,"Bal";"Cflow",#N/A,TRUE,"Cash"}</definedName>
    <definedName name="kj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kja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b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da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jdjd" hidden="1">{#N/A,#N/A,FALSE,"Sheet1"}</definedName>
    <definedName name="kj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slf" hidden="1">{#N/A,#N/A,FALSE,"Sheet1"}</definedName>
    <definedName name="kjf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fg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jh" hidden="1">{"NOPCAPEVA",#N/A,FALSE,"Nopat";"FCFCSTAR",#N/A,FALSE,"FCFVAL";"EVAVL",#N/A,FALSE,"EVAVAL";"LEASE",#N/A,FALSE,"OpLease"}</definedName>
    <definedName name="KJHG" hidden="1">{"Full-model",#N/A,FALSE,"ProForma-ASPT"}</definedName>
    <definedName name="kjhjk">!#REF!</definedName>
    <definedName name="kjhkl" hidden="1">{#N/A,#N/A,FALSE,"Sheet1"}</definedName>
    <definedName name="kjhuhoiu" hidden="1">{#N/A,#N/A,FALSE,"A";#N/A,#N/A,FALSE,"B"}</definedName>
    <definedName name="kjhy" hidden="1">{"Five Year Record",#N/A,FALSE,"Front and Back"}</definedName>
    <definedName name="kjhy2" hidden="1">{"Five Year Record",#N/A,FALSE,"Front and Back"}</definedName>
    <definedName name="kjk">!#REF!</definedName>
    <definedName name="kjkj" hidden="1">#REF!</definedName>
    <definedName name="KJKJKJ" hidden="1">{"'Demand Units'!$X$11:$AD$45"}</definedName>
    <definedName name="kjo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vkjvkljvlk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k" hidden="1">#REF!</definedName>
    <definedName name="kkern" hidden="1">#REF!</definedName>
    <definedName name="kkj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kkj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K" hidden="1">{#N/A,#N/A,FALSE,"Assessment";#N/A,#N/A,FALSE,"Staffing";#N/A,#N/A,FALSE,"Hires";#N/A,#N/A,FALSE,"Assumptions"}</definedName>
    <definedName name="KKK_1" hidden="1">{#N/A,#N/A,FALSE,"Assessment";#N/A,#N/A,FALSE,"Staffing";#N/A,#N/A,FALSE,"Hires";#N/A,#N/A,FALSE,"Assumptions"}</definedName>
    <definedName name="KKK_1_1" hidden="1">{#N/A,#N/A,FALSE,"Assessment";#N/A,#N/A,FALSE,"Staffing";#N/A,#N/A,FALSE,"Hires";#N/A,#N/A,FALSE,"Assumptions"}</definedName>
    <definedName name="KKK_1_2" hidden="1">{#N/A,#N/A,FALSE,"Assessment";#N/A,#N/A,FALSE,"Staffing";#N/A,#N/A,FALSE,"Hires";#N/A,#N/A,FALSE,"Assumptions"}</definedName>
    <definedName name="KKK_1_3" hidden="1">{#N/A,#N/A,FALSE,"Assessment";#N/A,#N/A,FALSE,"Staffing";#N/A,#N/A,FALSE,"Hires";#N/A,#N/A,FALSE,"Assumptions"}</definedName>
    <definedName name="KKK_1_4" hidden="1">{#N/A,#N/A,FALSE,"Assessment";#N/A,#N/A,FALSE,"Staffing";#N/A,#N/A,FALSE,"Hires";#N/A,#N/A,FALSE,"Assumptions"}</definedName>
    <definedName name="KKK_1_5" hidden="1">{#N/A,#N/A,FALSE,"Assessment";#N/A,#N/A,FALSE,"Staffing";#N/A,#N/A,FALSE,"Hires";#N/A,#N/A,FALSE,"Assumptions"}</definedName>
    <definedName name="KKK_2" hidden="1">{#N/A,#N/A,FALSE,"Assessment";#N/A,#N/A,FALSE,"Staffing";#N/A,#N/A,FALSE,"Hires";#N/A,#N/A,FALSE,"Assumptions"}</definedName>
    <definedName name="KKK_2_1" hidden="1">{#N/A,#N/A,FALSE,"Assessment";#N/A,#N/A,FALSE,"Staffing";#N/A,#N/A,FALSE,"Hires";#N/A,#N/A,FALSE,"Assumptions"}</definedName>
    <definedName name="KKK_2_2" hidden="1">{#N/A,#N/A,FALSE,"Assessment";#N/A,#N/A,FALSE,"Staffing";#N/A,#N/A,FALSE,"Hires";#N/A,#N/A,FALSE,"Assumptions"}</definedName>
    <definedName name="KKK_2_3" hidden="1">{#N/A,#N/A,FALSE,"Assessment";#N/A,#N/A,FALSE,"Staffing";#N/A,#N/A,FALSE,"Hires";#N/A,#N/A,FALSE,"Assumptions"}</definedName>
    <definedName name="KKK_2_4" hidden="1">{#N/A,#N/A,FALSE,"Assessment";#N/A,#N/A,FALSE,"Staffing";#N/A,#N/A,FALSE,"Hires";#N/A,#N/A,FALSE,"Assumptions"}</definedName>
    <definedName name="KKK_2_5" hidden="1">{#N/A,#N/A,FALSE,"Assessment";#N/A,#N/A,FALSE,"Staffing";#N/A,#N/A,FALSE,"Hires";#N/A,#N/A,FALSE,"Assumptions"}</definedName>
    <definedName name="KKK_3" hidden="1">{#N/A,#N/A,FALSE,"Assessment";#N/A,#N/A,FALSE,"Staffing";#N/A,#N/A,FALSE,"Hires";#N/A,#N/A,FALSE,"Assumptions"}</definedName>
    <definedName name="KKK_3_1" hidden="1">{#N/A,#N/A,FALSE,"Assessment";#N/A,#N/A,FALSE,"Staffing";#N/A,#N/A,FALSE,"Hires";#N/A,#N/A,FALSE,"Assumptions"}</definedName>
    <definedName name="KKK_3_2" hidden="1">{#N/A,#N/A,FALSE,"Assessment";#N/A,#N/A,FALSE,"Staffing";#N/A,#N/A,FALSE,"Hires";#N/A,#N/A,FALSE,"Assumptions"}</definedName>
    <definedName name="KKK_3_3" hidden="1">{#N/A,#N/A,FALSE,"Assessment";#N/A,#N/A,FALSE,"Staffing";#N/A,#N/A,FALSE,"Hires";#N/A,#N/A,FALSE,"Assumptions"}</definedName>
    <definedName name="KKK_3_4" hidden="1">{#N/A,#N/A,FALSE,"Assessment";#N/A,#N/A,FALSE,"Staffing";#N/A,#N/A,FALSE,"Hires";#N/A,#N/A,FALSE,"Assumptions"}</definedName>
    <definedName name="KKK_3_5" hidden="1">{#N/A,#N/A,FALSE,"Assessment";#N/A,#N/A,FALSE,"Staffing";#N/A,#N/A,FALSE,"Hires";#N/A,#N/A,FALSE,"Assumptions"}</definedName>
    <definedName name="KKK_4" hidden="1">{#N/A,#N/A,FALSE,"Assessment";#N/A,#N/A,FALSE,"Staffing";#N/A,#N/A,FALSE,"Hires";#N/A,#N/A,FALSE,"Assumptions"}</definedName>
    <definedName name="KKK_4_1" hidden="1">{#N/A,#N/A,FALSE,"Assessment";#N/A,#N/A,FALSE,"Staffing";#N/A,#N/A,FALSE,"Hires";#N/A,#N/A,FALSE,"Assumptions"}</definedName>
    <definedName name="KKK_4_2" hidden="1">{#N/A,#N/A,FALSE,"Assessment";#N/A,#N/A,FALSE,"Staffing";#N/A,#N/A,FALSE,"Hires";#N/A,#N/A,FALSE,"Assumptions"}</definedName>
    <definedName name="KKK_4_3" hidden="1">{#N/A,#N/A,FALSE,"Assessment";#N/A,#N/A,FALSE,"Staffing";#N/A,#N/A,FALSE,"Hires";#N/A,#N/A,FALSE,"Assumptions"}</definedName>
    <definedName name="KKK_4_4" hidden="1">{#N/A,#N/A,FALSE,"Assessment";#N/A,#N/A,FALSE,"Staffing";#N/A,#N/A,FALSE,"Hires";#N/A,#N/A,FALSE,"Assumptions"}</definedName>
    <definedName name="KKK_4_5" hidden="1">{#N/A,#N/A,FALSE,"Assessment";#N/A,#N/A,FALSE,"Staffing";#N/A,#N/A,FALSE,"Hires";#N/A,#N/A,FALSE,"Assumptions"}</definedName>
    <definedName name="KKK_5" hidden="1">{#N/A,#N/A,FALSE,"Assessment";#N/A,#N/A,FALSE,"Staffing";#N/A,#N/A,FALSE,"Hires";#N/A,#N/A,FALSE,"Assumptions"}</definedName>
    <definedName name="KKK_5_1" hidden="1">{#N/A,#N/A,FALSE,"Assessment";#N/A,#N/A,FALSE,"Staffing";#N/A,#N/A,FALSE,"Hires";#N/A,#N/A,FALSE,"Assumptions"}</definedName>
    <definedName name="KKK_5_2" hidden="1">{#N/A,#N/A,FALSE,"Assessment";#N/A,#N/A,FALSE,"Staffing";#N/A,#N/A,FALSE,"Hires";#N/A,#N/A,FALSE,"Assumptions"}</definedName>
    <definedName name="KKK_5_3" hidden="1">{#N/A,#N/A,FALSE,"Assessment";#N/A,#N/A,FALSE,"Staffing";#N/A,#N/A,FALSE,"Hires";#N/A,#N/A,FALSE,"Assumptions"}</definedName>
    <definedName name="KKK_5_4" hidden="1">{#N/A,#N/A,FALSE,"Assessment";#N/A,#N/A,FALSE,"Staffing";#N/A,#N/A,FALSE,"Hires";#N/A,#N/A,FALSE,"Assumptions"}</definedName>
    <definedName name="KKK_5_5" hidden="1">{#N/A,#N/A,FALSE,"Assessment";#N/A,#N/A,FALSE,"Staffing";#N/A,#N/A,FALSE,"Hires";#N/A,#N/A,FALSE,"Assumptions"}</definedName>
    <definedName name="kkkk" hidden="1">#REF!</definedName>
    <definedName name="kkkkk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kkkkk" hidden="1">{"'DIFPRE'!$A$2:$M$54"}</definedName>
    <definedName name="kkkkkkkk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kkkkkkk" hidden="1">{"Page1",#N/A,FALSE,"Summary";"Page2",#N/A,FALSE,"Summary";"Page3",#N/A,FALSE,"Summary";"Page4",#N/A,FALSE,"Summary"}</definedName>
    <definedName name="kl" hidden="1">{#N/A,#N/A,FALSE,"FY97";#N/A,#N/A,FALSE,"FY98";#N/A,#N/A,FALSE,"FY99";#N/A,#N/A,FALSE,"FY00";#N/A,#N/A,FALSE,"FY01"}</definedName>
    <definedName name="Klaus" localSheetId="9">Main.SAPF4Help()</definedName>
    <definedName name="klghjlhj" hidden="1">#REF!</definedName>
    <definedName name="klinsi" hidden="1">{#N/A,#N/A,FALSE,"Mittelherkunft";#N/A,#N/A,FALSE,"Mittelverwendung"}</definedName>
    <definedName name="kljhjk">!#REF!</definedName>
    <definedName name="kljiopu" hidden="1">{#N/A,#N/A,FALSE,"Aging Summary";#N/A,#N/A,FALSE,"Ratio Analysis";#N/A,#N/A,FALSE,"Test 120 Day Accts";#N/A,#N/A,FALSE,"Tickmarks"}</definedName>
    <definedName name="kljvkvklj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lkj" hidden="1">{#N/A,#N/A,FALSE,"SCHEDULE 7";#N/A,#N/A,FALSE,"BL-7.1"}</definedName>
    <definedName name="klkl">#REF!</definedName>
    <definedName name="klklklkl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klklkl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o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klopi">{#N/A,#N/A,FALSE,"NCS INC SCOT";#N/A,#N/A,FALSE,"NCS";#N/A,#N/A,FALSE,"74 NCS";#N/A,#N/A,FALSE,"75 NCS";#N/A,#N/A,FALSE,"76 NCS "}</definedName>
    <definedName name="klsajldf">#REF!</definedName>
    <definedName name="klu" hidden="1">{"Results Worksheets",#N/A,FALSE,"RESULTS"}</definedName>
    <definedName name="kmh" hidden="1">{#N/A,#N/A,TRUE,"Cover sheet";#N/A,#N/A,TRUE,"DCF analysis";#N/A,#N/A,TRUE,"WACC calculation"}</definedName>
    <definedName name="kmrz">#REF!</definedName>
    <definedName name="KN_Fill" hidden="1">#REF!</definedName>
    <definedName name="KN_Key1" hidden="1">#REF!</definedName>
    <definedName name="KN_Key2" hidden="1">#REF!</definedName>
    <definedName name="KN_new" hidden="1">#REF!</definedName>
    <definedName name="KN_Sort" hidden="1">#REF!</definedName>
    <definedName name="KNop" hidden="1">#REF!</definedName>
    <definedName name="KNREC" hidden="1">#REF!</definedName>
    <definedName name="KNskg" hidden="1">#REF!</definedName>
    <definedName name="ko">!#REF!</definedName>
    <definedName name="kobelt">{#N/A,#N/A,TRUE,"Deckblatt PMS";#N/A,#N/A,TRUE,"Ergebnis und Cash-flow PMS";#N/A,#N/A,TRUE,"Kennzahlen PMS"}</definedName>
    <definedName name="kol" hidden="1">{"away stand alones",#N/A,FALSE,"Target"}</definedName>
    <definedName name="kol_1" hidden="1">{"away stand alones",#N/A,FALSE,"Target"}</definedName>
    <definedName name="Kompassenko" hidden="1">{#N/A,#N/A,FALSE,"A";#N/A,#N/A,FALSE,"B"}</definedName>
    <definedName name="Konzern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opi" hidden="1">{#N/A,#N/A,FALSE,"Business Plan"}</definedName>
    <definedName name="kp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KPI">#REF!</definedName>
    <definedName name="KPOWFPKFPW" hidden="1">{"'Demand Units'!$X$11:$AD$45"}</definedName>
    <definedName name="k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re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rista" hidden="1">{#N/A,#N/A,TRUE,"97plnfpg"}</definedName>
    <definedName name="krutnh" hidden="1">{"Valuation",#N/A,FALSE,"ProForma-ASPT"}</definedName>
    <definedName name="ksl" hidden="1">{#N/A,#N/A,FALSE,"Tracking";#N/A,#N/A,FALSE,"Fixedctm";#N/A,#N/A,FALSE,"CCI";#N/A,#N/A,FALSE,"Headcount - FTE's"}</definedName>
    <definedName name="kslkjkjlkjd" hidden="1">{#N/A,#N/A,FALSE,"REPORT"}</definedName>
    <definedName name="k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tf" hidden="1">{"NOPCAPEVA",#N/A,FALSE,"Nopat";"FCFCSTAR",#N/A,FALSE,"FCFVAL";"EVAVL",#N/A,FALSE,"EVAVAL";"LEASE",#N/A,FALSE,"OpLease"}</definedName>
    <definedName name="ktzuk" hidden="1">{#N/A,#N/A,FALSE,"Aging Summary";#N/A,#N/A,FALSE,"Ratio Analysis";#N/A,#N/A,FALSE,"Test 120 Day Accts";#N/A,#N/A,FALSE,"Tickmarks"}</definedName>
    <definedName name="ktzuk_2" hidden="1">{#N/A,#N/A,FALSE,"Aging Summary";#N/A,#N/A,FALSE,"Ratio Analysis";#N/A,#N/A,FALSE,"Test 120 Day Accts";#N/A,#N/A,FALSE,"Tickmarks"}</definedName>
    <definedName name="ktzuk_3" hidden="1">{#N/A,#N/A,FALSE,"Aging Summary";#N/A,#N/A,FALSE,"Ratio Analysis";#N/A,#N/A,FALSE,"Test 120 Day Accts";#N/A,#N/A,FALSE,"Tickmarks"}</definedName>
    <definedName name="kue" hidden="1">{"'Model'!$A$1:$N$53"}</definedName>
    <definedName name="kug" hidden="1">{#N/A,#N/A,TRUE,"Cover sheet";#N/A,#N/A,TRUE,"DCF analysis";#N/A,#N/A,TRUE,"WACC calculation"}</definedName>
    <definedName name="kului" hidden="1">{"'Other IPS'!$A$5","'Other IPS'!$A$4:$K$38"}</definedName>
    <definedName name="Kündigungen__nach_Kunden">#REF!</definedName>
    <definedName name="Kündigungen_Basis">#REF!</definedName>
    <definedName name="Kündigungen_nach_Kunden_01_Jan">#REF!</definedName>
    <definedName name="Kündigungen_nach_Kunden_02_Feb">#REF!</definedName>
    <definedName name="Kündigungen_nach_Kunden_03_Mrz">#REF!</definedName>
    <definedName name="Kündigungen_nach_Kunden_04_Apr">#REF!</definedName>
    <definedName name="Kündigungen_nach_Kunden_05_Mai">#REF!</definedName>
    <definedName name="Kündigungen_nach_Kunden_06_Juni">#REF!</definedName>
    <definedName name="Kündigungen_nach_Kunden_07_Jul">#REF!</definedName>
    <definedName name="Kündigungen_nach_Kunden_08_Aug">#REF!</definedName>
    <definedName name="Kündigungen_nach_Kunden_09_Sep">#REF!</definedName>
    <definedName name="Kündigungen_nach_Kunden_10_Okt">#REF!</definedName>
    <definedName name="Kündigungen_nach_Kunden_11_Nov">#REF!</definedName>
    <definedName name="Kündigungen_nach_Kunden_12_Dez">#REF!</definedName>
    <definedName name="Kündigungslistegesamt">#REF!</definedName>
    <definedName name="Kündlistegesamt">#REF!</definedName>
    <definedName name="Kuoni_c">!#REF!</definedName>
    <definedName name="Kuoni_external">!#REF!</definedName>
    <definedName name="Kuoni_FD">!#REF!</definedName>
    <definedName name="Kuoni_FS">!#REF!</definedName>
    <definedName name="Kuoni_Group">!#REF!</definedName>
    <definedName name="Kuoni_internal">!#REF!</definedName>
    <definedName name="kurs">#REF!</definedName>
    <definedName name="Kuwait">#REF!</definedName>
    <definedName name="kuyy" hidden="1">{"'Other IPS'!$A$5","'Other IPS'!$A$4:$K$38"}</definedName>
    <definedName name="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vjkjvkjvgfjkbvg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yd.ChngCell.01." hidden="1">#REF!</definedName>
    <definedName name="kyd.ChngCell.02." hidden="1">#REF!</definedName>
    <definedName name="kyd.CounterLimitCell.01." hidden="1">"x"</definedName>
    <definedName name="kyd.CounterLimitCell.02." hidden="1">"x"</definedName>
    <definedName name="kyd.Dim.01.">"currency"</definedName>
    <definedName name="kyd.Dim.02.">"currency"</definedName>
    <definedName name="kyd.ElementList.01." hidden="1">"x"</definedName>
    <definedName name="kyd.ElementList.02." hidden="1">#REF!</definedName>
    <definedName name="kyd.ElementType.01.">3</definedName>
    <definedName name="kyd.ElementType.02.">3</definedName>
    <definedName name="kyd.GroupFileName." hidden="1">""</definedName>
    <definedName name="kyd.GroupFiles." hidden="1">-4146</definedName>
    <definedName name="kyd.ItemType.01." hidden="1">1</definedName>
    <definedName name="kyd.ItemType.02." hidden="1">2</definedName>
    <definedName name="kyd.KillLinks." hidden="1">1</definedName>
    <definedName name="kyd.MacroAfterMemoRow." hidden="1">""</definedName>
    <definedName name="kyd.MacroAfterZap." hidden="1">""</definedName>
    <definedName name="kyd.MacroAtEnd." hidden="1">""</definedName>
    <definedName name="kyd.MacroEachCycle." hidden="1">""</definedName>
    <definedName name="kyd.MacroEndOfEachCycle." hidden="1">""</definedName>
    <definedName name="kyd.MacroStartOfProc." hidden="1">""</definedName>
    <definedName name="kyd.MemKillRows." hidden="1">-4146</definedName>
    <definedName name="kyd.MemoCtrlNum." hidden="1">0</definedName>
    <definedName name="kyd.MemoSortHide.">FALSE</definedName>
    <definedName name="kyd.NumLevels.01.">999</definedName>
    <definedName name="kyd.NumLevels.02.">999</definedName>
    <definedName name="kyd.PanicStop." hidden="1">FALSE</definedName>
    <definedName name="kyd.ParentName.01.">"AUD"</definedName>
    <definedName name="kyd.ParentName.02.">"AUD"</definedName>
    <definedName name="kyd.Password." hidden="1">""</definedName>
    <definedName name="kyd.PreScreenData.">FALSE</definedName>
    <definedName name="kyd.PrintActionOptn." hidden="1">1</definedName>
    <definedName name="kyd.PrintMemo.">FALSE</definedName>
    <definedName name="kyd.PrintParent.01.">TRUE</definedName>
    <definedName name="kyd.PrintParent.02.">TRUE</definedName>
    <definedName name="kyd.PrintStdWhen.">3</definedName>
    <definedName name="kyd.PrintToWbk." hidden="1">FALSE</definedName>
    <definedName name="kyd.ProcessInCycle." hidden="1">FALSE</definedName>
    <definedName name="kyd.Protect1." hidden="1">"Expenses"</definedName>
    <definedName name="kyd.Protect2." hidden="1">"CapitalSummary"</definedName>
    <definedName name="kyd.Protect3." hidden="1">"LaborSummary"</definedName>
    <definedName name="kyd.Protect4." hidden="1">"Salary-FullTime"</definedName>
    <definedName name="kyd.ProtWbkStruct." hidden="1">-4146</definedName>
    <definedName name="kyd.ProtWbkWin." hidden="1">-4146</definedName>
    <definedName name="kyd.ReplaceFile." hidden="1">1</definedName>
    <definedName name="kyd.SaveAsFile.">FALSE</definedName>
    <definedName name="kyd.SaveCopy." hidden="1">1</definedName>
    <definedName name="kyd.SaveMemo.">FALSE</definedName>
    <definedName name="kyd.SelectString.01.">"*"</definedName>
    <definedName name="kyd.SelectString.02.">"*"</definedName>
    <definedName name="kyd.Shortcut." hidden="1">FALSE</definedName>
    <definedName name="kyd.StdHasFooterRow." hidden="1">-4146</definedName>
    <definedName name="kyd.StdHasHeaderRow." hidden="1">-4146</definedName>
    <definedName name="kyd.StdKillRows." hidden="1">-4146</definedName>
    <definedName name="kyd.StdKillSheets." hidden="1">-4146</definedName>
    <definedName name="kyd.StdRecalcAfterSort." hidden="1">-4146</definedName>
    <definedName name="kyd.StdSortHide.">FALSE</definedName>
    <definedName name="kyd.StdSortRpt1." hidden="1">1</definedName>
    <definedName name="kyd.StdSortRpt2." hidden="1">1</definedName>
    <definedName name="kyd.StdSortRpt3." hidden="1">1</definedName>
    <definedName name="kyd.StdSortRptList1." hidden="1">""</definedName>
    <definedName name="kyd.StdSortRptList2." hidden="1">""</definedName>
    <definedName name="kyd.StdSortRptList3." hidden="1">""</definedName>
    <definedName name="kyd.StopRow.">16384</definedName>
    <definedName name="kyd.SuspendEmail." hidden="1">-4146</definedName>
    <definedName name="kyd.WriteMemWhenOptn.">3</definedName>
    <definedName name="kyg" hidden="1">{"NOPCAPEVA",#N/A,FALSE,"Nopat";"FCFCSTAR",#N/A,FALSE,"FCFVAL";"EVAVL",#N/A,FALSE,"EVAVAL";"LEASE",#N/A,FALSE,"OpLease"}</definedName>
    <definedName name="KYNA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k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.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_Currency">#REF!</definedName>
    <definedName name="Label_GAAP_Rate">#REF!</definedName>
    <definedName name="LableEnd">#REF!</definedName>
    <definedName name="LableStart">#REF!</definedName>
    <definedName name="la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e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kdbjrvh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met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2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3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4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a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b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n" hidden="1">{#N/A,#N/A,TRUE,"BT M200 da 10x20"}</definedName>
    <definedName name="LANGUAGE">!#REF!</definedName>
    <definedName name="LanguageTable">!#REF!</definedName>
    <definedName name="larimc">#REF!</definedName>
    <definedName name="Larrysplits">#REF!</definedName>
    <definedName name="last">#REF!</definedName>
    <definedName name="LAST_EBIT_MARGIN" hidden="1">"LAST_EBIT_MARGIN"</definedName>
    <definedName name="LAST_EBITDA_MARGIN" hidden="1">"LAST_EBITDA_MARGIN"</definedName>
    <definedName name="LAST_GROSS_MARGIN" hidden="1">"LAST_GROSS_MARGIN"</definedName>
    <definedName name="LAST_NET_INC_MARGIN" hidden="1">"LAST_NET_INC_MARGIN"</definedName>
    <definedName name="last_pmt_date">#REF!</definedName>
    <definedName name="LastApprovedPeriods" hidden="1">OFFSET(#REF!,1,0,COUNTA(#REF!)-1,4)</definedName>
    <definedName name="LastListUpdate">0</definedName>
    <definedName name="LastQry">23</definedName>
    <definedName name="LASTSALEPRICE" hidden="1">"LASTSALEPRICE"</definedName>
    <definedName name="lastsept">#REF!</definedName>
    <definedName name="LastSource">"Oracle"</definedName>
    <definedName name="LASTYEAR">#REF!</definedName>
    <definedName name="LATESTK" hidden="1">1000</definedName>
    <definedName name="LATESTKFR" hidden="1">50</definedName>
    <definedName name="LATESTKNONPRESS" hidden="1">50</definedName>
    <definedName name="LATESTQ" hidden="1">500</definedName>
    <definedName name="LATESTQFR" hidden="1">100</definedName>
    <definedName name="LATESTQNONPRESS" hidden="1">100</definedName>
    <definedName name="Laundry">#REF!</definedName>
    <definedName name="LB" hidden="1">{#N/A,#N/A,FALSE,"Aging Summary";#N/A,#N/A,FALSE,"Ratio Analysis";#N/A,#N/A,FALSE,"Test 120 Day Accts";#N/A,#N/A,FALSE,"Tickmarks"}</definedName>
    <definedName name="LblAct">#REF!</definedName>
    <definedName name="LblBud">#REF!</definedName>
    <definedName name="LblFor">#REF!</definedName>
    <definedName name="LblHis">#REF!</definedName>
    <definedName name="LBM" hidden="1">{#N/A,#N/A,FALSE,"Duran"}</definedName>
    <definedName name="LBO" hidden="1">{#N/A,#N/A,FALSE,"Summary";#N/A,#N/A,FALSE,"Projections";#N/A,#N/A,FALSE,"Mkt Mults";#N/A,#N/A,FALSE,"DCF";#N/A,#N/A,FALSE,"Accr Dil";#N/A,#N/A,FALSE,"PIC LBO";#N/A,#N/A,FALSE,"MULT10_4";#N/A,#N/A,FALSE,"CBI LBO"}</definedName>
    <definedName name="LBOAnalysis2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CreditConsol" hidden="1">{"FCB_ALL",#N/A,FALSE,"FCB"}</definedName>
    <definedName name="ldarhgea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">#REF!</definedName>
    <definedName name="LE1Cashflow">#REF!</definedName>
    <definedName name="LE2Cashflow">#REF!</definedName>
    <definedName name="leader">#REF!</definedName>
    <definedName name="l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as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ui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C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lee" hidden="1">{#N/A,#N/A,FALSE,"Pharm";#N/A,#N/A,FALSE,"WWCM"}</definedName>
    <definedName name="Legacy1" hidden="1">{"'표지'!$B$5"}</definedName>
    <definedName name="LengthOfConstructionIn">#REF!</definedName>
    <definedName name="leroy" hidden="1">{#N/A,#N/A,FALSE,"Bakersfield PCs";#N/A,#N/A,FALSE,"Bremer PCs";#N/A,#N/A,FALSE,"Bakersfield Notebooks"}</definedName>
    <definedName name="leroy2" hidden="1">{#N/A,#N/A,FALSE,"Bakersfield PCs";#N/A,#N/A,FALSE,"Bremer PCs";#N/A,#N/A,FALSE,"Bakersfield Notebooks"}</definedName>
    <definedName name="Level" localSheetId="9">#REF!</definedName>
    <definedName name="Level">[10]LOOKUP!$J$2:$K$10</definedName>
    <definedName name="levellist" localSheetId="9">#REF!</definedName>
    <definedName name="levellist">[12]LOOKUP!$J$1:$J$9</definedName>
    <definedName name="lfcf">#REF!</definedName>
    <definedName name="lfj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FL">#REF!</definedName>
    <definedName name="lh">!#REF!</definedName>
    <definedName name="li" hidden="1">{"Results Worksheets",#N/A,FALSE,"RESULTS"}</definedName>
    <definedName name="Library" hidden="1">"a1"</definedName>
    <definedName name="LicenseCOGS">#REF!</definedName>
    <definedName name="lih" hidden="1">{"NOPCAPEVA",#N/A,FALSE,"Nopat";"FCFCSTAR",#N/A,FALSE,"FCFVAL";"EVAVL",#N/A,FALSE,"EVAVAL";"LEASE",#N/A,FALSE,"OpLease"}</definedName>
    <definedName name="limcount" hidden="1">1</definedName>
    <definedName name="limey" hidden="1">{#N/A,#N/A,FALSE,"Calc";#N/A,#N/A,FALSE,"Sensitivity";#N/A,#N/A,FALSE,"LT Earn.Dil.";#N/A,#N/A,FALSE,"Dil. AVP"}</definedName>
    <definedName name="Lindy0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onADRShares">#REF!</definedName>
    <definedName name="LionADRStkId">#REF!</definedName>
    <definedName name="LionBasicData">#REF!</definedName>
    <definedName name="LionBD5YrEPSGrowth">#REF!</definedName>
    <definedName name="LionBDAction">#REF!</definedName>
    <definedName name="LionBDActionLookUp">#REF!</definedName>
    <definedName name="LionBDADRAction">#REF!</definedName>
    <definedName name="LionBDADRCurrency">#REF!</definedName>
    <definedName name="LionBDADRInvOpinion1">#REF!</definedName>
    <definedName name="LionBDADRInvOpinion2">#REF!</definedName>
    <definedName name="LionBDADRInvOpinion3">#REF!</definedName>
    <definedName name="LionBDADRInvOpinion4">#REF!</definedName>
    <definedName name="LionBDADROpinionDate">#REF!</definedName>
    <definedName name="LionBDADRPrcObjCurrency">#REF!</definedName>
    <definedName name="LionBDADRPrice">#REF!</definedName>
    <definedName name="LionBDADRPriceObj">#REF!</definedName>
    <definedName name="LionBDADRSharesCells">#REF!</definedName>
    <definedName name="LionBDADRSymbolExch">#REF!</definedName>
    <definedName name="LionBDBookValuePerShare">#REF!</definedName>
    <definedName name="LionBDBooKValueTitle">#REF!</definedName>
    <definedName name="LionBDChangeReason">#REF!</definedName>
    <definedName name="LionBDChangeReasonLookUp">#REF!</definedName>
    <definedName name="LionBDCompanyName">#REF!</definedName>
    <definedName name="LionBDCurrency">#REF!</definedName>
    <definedName name="LionBDExchRate">#REF!</definedName>
    <definedName name="LionBDExchRateUnits">#REF!</definedName>
    <definedName name="LionBDFreeFloat">#REF!</definedName>
    <definedName name="LionBDInvCharacteristics">#REF!</definedName>
    <definedName name="LionBDInvCharLookUp">#REF!</definedName>
    <definedName name="LionBDInvOpinion1">#REF!</definedName>
    <definedName name="LionBDInvOpinion1LookUp">#REF!</definedName>
    <definedName name="LionBDInvOpinion2">#REF!</definedName>
    <definedName name="LionBDInvOpinion2LookUp">#REF!</definedName>
    <definedName name="LionBDInvOpinion3">#REF!</definedName>
    <definedName name="LionBDInvOpinion3LookUp">#REF!</definedName>
    <definedName name="LionBDInvOpinion4">#REF!</definedName>
    <definedName name="LionBDInvOpinion4LookUp">#REF!</definedName>
    <definedName name="LionBDInvOpinionLookUp">#REF!</definedName>
    <definedName name="LionBDLatestActual">#REF!</definedName>
    <definedName name="LionBDLinkedStk">#REF!</definedName>
    <definedName name="LionBDLocalPrice">#REF!</definedName>
    <definedName name="LionBDMarketCap">#REF!</definedName>
    <definedName name="LionBDMarketCapUnits">#REF!</definedName>
    <definedName name="LionBDNetDebtEquity">#REF!</definedName>
    <definedName name="LionBDOpinionDate">#REF!</definedName>
    <definedName name="LionBDPERelHomeMkt">#REF!</definedName>
    <definedName name="LionBDPERelHomeMktTitle">#REF!</definedName>
    <definedName name="LionBDPrcObjCurrency">#REF!</definedName>
    <definedName name="LionBDPriceBookRatio">#REF!</definedName>
    <definedName name="LionBDPriceObj">#REF!</definedName>
    <definedName name="LionBDQRQAdd">#REF!</definedName>
    <definedName name="LionBDQRQChange">#REF!</definedName>
    <definedName name="LionBDQRQRestriction">#REF!</definedName>
    <definedName name="LionBDQRQReview">#REF!</definedName>
    <definedName name="LionBDROEAverage">#REF!</definedName>
    <definedName name="LionBDROETitle">#REF!</definedName>
    <definedName name="LionBDSharesInIssue">#REF!</definedName>
    <definedName name="LionBDSharesToADR">#REF!</definedName>
    <definedName name="LionBDSplitFactor">#REF!</definedName>
    <definedName name="LionBDStockCode">#REF!</definedName>
    <definedName name="LionBDStockCodesLookUp">#REF!</definedName>
    <definedName name="LionBDSymbolExch">#REF!</definedName>
    <definedName name="LionBDWorksheetName">#REF!</definedName>
    <definedName name="LionBDYearEnd">#REF!</definedName>
    <definedName name="LionDataSheetRange">#REF!,#REF!,#REF!</definedName>
    <definedName name="LionKDAGMDate">#REF!</definedName>
    <definedName name="LionKDNetDivQ1">#REF!</definedName>
    <definedName name="LionKDNetDivQ2">#REF!</definedName>
    <definedName name="LionKDNetDivQ3">#REF!</definedName>
    <definedName name="LionKDNetDivQ4">#REF!</definedName>
    <definedName name="LionKDPaidDateQ1">#REF!</definedName>
    <definedName name="LionKDPaidDateQ2">#REF!</definedName>
    <definedName name="LionKDPaidDateQ3">#REF!</definedName>
    <definedName name="LionKDPaidDateQ4">#REF!</definedName>
    <definedName name="LionKDQ1">#REF!</definedName>
    <definedName name="LionKDQ1Row">#REF!</definedName>
    <definedName name="LionKDQ2">#REF!</definedName>
    <definedName name="LionKDQ3">#REF!</definedName>
    <definedName name="LionKDQ3Row">#REF!</definedName>
    <definedName name="LionKDQ4">#REF!</definedName>
    <definedName name="LionKDRAPubDate">#REF!</definedName>
    <definedName name="LionKDResultsDateSection">#REF!</definedName>
    <definedName name="LionKDWorksheetName">#REF!</definedName>
    <definedName name="LionKDXdDateQ1">#REF!</definedName>
    <definedName name="LionKDXdDateQ2">#REF!</definedName>
    <definedName name="LionKDXdDateQ3">#REF!</definedName>
    <definedName name="LionKDXdDateQ4">#REF!</definedName>
    <definedName name="LionKeyDates">#REF!</definedName>
    <definedName name="LionKeyDatesScreen">#REF!,#REF!</definedName>
    <definedName name="LionPCWorksheetName">#REF!</definedName>
    <definedName name="LionPieChart1Data">#REF!</definedName>
    <definedName name="LionPieChart1Title">#REF!</definedName>
    <definedName name="LionPieChart2Data">#REF!</definedName>
    <definedName name="LionPieChart2Title">#REF!</definedName>
    <definedName name="LionPieChartOldRevNo1">#REF!</definedName>
    <definedName name="LionPieChartOldRevNo2">#REF!</definedName>
    <definedName name="LionPieCharts">#REF!</definedName>
    <definedName name="LionStkResearchOldRevNo1">#REF!</definedName>
    <definedName name="LionStkResearchOldRevNo2">#REF!</definedName>
    <definedName name="Liquor">#REF!</definedName>
    <definedName name="lisa" hidden="1">{"var_page",#N/A,FALSE,"template"}</definedName>
    <definedName name="LIST">#REF!</definedName>
    <definedName name="liste_societes">!#REF!</definedName>
    <definedName name="ListOffset" hidden="1">1</definedName>
    <definedName name="liurea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IVRAISONS">!#REF!</definedName>
    <definedName name="ljer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ljhlkjh" hidden="1">{#N/A,#N/A,FALSE,"CNS_ADJ";"Balance Consolidado",#N/A,FALSE,"BCEC_CNS";#N/A,#N/A,FALSE,"USGAAP_ADJ"}</definedName>
    <definedName name="ljkglkh" hidden="1">{#N/A,#N/A,FALSE,"Inputs - Prices &amp; Forecasts"}</definedName>
    <definedName name="ljkl">!#REF!</definedName>
    <definedName name="ljkljk">!#REF!</definedName>
    <definedName name="ljkljkl">!#REF!</definedName>
    <definedName name="ljkljkökljklö">!#REF!</definedName>
    <definedName name="ljkljljkl">!#REF!</definedName>
    <definedName name="ljlk" hidden="1">{#N/A,#N/A,FALSE,"A";#N/A,#N/A,FALSE,"B"}</definedName>
    <definedName name="lj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joj" hidden="1">{#N/A,#N/A,FALSE,"91NOLCB";#N/A,#N/A,FALSE,"92NOLCB";#N/A,#N/A,FALSE,"93NOLCB"}</definedName>
    <definedName name="lk" hidden="1">{"bs",#N/A,FALSE,"SCF"}</definedName>
    <definedName name="lka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ajf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lkdkddldkl" hidden="1">{#N/A,#N/A,FALSE,"INTERCONNECTION";#N/A,#N/A,FALSE,"INTERCONNECTION";#N/A,#N/A,FALSE,"NEWPRODUCTS";#N/A,#N/A,FALSE,"RATES";#N/A,#N/A,FALSE,"VAREXPL";#N/A,#N/A,FALSE,"INTERCONNECTION"}</definedName>
    <definedName name="LKJ" hidden="1">{#N/A,#N/A,FALSE,"을지 (4)";#N/A,#N/A,FALSE,"을지 (5)";#N/A,#N/A,FALSE,"을지 (6)"}</definedName>
    <definedName name="lkj_2" hidden="1">{#N/A,#N/A,FALSE,"Aging Summary";#N/A,#N/A,FALSE,"Ratio Analysis";#N/A,#N/A,FALSE,"Test 120 Day Accts";#N/A,#N/A,FALSE,"Tickmarks"}</definedName>
    <definedName name="lkj_3" hidden="1">{#N/A,#N/A,FALSE,"Aging Summary";#N/A,#N/A,FALSE,"Ratio Analysis";#N/A,#N/A,FALSE,"Test 120 Day Accts";#N/A,#N/A,FALSE,"Tickmarks"}</definedName>
    <definedName name="LKJD" hidden="1">{"'Demand Units'!$X$11:$AD$45"}</definedName>
    <definedName name="lkjljk">!#REF!</definedName>
    <definedName name="lkjlkj" hidden="1">{"Final",#N/A,FALSE,"Feb-96"}</definedName>
    <definedName name="lkjlkj_1" hidden="1">{"Final",#N/A,FALSE,"Feb-96"}</definedName>
    <definedName name="lkjlklkjlkjlkj" hidden="1">{"page1",#N/A,TRUE,"CSC";"page2",#N/A,TRUE,"CSC"}</definedName>
    <definedName name="lkjlklkjlkjlkj_1" hidden="1">{"page1",#N/A,TRUE,"CSC";"page2",#N/A,TRUE,"CSC"}</definedName>
    <definedName name="lkjlklkjlkjlkj_2" hidden="1">{"page1",#N/A,TRUE,"CSC";"page2",#N/A,TRUE,"CSC"}</definedName>
    <definedName name="lkjlklkjlkjlkj_3" hidden="1">{"page1",#N/A,TRUE,"CSC";"page2",#N/A,TRUE,"CSC"}</definedName>
    <definedName name="lkjoijoij" hidden="1">#REF!</definedName>
    <definedName name="LKL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lklkl" hidden="1">{"consolidated",#N/A,FALSE,"Sheet1";"cms",#N/A,FALSE,"Sheet1";"fse",#N/A,FALSE,"Sheet1"}</definedName>
    <definedName name="lklkl_1" hidden="1">{"consolidated",#N/A,FALSE,"Sheet1";"cms",#N/A,FALSE,"Sheet1";"fse",#N/A,FALSE,"Sheet1"}</definedName>
    <definedName name="LKLKO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lkmn" hidden="1">{"Full-model",#N/A,FALSE,"ProForma-ASPT"}</definedName>
    <definedName name="lköpk">!#REF!</definedName>
    <definedName name="ll" hidden="1">{"pemandy2k",#N/A,FALSE,"PEMANDY2K"}</definedName>
    <definedName name="ll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hlhk">!#REF!</definedName>
    <definedName name="llj" hidden="1">{#N/A,#N/A,FALSE,"A";#N/A,#N/A,FALSE,"B"}</definedName>
    <definedName name="llkj" hidden="1">{#N/A,#N/A,FALSE,"Heat";#N/A,#N/A,FALSE,"DCF";#N/A,#N/A,FALSE,"LBO";#N/A,#N/A,FALSE,"A";#N/A,#N/A,FALSE,"C";#N/A,#N/A,FALSE,"impd";#N/A,#N/A,FALSE,"Accr-Dilu"}</definedName>
    <definedName name="llkj_1" hidden="1">{#N/A,#N/A,FALSE,"Heat";#N/A,#N/A,FALSE,"DCF";#N/A,#N/A,FALSE,"LBO";#N/A,#N/A,FALSE,"A";#N/A,#N/A,FALSE,"C";#N/A,#N/A,FALSE,"impd";#N/A,#N/A,FALSE,"Accr-Dilu"}</definedName>
    <definedName name="llkj_1_1" hidden="1">{#N/A,#N/A,FALSE,"Heat";#N/A,#N/A,FALSE,"DCF";#N/A,#N/A,FALSE,"LBO";#N/A,#N/A,FALSE,"A";#N/A,#N/A,FALSE,"C";#N/A,#N/A,FALSE,"impd";#N/A,#N/A,FALSE,"Accr-Dilu"}</definedName>
    <definedName name="llkj_1_2" hidden="1">{#N/A,#N/A,FALSE,"Heat";#N/A,#N/A,FALSE,"DCF";#N/A,#N/A,FALSE,"LBO";#N/A,#N/A,FALSE,"A";#N/A,#N/A,FALSE,"C";#N/A,#N/A,FALSE,"impd";#N/A,#N/A,FALSE,"Accr-Dilu"}</definedName>
    <definedName name="llkj_1_3" hidden="1">{#N/A,#N/A,FALSE,"Heat";#N/A,#N/A,FALSE,"DCF";#N/A,#N/A,FALSE,"LBO";#N/A,#N/A,FALSE,"A";#N/A,#N/A,FALSE,"C";#N/A,#N/A,FALSE,"impd";#N/A,#N/A,FALSE,"Accr-Dilu"}</definedName>
    <definedName name="llkj_1_4" hidden="1">{#N/A,#N/A,FALSE,"Heat";#N/A,#N/A,FALSE,"DCF";#N/A,#N/A,FALSE,"LBO";#N/A,#N/A,FALSE,"A";#N/A,#N/A,FALSE,"C";#N/A,#N/A,FALSE,"impd";#N/A,#N/A,FALSE,"Accr-Dilu"}</definedName>
    <definedName name="llkj_1_5" hidden="1">{#N/A,#N/A,FALSE,"Heat";#N/A,#N/A,FALSE,"DCF";#N/A,#N/A,FALSE,"LBO";#N/A,#N/A,FALSE,"A";#N/A,#N/A,FALSE,"C";#N/A,#N/A,FALSE,"impd";#N/A,#N/A,FALSE,"Accr-Dilu"}</definedName>
    <definedName name="llkj_2" hidden="1">{#N/A,#N/A,FALSE,"Heat";#N/A,#N/A,FALSE,"DCF";#N/A,#N/A,FALSE,"LBO";#N/A,#N/A,FALSE,"A";#N/A,#N/A,FALSE,"C";#N/A,#N/A,FALSE,"impd";#N/A,#N/A,FALSE,"Accr-Dilu"}</definedName>
    <definedName name="llkj_2_1" hidden="1">{#N/A,#N/A,FALSE,"Heat";#N/A,#N/A,FALSE,"DCF";#N/A,#N/A,FALSE,"LBO";#N/A,#N/A,FALSE,"A";#N/A,#N/A,FALSE,"C";#N/A,#N/A,FALSE,"impd";#N/A,#N/A,FALSE,"Accr-Dilu"}</definedName>
    <definedName name="llkj_2_2" hidden="1">{#N/A,#N/A,FALSE,"Heat";#N/A,#N/A,FALSE,"DCF";#N/A,#N/A,FALSE,"LBO";#N/A,#N/A,FALSE,"A";#N/A,#N/A,FALSE,"C";#N/A,#N/A,FALSE,"impd";#N/A,#N/A,FALSE,"Accr-Dilu"}</definedName>
    <definedName name="llkj_2_3" hidden="1">{#N/A,#N/A,FALSE,"Heat";#N/A,#N/A,FALSE,"DCF";#N/A,#N/A,FALSE,"LBO";#N/A,#N/A,FALSE,"A";#N/A,#N/A,FALSE,"C";#N/A,#N/A,FALSE,"impd";#N/A,#N/A,FALSE,"Accr-Dilu"}</definedName>
    <definedName name="llkj_2_4" hidden="1">{#N/A,#N/A,FALSE,"Heat";#N/A,#N/A,FALSE,"DCF";#N/A,#N/A,FALSE,"LBO";#N/A,#N/A,FALSE,"A";#N/A,#N/A,FALSE,"C";#N/A,#N/A,FALSE,"impd";#N/A,#N/A,FALSE,"Accr-Dilu"}</definedName>
    <definedName name="llkj_2_5" hidden="1">{#N/A,#N/A,FALSE,"Heat";#N/A,#N/A,FALSE,"DCF";#N/A,#N/A,FALSE,"LBO";#N/A,#N/A,FALSE,"A";#N/A,#N/A,FALSE,"C";#N/A,#N/A,FALSE,"impd";#N/A,#N/A,FALSE,"Accr-Dilu"}</definedName>
    <definedName name="llkj_3" hidden="1">{#N/A,#N/A,FALSE,"Heat";#N/A,#N/A,FALSE,"DCF";#N/A,#N/A,FALSE,"LBO";#N/A,#N/A,FALSE,"A";#N/A,#N/A,FALSE,"C";#N/A,#N/A,FALSE,"impd";#N/A,#N/A,FALSE,"Accr-Dilu"}</definedName>
    <definedName name="llkj_3_1" hidden="1">{#N/A,#N/A,FALSE,"Heat";#N/A,#N/A,FALSE,"DCF";#N/A,#N/A,FALSE,"LBO";#N/A,#N/A,FALSE,"A";#N/A,#N/A,FALSE,"C";#N/A,#N/A,FALSE,"impd";#N/A,#N/A,FALSE,"Accr-Dilu"}</definedName>
    <definedName name="llkj_3_2" hidden="1">{#N/A,#N/A,FALSE,"Heat";#N/A,#N/A,FALSE,"DCF";#N/A,#N/A,FALSE,"LBO";#N/A,#N/A,FALSE,"A";#N/A,#N/A,FALSE,"C";#N/A,#N/A,FALSE,"impd";#N/A,#N/A,FALSE,"Accr-Dilu"}</definedName>
    <definedName name="llkj_3_3" hidden="1">{#N/A,#N/A,FALSE,"Heat";#N/A,#N/A,FALSE,"DCF";#N/A,#N/A,FALSE,"LBO";#N/A,#N/A,FALSE,"A";#N/A,#N/A,FALSE,"C";#N/A,#N/A,FALSE,"impd";#N/A,#N/A,FALSE,"Accr-Dilu"}</definedName>
    <definedName name="llkj_3_4" hidden="1">{#N/A,#N/A,FALSE,"Heat";#N/A,#N/A,FALSE,"DCF";#N/A,#N/A,FALSE,"LBO";#N/A,#N/A,FALSE,"A";#N/A,#N/A,FALSE,"C";#N/A,#N/A,FALSE,"impd";#N/A,#N/A,FALSE,"Accr-Dilu"}</definedName>
    <definedName name="llkj_3_5" hidden="1">{#N/A,#N/A,FALSE,"Heat";#N/A,#N/A,FALSE,"DCF";#N/A,#N/A,FALSE,"LBO";#N/A,#N/A,FALSE,"A";#N/A,#N/A,FALSE,"C";#N/A,#N/A,FALSE,"impd";#N/A,#N/A,FALSE,"Accr-Dilu"}</definedName>
    <definedName name="llkj_4" hidden="1">{#N/A,#N/A,FALSE,"Heat";#N/A,#N/A,FALSE,"DCF";#N/A,#N/A,FALSE,"LBO";#N/A,#N/A,FALSE,"A";#N/A,#N/A,FALSE,"C";#N/A,#N/A,FALSE,"impd";#N/A,#N/A,FALSE,"Accr-Dilu"}</definedName>
    <definedName name="llkj_4_1" hidden="1">{#N/A,#N/A,FALSE,"Heat";#N/A,#N/A,FALSE,"DCF";#N/A,#N/A,FALSE,"LBO";#N/A,#N/A,FALSE,"A";#N/A,#N/A,FALSE,"C";#N/A,#N/A,FALSE,"impd";#N/A,#N/A,FALSE,"Accr-Dilu"}</definedName>
    <definedName name="llkj_4_2" hidden="1">{#N/A,#N/A,FALSE,"Heat";#N/A,#N/A,FALSE,"DCF";#N/A,#N/A,FALSE,"LBO";#N/A,#N/A,FALSE,"A";#N/A,#N/A,FALSE,"C";#N/A,#N/A,FALSE,"impd";#N/A,#N/A,FALSE,"Accr-Dilu"}</definedName>
    <definedName name="llkj_4_3" hidden="1">{#N/A,#N/A,FALSE,"Heat";#N/A,#N/A,FALSE,"DCF";#N/A,#N/A,FALSE,"LBO";#N/A,#N/A,FALSE,"A";#N/A,#N/A,FALSE,"C";#N/A,#N/A,FALSE,"impd";#N/A,#N/A,FALSE,"Accr-Dilu"}</definedName>
    <definedName name="llkj_4_4" hidden="1">{#N/A,#N/A,FALSE,"Heat";#N/A,#N/A,FALSE,"DCF";#N/A,#N/A,FALSE,"LBO";#N/A,#N/A,FALSE,"A";#N/A,#N/A,FALSE,"C";#N/A,#N/A,FALSE,"impd";#N/A,#N/A,FALSE,"Accr-Dilu"}</definedName>
    <definedName name="llkj_4_5" hidden="1">{#N/A,#N/A,FALSE,"Heat";#N/A,#N/A,FALSE,"DCF";#N/A,#N/A,FALSE,"LBO";#N/A,#N/A,FALSE,"A";#N/A,#N/A,FALSE,"C";#N/A,#N/A,FALSE,"impd";#N/A,#N/A,FALSE,"Accr-Dilu"}</definedName>
    <definedName name="llkj_5" hidden="1">{#N/A,#N/A,FALSE,"Heat";#N/A,#N/A,FALSE,"DCF";#N/A,#N/A,FALSE,"LBO";#N/A,#N/A,FALSE,"A";#N/A,#N/A,FALSE,"C";#N/A,#N/A,FALSE,"impd";#N/A,#N/A,FALSE,"Accr-Dilu"}</definedName>
    <definedName name="llkj_5_1" hidden="1">{#N/A,#N/A,FALSE,"Heat";#N/A,#N/A,FALSE,"DCF";#N/A,#N/A,FALSE,"LBO";#N/A,#N/A,FALSE,"A";#N/A,#N/A,FALSE,"C";#N/A,#N/A,FALSE,"impd";#N/A,#N/A,FALSE,"Accr-Dilu"}</definedName>
    <definedName name="llkj_5_2" hidden="1">{#N/A,#N/A,FALSE,"Heat";#N/A,#N/A,FALSE,"DCF";#N/A,#N/A,FALSE,"LBO";#N/A,#N/A,FALSE,"A";#N/A,#N/A,FALSE,"C";#N/A,#N/A,FALSE,"impd";#N/A,#N/A,FALSE,"Accr-Dilu"}</definedName>
    <definedName name="llkj_5_3" hidden="1">{#N/A,#N/A,FALSE,"Heat";#N/A,#N/A,FALSE,"DCF";#N/A,#N/A,FALSE,"LBO";#N/A,#N/A,FALSE,"A";#N/A,#N/A,FALSE,"C";#N/A,#N/A,FALSE,"impd";#N/A,#N/A,FALSE,"Accr-Dilu"}</definedName>
    <definedName name="llkj_5_4" hidden="1">{#N/A,#N/A,FALSE,"Heat";#N/A,#N/A,FALSE,"DCF";#N/A,#N/A,FALSE,"LBO";#N/A,#N/A,FALSE,"A";#N/A,#N/A,FALSE,"C";#N/A,#N/A,FALSE,"impd";#N/A,#N/A,FALSE,"Accr-Dilu"}</definedName>
    <definedName name="llkj_5_5" hidden="1">{#N/A,#N/A,FALSE,"Heat";#N/A,#N/A,FALSE,"DCF";#N/A,#N/A,FALSE,"LBO";#N/A,#N/A,FALSE,"A";#N/A,#N/A,FALSE,"C";#N/A,#N/A,FALSE,"impd";#N/A,#N/A,FALSE,"Accr-Dilu"}</definedName>
    <definedName name="LLKK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lll" hidden="1">{#N/A,#N/A,FALSE,"Sensitivity"}</definedName>
    <definedName name="lll_1" hidden="1">{#N/A,#N/A,FALSE,"Sensitivity"}</definedName>
    <definedName name="llll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LLLLL" hidden="1">{#N/A,#N/A,FALSE,"Chi tiÆt"}</definedName>
    <definedName name="lllllllll" localSheetId="9" hidden="1">{"Stats_qsumm",#N/A,FALSE,"STATSQ";"Stats_Detail",#N/A,FALSE,"STATSM";"Stats_Summary",#N/A,FALSE,"STATSM"}</definedName>
    <definedName name="lllllllll" hidden="1">{"Stats_qsumm",#N/A,FALSE,"STATSQ";"Stats_Detail",#N/A,FALSE,"STATSM";"Stats_Summary",#N/A,FALSE,"STATSM"}</definedName>
    <definedName name="llllllllllllllllll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llllllllllllllllllllll" hidden="1">#N/A</definedName>
    <definedName name="LLOO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LLPP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lm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ME">#REF!</definedName>
    <definedName name="lnk_Print_Area">#REF!</definedName>
    <definedName name="lo" hidden="1">{#N/A,#N/A,FALSE,"Tracking";#N/A,#N/A,FALSE,"Fixedctm";#N/A,#N/A,FALSE,"CCI";#N/A,#N/A,FALSE,"Headcount - FTE's"}</definedName>
    <definedName name="loadjune">#REF!</definedName>
    <definedName name="loan">#REF!</definedName>
    <definedName name="LOAN_1" hidden="1">{#N/A,#N/A,FALSE,"Income State.";#N/A,#N/A,FALSE,"B-S"}</definedName>
    <definedName name="LOAN_2" hidden="1">{#N/A,#N/A,FALSE,"Income State.";#N/A,#N/A,FALSE,"B-S"}</definedName>
    <definedName name="LOAN_3" hidden="1">{#N/A,#N/A,FALSE,"Income State.";#N/A,#N/A,FALSE,"B-S"}</definedName>
    <definedName name="LOAN_4" hidden="1">{#N/A,#N/A,FALSE,"Income State.";#N/A,#N/A,FALSE,"B-S"}</definedName>
    <definedName name="LOAN_5" hidden="1">{#N/A,#N/A,FALSE,"Income State.";#N/A,#N/A,FALSE,"B-S"}</definedName>
    <definedName name="LOAN_LOSS" hidden="1">"LOAN_LOSS"</definedName>
    <definedName name="loan_stake">#REF!</definedName>
    <definedName name="LOB">#REF!</definedName>
    <definedName name="LOBs">#REF!</definedName>
    <definedName name="loc">#REF!</definedName>
    <definedName name="Loc_to_Bkg_Rgn">#REF!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tion" localSheetId="9">#REF!</definedName>
    <definedName name="Location">#REF!</definedName>
    <definedName name="Location_Annual">!#REF!</definedName>
    <definedName name="Location2" localSheetId="9">#REF!</definedName>
    <definedName name="Location2">#REF!</definedName>
    <definedName name="LocationFTE" localSheetId="9">#REF!</definedName>
    <definedName name="LocationFTE">#REF!</definedName>
    <definedName name="LOGI">#REF!</definedName>
    <definedName name="LOGI2">#REF!</definedName>
    <definedName name="Logistics" hidden="1">{"prt_wksht",#N/A,FALSE,"Sheet1"}</definedName>
    <definedName name="logui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oi" hidden="1">{"AnnInc",#N/A,TRUE,"Inc";"QtrInc1",#N/A,TRUE,"Inc";"Balance",#N/A,TRUE,"Bal";"Cflow",#N/A,TRUE,"Cash"}</definedName>
    <definedName name="loin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oiuj" hidden="1">{"'Other IPS'!$A$5","'Other IPS'!$A$4:$K$38"}</definedName>
    <definedName name="loiuy" hidden="1">{"AnnInc",#N/A,TRUE,"Inc";"QtrInc1",#N/A,TRUE,"Inc";"Balance",#N/A,TRUE,"Bal";"Cflow",#N/A,TRUE,"Cash"}</definedName>
    <definedName name="lökl">!#REF!</definedName>
    <definedName name="lokm" hidden="1">{"Full-model",#N/A,FALSE,"ProForma-ASPT"}</definedName>
    <definedName name="LOL" hidden="1">"825a60bb-3b07-4b99-85d8-d46075ff9892"</definedName>
    <definedName name="löl">!#REF!</definedName>
    <definedName name="LOLD">1</definedName>
    <definedName name="LOLD_Table">28</definedName>
    <definedName name="l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NG_TERM_DEBT" hidden="1">"LONG_TERM_DEBT"</definedName>
    <definedName name="LONG_TERM_GROWTH" hidden="1">"LONG_TERM_GROWTH"</definedName>
    <definedName name="LONG_TERM_INV" hidden="1">"LONG_TERM_INV"</definedName>
    <definedName name="long_yld">#REF!</definedName>
    <definedName name="Look9900">#REF!</definedName>
    <definedName name="Look9901">#REF!</definedName>
    <definedName name="LookAp00">#REF!</definedName>
    <definedName name="lost" hidden="1">{#N/A,#N/A,FALSE,"Business Plan"}</definedName>
    <definedName name="lostworkday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tusGraphChart1" hidden="1">#REF!</definedName>
    <definedName name="lotusgraphchart1b" hidden="1">#REF!</definedName>
    <definedName name="lotusgraphchart1x" hidden="1">#REF!</definedName>
    <definedName name="lou" hidden="1">{"AnnInc",#N/A,TRUE,"Inc";"QtrInc1",#N/A,TRUE,"Inc";"Balance",#N/A,TRUE,"Bal";"Cflow",#N/A,TRUE,"Cash"}</definedName>
    <definedName name="LOWPRICE" hidden="1">"LOWPRICE"</definedName>
    <definedName name="lpoi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lpz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skdjfksldjf" hidden="1">#REF!</definedName>
    <definedName name="LTD_20051" hidden="1">{#N/A,#N/A,FALSE,"Aging Summary";#N/A,#N/A,FALSE,"Ratio Analysis";#N/A,#N/A,FALSE,"Test 120 Day Accts";#N/A,#N/A,FALSE,"Tickmarks"}</definedName>
    <definedName name="ltiu" hidden="1">{#N/A,#N/A,FALSE,"PSI"}</definedName>
    <definedName name="ltm_BalanceSheet" hidden="1">#REF!</definedName>
    <definedName name="LTM_DATE" hidden="1">"LTM_DATE"</definedName>
    <definedName name="ltm_IncomeStatement" hidden="1">#REF!</definedName>
    <definedName name="LTM_REVENUE_OVER_EMPLOYEES" hidden="1">"LTM_REVENUE_OVER_EMPLOYEES"</definedName>
    <definedName name="LTMEBIT">#REF!</definedName>
    <definedName name="LTMEBITDA">#REF!</definedName>
    <definedName name="LTMREV">#REF!</definedName>
    <definedName name="Lucifer">#REF!</definedName>
    <definedName name="LUFeXToEUR" localSheetId="9" hidden="1">1/EUREXTOLUF</definedName>
    <definedName name="luiyuy" hidden="1">{"'Other IPS'!$A$5","'Other IPS'!$A$4:$K$38"}</definedName>
    <definedName name="lylyyy" hidden="1">{"'Other IPS'!$A$5","'Other IPS'!$A$4:$K$38"}</definedName>
    <definedName name="m" localSheetId="9" hidden="1">{"Stats_qsumm",#N/A,FALSE,"STATSQ";"Stats_Detail",#N/A,FALSE,"STATSM";"Stats_Summary",#N/A,FALSE,"STATSM"}</definedName>
    <definedName name="m" hidden="1">{"Stats_qsumm",#N/A,FALSE,"STATSQ";"Stats_Detail",#N/A,FALSE,"STATSM";"Stats_Summary",#N/A,FALSE,"STATSM"}</definedName>
    <definedName name="m_1" hidden="1">{#N/A,#N/A,FALSE,"Aging Summary";#N/A,#N/A,FALSE,"Ratio Analysis";#N/A,#N/A,FALSE,"Test 120 Day Accts";#N/A,#N/A,FALSE,"Tickmarks"}</definedName>
    <definedName name="M_A" hidden="1">{#N/A,#N/A,FALSE,"Rev Grwth";#N/A,#N/A,FALSE,"Op Inc Grwth";#N/A,#N/A,FALSE,"Net Grwth";#N/A,#N/A,FALSE,"EPS Growth"}</definedName>
    <definedName name="M_PlaceofPath" hidden="1">"H:\GMH\PanAmSat\models\SPOT_VDF.xls"</definedName>
    <definedName name="M5op" hidden="1">#REF!</definedName>
    <definedName name="M5REC" hidden="1">#REF!</definedName>
    <definedName name="M5skg" hidden="1">#REF!</definedName>
    <definedName name="Macro4">#N/A</definedName>
    <definedName name="Macro5">#N/A</definedName>
    <definedName name="MaD">{"BS",#N/A,FALSE,"USA"}</definedName>
    <definedName name="Mai">#REF!,#REF!,#REF!,#REF!,#REF!,#REF!,#REF!,#REF!,#REF!,#REF!,#REF!,#REF!,#REF!,#REF!,#REF!,#REF!,#REF!,#REF!,#REF!,#REF!,#REF!</definedName>
    <definedName name="MailExpenseReports" localSheetId="9">#REF!</definedName>
    <definedName name="MAIN">#REF!</definedName>
    <definedName name="Maintal">#REF!</definedName>
    <definedName name="Maintenanc" hidden="1">{"'ID(2)'!$E$1:$N$4"}</definedName>
    <definedName name="Major_Accomp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lcolm" hidden="1">{"Budget V Actual YTD",#N/A,FALSE,"Budget v Actual"}</definedName>
    <definedName name="m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man" hidden="1">{"bs",#N/A,FALSE,"SCF"}</definedName>
    <definedName name="mapaug">#REF!</definedName>
    <definedName name="mapfinal">#REF!</definedName>
    <definedName name="mapfinalll">#REF!</definedName>
    <definedName name="mapjul">#REF!</definedName>
    <definedName name="mapjuly">#REF!</definedName>
    <definedName name="mapload">#REF!</definedName>
    <definedName name="mapmap">#REF!</definedName>
    <definedName name="mapnew">#REF!</definedName>
    <definedName name="mapneww">#REF!</definedName>
    <definedName name="mapnnew">#REF!</definedName>
    <definedName name="mappfinall">#REF!</definedName>
    <definedName name="mapping12">#REF!</definedName>
    <definedName name="mappp">#REF!</definedName>
    <definedName name="mar">#REF!</definedName>
    <definedName name="Mar00" hidden="1">{"Statement of Income",#N/A,TRUE,"Mar99";"Balance Sheet",#N/A,TRUE,"Mar99"}</definedName>
    <definedName name="Mar00TB" hidden="1">{"Statement of Income",#N/A,TRUE,"Mar99";"Balance Sheet",#N/A,TRUE,"Mar99"}</definedName>
    <definedName name="mar00tb1" hidden="1">{"Statement of Income",#N/A,TRUE,"Mar99";"Balance Sheet",#N/A,TRUE,"Mar99"}</definedName>
    <definedName name="Marcelo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arch">#REF!</definedName>
    <definedName name="march1">#REF!</definedName>
    <definedName name="March2002">#REF!</definedName>
    <definedName name="marchdk" hidden="1">{"prt_wksht",#N/A,FALSE,"Sheet1"}</definedName>
    <definedName name="marchdk1" hidden="1">{"prt_wksht",#N/A,FALSE,"Sheet1"}</definedName>
    <definedName name="margin">#REF!</definedName>
    <definedName name="MARGINS">#REF!</definedName>
    <definedName name="mark" hidden="1">{"summary",#N/A,FALSE,"2000 vs 1999";"detail",#N/A,FALSE,"2000 vs 1999"}</definedName>
    <definedName name="market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MARKETCAP" hidden="1">"MARKETCAP"</definedName>
    <definedName name="Marketing" hidden="1">{#N/A,"SCENARIO2",FALSE,"DirRpts_Sum";#N/A,"SCENARIO2",FALSE,"Exp_Adjmts";#N/A,#N/A,FALSE,"Advtg_Sum"}</definedName>
    <definedName name="Marketinghol" hidden="1">{"prt_wksht",#N/A,FALSE,"Sheet1"}</definedName>
    <definedName name="marsh.report">#REF!</definedName>
    <definedName name="marsh.report_old">#REF!</definedName>
    <definedName name="marshare">#REF!</definedName>
    <definedName name="Masefield" hidden="1">{#N/A,#N/A,FALSE,"DEA Report";#N/A,#N/A,FALSE,"Veba Report";#N/A,#N/A,FALSE,"Wintershall Report";#N/A,#N/A,FALSE,"Fina Report"}</definedName>
    <definedName name="Master">#REF!</definedName>
    <definedName name="MATRIX">#REF!</definedName>
    <definedName name="MATT" hidden="1">{#N/A,#N/A,TRUE,"Main Issues";#N/A,#N/A,TRUE,"Income statement ($)"}</definedName>
    <definedName name="may">#REF!</definedName>
    <definedName name="May1Forecast">#REF!</definedName>
    <definedName name="MayForecast">#REF!</definedName>
    <definedName name="mb" hidden="1">{"MONTHPLAN",#N/A,FALSE,"DETAIL REPORT";"MONTHPRIOR",#N/A,FALSE,"DETAIL REPORT";"YTDPLAN",#N/A,FALSE,"DETAIL REPORT";"YTDPRIOR",#N/A,FALSE,"DETAIL REPORT"}</definedName>
    <definedName name="mb_inputLocation">#REF!</definedName>
    <definedName name="mbaou1">!#REF!</definedName>
    <definedName name="mbavr1">!#REF!</definedName>
    <definedName name="mbc" hidden="1">{"NOPCAPEVA",#N/A,FALSE,"Nopat";"FCFCSTAR",#N/A,FALSE,"FCFVAL";"EVAVL",#N/A,FALSE,"EVAVAL";"LEASE",#N/A,FALSE,"OpLease"}</definedName>
    <definedName name="mbdec1">!#REF!</definedName>
    <definedName name="mbfev1">!#REF!</definedName>
    <definedName name="mbjan1">!#REF!</definedName>
    <definedName name="mbjui1">!#REF!</definedName>
    <definedName name="mbjun1">!#REF!</definedName>
    <definedName name="mbmai1">!#REF!</definedName>
    <definedName name="mbmar1">!#REF!</definedName>
    <definedName name="mbnov1">!#REF!</definedName>
    <definedName name="mboct1">!#REF!</definedName>
    <definedName name="mbsep1">!#REF!</definedName>
    <definedName name="mbvc" hidden="1">{"NOPCAPEVA",#N/A,FALSE,"Nopat";"FCFCSTAR",#N/A,FALSE,"FCFVAL";"EVAVL",#N/A,FALSE,"EVAVAL";"LEASE",#N/A,FALSE,"OpLease"}</definedName>
    <definedName name="mcs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cs03g.ReqArray">{"Price","PTB","LC120","N","0","0","H"}</definedName>
    <definedName name="MCVV" hidden="1">{"Current V Prior, Current Month",#N/A,FALSE,"Current v Prior"}</definedName>
    <definedName name="MDate">#REF!</definedName>
    <definedName name="MDI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lm" hidden="1">{#N/A,#N/A,TRUE,"financial";#N/A,#N/A,TRUE,"plants"}</definedName>
    <definedName name="mdlm_1" hidden="1">{#N/A,#N/A,TRUE,"financial";#N/A,#N/A,TRUE,"plants"}</definedName>
    <definedName name="Me" hidden="1">{#N/A,#N/A,TRUE,"index";#N/A,#N/A,TRUE,"Summary";#N/A,#N/A,TRUE,"Continuing Business";#N/A,#N/A,TRUE,"Disposals";#N/A,#N/A,TRUE,"Acquisitions";#N/A,#N/A,TRUE,"Actual &amp; Plan Reconciliation"}</definedName>
    <definedName name="Meals">#REF!</definedName>
    <definedName name="Med_prod" hidden="1">{#N/A,#N/A,FALSE,"Prem_Sum";#N/A,#N/A,FALSE,"Prem"}</definedName>
    <definedName name="Med_prod.xls" hidden="1">{#N/A,#N/A,FALSE,"FACTSHEETS";#N/A,#N/A,FALSE,"pump";#N/A,#N/A,FALSE,"filter"}</definedName>
    <definedName name="Med_products" hidden="1">{#N/A,#N/A,FALSE,"FACTSHEETS";#N/A,#N/A,FALSE,"pump";#N/A,#N/A,FALSE,"filter"}</definedName>
    <definedName name="MEDAF">#REF!</definedName>
    <definedName name="Medical_Comps_1" hidden="1">#N/A</definedName>
    <definedName name="medicalcalc2">#REF!</definedName>
    <definedName name="MedSmry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Merrill_Lynch___Co.">#REF!</definedName>
    <definedName name="MerrillPrintIt" localSheetId="9" hidden="1">#REF!</definedName>
    <definedName name="MethodID">!#REF!</definedName>
    <definedName name="MethodID_1">!#REF!</definedName>
    <definedName name="MEWarning" hidden="1">1</definedName>
    <definedName name="mexico" hidden="1">{#N/A,#N/A,FALSE,"Assessment";#N/A,#N/A,FALSE,"Staffing";#N/A,#N/A,FALSE,"Hires";#N/A,#N/A,FALSE,"Assumptions"}</definedName>
    <definedName name="mezz_irr_calc">#REF!</definedName>
    <definedName name="mezz_irr_firstpaste">#REF!</definedName>
    <definedName name="mezz_moneyM_calc">#REF!</definedName>
    <definedName name="mezz_moneyM_paste">#REF!</definedName>
    <definedName name="MF">#REF!</definedName>
    <definedName name="mfd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mfgr" hidden="1">{"PAGE 1",#N/A,FALSE,"WEST_OT"}</definedName>
    <definedName name="mfgtest" hidden="1">{"PAGE 1",#N/A,FALSE,"WEST_OT"}</definedName>
    <definedName name="mgmt." hidden="1">{"mgmt forecast",#N/A,FALSE,"Mgmt Forecast";"dcf table",#N/A,FALSE,"Mgmt Forecast";"sensitivity",#N/A,FALSE,"Mgmt Forecast";"table inputs",#N/A,FALSE,"Mgmt Forecast";"calculations",#N/A,FALSE,"Mgmt Forecast"}</definedName>
    <definedName name="mgmt_irr_calc">#REF!</definedName>
    <definedName name="mgmt_irr_firstpaste">#REF!</definedName>
    <definedName name="mgmt_moneyM_calc">#REF!</definedName>
    <definedName name="mgmt_moneyM_paste">#REF!</definedName>
    <definedName name="mgt">#REF!</definedName>
    <definedName name="mh">#REF!</definedName>
    <definedName name="Mheading">#REF!</definedName>
    <definedName name="mh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" hidden="1">2</definedName>
    <definedName name="Michel" localSheetId="9">#REF!</definedName>
    <definedName name="Michel">#REF!</definedName>
    <definedName name="Midwest" hidden="1">{"FY02_Assets",#N/A,FALSE,"Fin Stmt Budget";"FY02_Liabilities",#N/A,FALSE,"Fin Stmt Budget";"FY02_Inc_Stmt",#N/A,FALSE,"Fin Stmt Budget";"FY02_SOCF",#N/A,FALSE,"Fin Stmt Budget"}</definedName>
    <definedName name="mike" hidden="1">#REF!</definedName>
    <definedName name="mike2" hidden="1">#REF!</definedName>
    <definedName name="mikek" hidden="1">#REF!</definedName>
    <definedName name="mikke" hidden="1">#REF!</definedName>
    <definedName name="mill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milner" hidden="1">{#N/A,#N/A,FALSE,"Aging Summary";#N/A,#N/A,FALSE,"Ratio Analysis";#N/A,#N/A,FALSE,"Test 120 Day Accts";#N/A,#N/A,FALSE,"Tickmarks"}</definedName>
    <definedName name="min" hidden="1">{#N/A,#N/A,FALSE,"REPORT"}</definedName>
    <definedName name="mina" hidden="1">{#N/A,#N/A,FALSE,"REPORT"}</definedName>
    <definedName name="mingming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MINORITY_INTEREST" hidden="1">"MINORITY_INTEREST"</definedName>
    <definedName name="Mio">1000000</definedName>
    <definedName name="MIS" hidden="1">{"'Overview'!$A$2:$E$37"}</definedName>
    <definedName name="MISC_EARN_ADJ" hidden="1">"MISC_EARN_ADJ"</definedName>
    <definedName name="misy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sys1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mitch" hidden="1">{"prt_wksht",#N/A,FALSE,"Sheet1"}</definedName>
    <definedName name="mj" hidden="1">{#N/A,#N/A,FALSE,"FY97";#N/A,#N/A,FALSE,"FY98";#N/A,#N/A,FALSE,"FY99";#N/A,#N/A,FALSE,"FY00";#N/A,#N/A,FALSE,"FY01"}</definedName>
    <definedName name="MJN" hidden="1">{"'Demand Units'!$X$11:$AD$45"}</definedName>
    <definedName name="mk_rate">#REF!</definedName>
    <definedName name="mk_spread">#REF!</definedName>
    <definedName name="mkj" hidden="1">{#N/A,#N/A,TRUE,"A";#N/A,#N/A,TRUE,"B";#N/A,#N/A,TRUE,"C";#N/A,#N/A,TRUE,"D";#N/A,#N/A,TRUE,"E"}</definedName>
    <definedName name="MKK" hidden="1">{"'下期集計（10.27迄・速報値）'!$Q$16"}</definedName>
    <definedName name="Mkt" hidden="1">{#N/A,"SCENARIO2",FALSE,"DirRpts_Sum";#N/A,"SCENARIO2",FALSE,"Exp_Adjmts";#N/A,#N/A,FALSE,"Advtg_Sum"}</definedName>
    <definedName name="mktg" hidden="1">{#N/A,"SCENARIO2",FALSE,"DirRpts_Sum";#N/A,"SCENARIO2",FALSE,"Exp_Adjmts";#N/A,#N/A,FALSE,"Advtg_Sum"}</definedName>
    <definedName name="ml" hidden="1">"4DO9W1IBUQC8WGIYA1DM5Z571"</definedName>
    <definedName name="MLNK606bba6a1fe94ff7bf2e98b9eaf2772c" hidden="1">#REF!</definedName>
    <definedName name="mlw" hidden="1">{#N/A,#N/A,FALSE,"Pharm";#N/A,#N/A,FALSE,"WWCM"}</definedName>
    <definedName name="mm">#REF!</definedName>
    <definedName name="MM_Note1.2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MM_note2" hidden="1">{"Book Income",#N/A,FALSE,"B&amp;T";"Taxable Income",#N/A,FALSE,"B&amp;T"}</definedName>
    <definedName name="mmjj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m" hidden="1">{"orixcsc",#N/A,FALSE,"ORIX CSC";"orixcsc2",#N/A,FALSE,"ORIX CSC"}</definedName>
    <definedName name="mmmm" hidden="1">{"orixcsc",#N/A,FALSE,"ORIX CSC";"orixcsc2",#N/A,FALSE,"ORIX CSC"}</definedName>
    <definedName name="mmmmm" hidden="1">{"mgmt forecast",#N/A,FALSE,"Mgmt Forecast";"dcf table",#N/A,FALSE,"Mgmt Forecast";"sensitivity",#N/A,FALSE,"Mgmt Forecast";"table inputs",#N/A,FALSE,"Mgmt Forecast";"calculations",#N/A,FALSE,"Mgmt Forecast"}</definedName>
    <definedName name="mmmmm_1" hidden="1">{#N/A,#N/A,FALSE,"Calc";#N/A,#N/A,FALSE,"Sensitivity";#N/A,#N/A,FALSE,"LT Earn.Dil.";#N/A,#N/A,FALSE,"Dil. AVP"}</definedName>
    <definedName name="mmmmmm" hidden="1">{#N/A,#N/A,FALSE,"Contribution Analysis"}</definedName>
    <definedName name="mmmmmmmhm" hidden="1">{"mgmt forecast",#N/A,FALSE,"Mgmt Forecast";"dcf table",#N/A,FALSE,"Mgmt Forecast";"sensitivity",#N/A,FALSE,"Mgmt Forecast";"table inputs",#N/A,FALSE,"Mgmt Forecast";"calculations",#N/A,FALSE,"Mgmt Forecast"}</definedName>
    <definedName name="mmmmmmmm" hidden="1">{#N/A,#N/A,FALSE,"ORIX CSC"}</definedName>
    <definedName name="mmmmmmmmm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mmm" hidden="1">{"Headcount Worksheet",#N/A,FALSE,"HEADCOUNT"}</definedName>
    <definedName name="mmmmmmmmmmmmmmm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MMO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nb" hidden="1">{#N/A,#N/A,FALSE,"JIM REPORT 1"}</definedName>
    <definedName name="MNG">#REF!</definedName>
    <definedName name="mnm">#REF!</definedName>
    <definedName name="mnmn" hidden="1">{"'Other IPS'!$A$5","'Other IPS'!$A$4:$K$38"}</definedName>
    <definedName name="Mnth">#REF!</definedName>
    <definedName name="MNVN" hidden="1">{"Current V Prior, Current Month",#N/A,FALSE,"Current v Prior"}</definedName>
    <definedName name="MODDIR">#REF!</definedName>
    <definedName name="model" hidden="1">{#N/A,#N/A,FALSE,"Rev Grwth";#N/A,#N/A,FALSE,"Op Inc Grwth";#N/A,#N/A,FALSE,"Net Grwth";#N/A,#N/A,FALSE,"EPS Growth"}</definedName>
    <definedName name="Model_Name">#REF!</definedName>
    <definedName name="model2" hidden="1">{#N/A,#N/A,FALSE,"Rev Grwth";#N/A,#N/A,FALSE,"Op Inc Grwth";#N/A,#N/A,FALSE,"Net Grwth";#N/A,#N/A,FALSE,"EPS Growth"}</definedName>
    <definedName name="ModelName">#REF!</definedName>
    <definedName name="ModelStatusIn" hidden="1">#REF!</definedName>
    <definedName name="Modification.Time" hidden="1">"12/30/99 14:40:33"</definedName>
    <definedName name="momo" hidden="1">{"Data Worksheet",#N/A,FALSE,"CAREY97"}</definedName>
    <definedName name="momom" hidden="1">{"Headcount Worksheet",#N/A,FALSE,"HEADCOUNT"}</definedName>
    <definedName name="mon" hidden="1">{"Results Worksheets",#N/A,FALSE,"RESULTS"}</definedName>
    <definedName name="Monat_1">#REF!</definedName>
    <definedName name="Monat_10">#REF!</definedName>
    <definedName name="Monat_11">#REF!</definedName>
    <definedName name="Monat_12">#REF!</definedName>
    <definedName name="Monat_2">#REF!</definedName>
    <definedName name="Monat_3">#REF!</definedName>
    <definedName name="Monat_4">#REF!</definedName>
    <definedName name="Monat_5">#REF!</definedName>
    <definedName name="Monat_6">#REF!</definedName>
    <definedName name="Monat_7">#REF!</definedName>
    <definedName name="Monat_8">#REF!</definedName>
    <definedName name="Monat_9">#REF!</definedName>
    <definedName name="monate">7</definedName>
    <definedName name="Monatszuordnung">"Konfiguration!A111:A122;Konfiguration!C111:C122"</definedName>
    <definedName name="monmon" hidden="1">{"'Model'!$A$1:$N$53"}</definedName>
    <definedName name="Montant">!#REF!</definedName>
    <definedName name="Month">#REF!</definedName>
    <definedName name="Month_bud">#REF!</definedName>
    <definedName name="Month_Code">#REF!</definedName>
    <definedName name="Month1">#REF!</definedName>
    <definedName name="Month10">#REF!</definedName>
    <definedName name="Month11">#REF!</definedName>
    <definedName name="Month12">#REF!</definedName>
    <definedName name="Month2">#REF!</definedName>
    <definedName name="Month3">#REF!</definedName>
    <definedName name="Month4">#REF!</definedName>
    <definedName name="Month5">#REF!</definedName>
    <definedName name="Month6">#REF!</definedName>
    <definedName name="Month7">#REF!</definedName>
    <definedName name="Month8">#REF!</definedName>
    <definedName name="Month9">#REF!</definedName>
    <definedName name="monthly">#REF!</definedName>
    <definedName name="Months">#REF!</definedName>
    <definedName name="months_pa">12</definedName>
    <definedName name="MonthsinSA">6</definedName>
    <definedName name="MonthsYearIn">#REF!</definedName>
    <definedName name="MONTHVAT" hidden="1">TRUE</definedName>
    <definedName name="Mosbach">#REF!</definedName>
    <definedName name="Motiv_Bonus">!#REF!</definedName>
    <definedName name="MOV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D" hidden="1">{"CHART",#N/A,FALSE,"Arch Communications"}</definedName>
    <definedName name="MPLS">#REF!</definedName>
    <definedName name="MPO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QTD">#REF!</definedName>
    <definedName name="MRAccumulatedDepreciation">#REF!</definedName>
    <definedName name="MRAdditionalFixedAssets">#REF!</definedName>
    <definedName name="MRAdditionalFixedAssetsIn">#REF!</definedName>
    <definedName name="MRAdminAsstCarCosts">#REF!</definedName>
    <definedName name="MRAdminAsstCarIn">#REF!</definedName>
    <definedName name="MRAdminAsstExpensesCosts">#REF!</definedName>
    <definedName name="MRAdminAsstFTEIn">#REF!</definedName>
    <definedName name="MRAdminAsstMonthlySalary">#REF!</definedName>
    <definedName name="MRAdminAsstNewEmp">#REF!</definedName>
    <definedName name="MRAdminAsstNHIPensionsCosts">#REF!</definedName>
    <definedName name="MRAdminAsstRecruitmentCosts">#REF!</definedName>
    <definedName name="MRAdminAsstSalaryCosts">#REF!</definedName>
    <definedName name="MRAdminAsstSalaryIn">#REF!</definedName>
    <definedName name="MRAdminAsstSalBenCosts">#REF!</definedName>
    <definedName name="MRAnnualInternetFeeIn">#REF!</definedName>
    <definedName name="MRAuditCheckBS">#REF!</definedName>
    <definedName name="MRAuditCheckCF">#REF!</definedName>
    <definedName name="MRBalancingItem">#REF!</definedName>
    <definedName name="MRBBCCarCosts">#REF!</definedName>
    <definedName name="MRBBCCarIn">#REF!</definedName>
    <definedName name="MRBBCExpensesCosts">#REF!</definedName>
    <definedName name="MRBBCFTEIn">#REF!</definedName>
    <definedName name="MRBBCMonthlySalary">#REF!</definedName>
    <definedName name="MRBBCNewEmp">#REF!</definedName>
    <definedName name="MRBBCNHIPensionsCosts">#REF!</definedName>
    <definedName name="MRBBCRecruitmentCosts">#REF!</definedName>
    <definedName name="MRBBCSalaryCosts">#REF!</definedName>
    <definedName name="MRBBCSalaryIn">#REF!</definedName>
    <definedName name="MRBBCSalBenCosts">#REF!</definedName>
    <definedName name="MRBetShopDebtorDays">#REF!</definedName>
    <definedName name="MRBetShopDebtorDaysDifference">#REF!</definedName>
    <definedName name="MRBetShopDebtorDaysIn">#REF!</definedName>
    <definedName name="MRBetShopDebtorFractionMonth">#REF!</definedName>
    <definedName name="MRBetShopDebtors">#REF!</definedName>
    <definedName name="MRBetShopDebtorsIncompleteMonth">#REF!</definedName>
    <definedName name="MRBetShopDebtorStartDate">#REF!</definedName>
    <definedName name="MRBetShopDebtorsTurnoverFraction">#REF!</definedName>
    <definedName name="MRBetShopFeeAsiaPacIn">#REF!</definedName>
    <definedName name="MRBetShopFeeEuropeIn">#REF!</definedName>
    <definedName name="MRBetShopFeeFarEastIn">#REF!</definedName>
    <definedName name="MRBetShopFeeMidEastIn">#REF!</definedName>
    <definedName name="MRBetShopIncomeAsiaPac">#REF!</definedName>
    <definedName name="MRBetShopIncomeEurope">#REF!</definedName>
    <definedName name="MRBetShopIncomeFarEast">#REF!</definedName>
    <definedName name="MRBetShopIncomeMidEast">#REF!</definedName>
    <definedName name="MRBetShopMonthlyFeeAsiaPac">#REF!</definedName>
    <definedName name="MRBetShopMonthlyFeeEurope">#REF!</definedName>
    <definedName name="MRBetShopMonthlyFeeFarEast">#REF!</definedName>
    <definedName name="MRBetShopMonthlyFeeMidEast">#REF!</definedName>
    <definedName name="MRBetShopTurnover">#REF!</definedName>
    <definedName name="MRBSTVDebtorDays">#REF!</definedName>
    <definedName name="MRBSTVDebtorDaysDifference">#REF!</definedName>
    <definedName name="MRBSTVDebtorDaysIn">#REF!</definedName>
    <definedName name="MRBSTVDebtorFractionMonth">#REF!</definedName>
    <definedName name="MRBSTVDebtors">#REF!</definedName>
    <definedName name="MRBSTVDebtorsIncompleteMonth">#REF!</definedName>
    <definedName name="MRBSTVDebtorStartDate">#REF!</definedName>
    <definedName name="MRBSTVDebtorsTurnoverFraction">#REF!</definedName>
    <definedName name="MRBSTVTurnover">#REF!</definedName>
    <definedName name="MRCancelBetShopAsiaPacIn">#REF!</definedName>
    <definedName name="MRCancelBetShopEuropeIn">#REF!</definedName>
    <definedName name="MRCancelBetShopFarEastIn">#REF!</definedName>
    <definedName name="MRCancelBetShopMidEastIn">#REF!</definedName>
    <definedName name="MRCancelTeleAsiaPacIn">#REF!</definedName>
    <definedName name="MRCancelTeleEuropeIn">#REF!</definedName>
    <definedName name="MRCancelTeleFarEastIn">#REF!</definedName>
    <definedName name="MRCancelTeleMidEastIn">#REF!</definedName>
    <definedName name="MRCapexCalc">#REF!</definedName>
    <definedName name="MRCarCostIn">#REF!</definedName>
    <definedName name="MRCash">#REF!</definedName>
    <definedName name="MRClosingCash">#REF!</definedName>
    <definedName name="MRClosingCreditors">#REF!</definedName>
    <definedName name="MRClosingDebtors">#REF!</definedName>
    <definedName name="MRClosingDeferredIncome">#REF!</definedName>
    <definedName name="MRClosingOtherCurrentAssets">#REF!</definedName>
    <definedName name="MRClosingOtherCurrentLiabilities">#REF!</definedName>
    <definedName name="MRClosingPrepayments">#REF!</definedName>
    <definedName name="MRCommDirCarCosts">#REF!</definedName>
    <definedName name="MRCommDirCarIn">#REF!</definedName>
    <definedName name="MRCommDirExpensesCosts">#REF!</definedName>
    <definedName name="MRCommDirFTEIn">#REF!</definedName>
    <definedName name="MRCommDirMonthlySalary">#REF!</definedName>
    <definedName name="MRCommDirNewEmp">#REF!</definedName>
    <definedName name="MRCommDirNHIPensionsCosts">#REF!</definedName>
    <definedName name="MRCommDirRecruitmentCosts">#REF!</definedName>
    <definedName name="MRCommDirSalaryCosts">#REF!</definedName>
    <definedName name="MRCommDirSalaryIn">#REF!</definedName>
    <definedName name="MRCommDirSalBenCosts">#REF!</definedName>
    <definedName name="MRCreditorDays">#REF!</definedName>
    <definedName name="MRCreditorDaysIn">#REF!</definedName>
    <definedName name="MRCreditors">#REF!</definedName>
    <definedName name="MRCreditorsDaysDifference">#REF!</definedName>
    <definedName name="MRCreditorsFractionOfMonth">#REF!</definedName>
    <definedName name="MRCreditorsIncompleteMonth">#REF!</definedName>
    <definedName name="MRCreditorsMovement">#REF!</definedName>
    <definedName name="MRCreditorsPurchasesFraction">#REF!</definedName>
    <definedName name="MRCreditorsStartDate">#REF!</definedName>
    <definedName name="MRCumulativeFixedAssetsAdditions">#REF!</definedName>
    <definedName name="MRCumulBetShopLicAsiaPac">#REF!</definedName>
    <definedName name="MRCumulBetShopLicEurope">#REF!</definedName>
    <definedName name="MRCumulBetShopLicFarEast">#REF!</definedName>
    <definedName name="MRCumulBetShopLicMidEast">#REF!</definedName>
    <definedName name="MRCumulTeleLicAsiaPac">#REF!</definedName>
    <definedName name="MRCumulTeleLicEurope">#REF!</definedName>
    <definedName name="MRCumulTeleLicFarEast">#REF!</definedName>
    <definedName name="MRCumulTeleLicMidEast">#REF!</definedName>
    <definedName name="MRCurrentLiabExcludingOD">#REF!</definedName>
    <definedName name="MRDebtorsMovement">#REF!</definedName>
    <definedName name="MRDeferredIncome">#REF!</definedName>
    <definedName name="MRDeferredIncomeIn">#REF!</definedName>
    <definedName name="MRDeferredIncomeMovement">#REF!</definedName>
    <definedName name="MRDepreciation">#REF!</definedName>
    <definedName name="MRDepreciationCalc">#REF!</definedName>
    <definedName name="MRDepreciationRateIn">#REF!</definedName>
    <definedName name="MRDirectMonthlyCarCostIn">#REF!</definedName>
    <definedName name="MRDirectNHIPensionIn">#REF!</definedName>
    <definedName name="MRDirectRecruitmentIn">#REF!</definedName>
    <definedName name="MRDirectStaff">#REF!</definedName>
    <definedName name="MRDirectStaffExpensesIn">#REF!</definedName>
    <definedName name="MRDirectTaxBenCosts">#REF!</definedName>
    <definedName name="MREBIT">#REF!</definedName>
    <definedName name="MREBITCalc">#REF!</definedName>
    <definedName name="MREBITDA">#REF!</definedName>
    <definedName name="MREquity">#REF!</definedName>
    <definedName name="MREquityRaised">#REF!</definedName>
    <definedName name="MREquityRaisedCalc">#REF!</definedName>
    <definedName name="MREquityRaisedIn">#REF!</definedName>
    <definedName name="MREquityRedeemed">#REF!</definedName>
    <definedName name="MREquityRedeemedCalc">#REF!</definedName>
    <definedName name="MREquityRedeemedIn">#REF!</definedName>
    <definedName name="MRExecEdCarCosts">#REF!</definedName>
    <definedName name="MRExecEdCarIn">#REF!</definedName>
    <definedName name="MRExecEdExpensesCosts">#REF!</definedName>
    <definedName name="MRExecEdFTEIn">#REF!</definedName>
    <definedName name="MRExecEdMonthlySalary">#REF!</definedName>
    <definedName name="MRExecEdNewEmp">#REF!</definedName>
    <definedName name="MRExecEdNHIPensionsCosts">#REF!</definedName>
    <definedName name="MRExecEdRecruitmentCosts">#REF!</definedName>
    <definedName name="MRExecEdSalaryCosts">#REF!</definedName>
    <definedName name="MRExecEdSalaryIn">#REF!</definedName>
    <definedName name="MRExecEdSalBenCosts">#REF!</definedName>
    <definedName name="MRExecProdCarCosts">#REF!</definedName>
    <definedName name="MRExecProdCarIn">#REF!</definedName>
    <definedName name="MRExecProdExpensesCosts">#REF!</definedName>
    <definedName name="MRExecProdFTEIn">#REF!</definedName>
    <definedName name="MRExecProdMonthlySalary">#REF!</definedName>
    <definedName name="MRExecProdNewEmp">#REF!</definedName>
    <definedName name="MRExecProdNHIPensionsCosts">#REF!</definedName>
    <definedName name="MRExecProdRecruitmentCosts">#REF!</definedName>
    <definedName name="MRExecProdSalaryCosts">#REF!</definedName>
    <definedName name="MRExecProdSalaryIn">#REF!</definedName>
    <definedName name="MRExecProdSalBenCosts">#REF!</definedName>
    <definedName name="MRExpensesIn">#REF!</definedName>
    <definedName name="MRFinMgrCarCosts">#REF!</definedName>
    <definedName name="MRFinMgrCarIn">#REF!</definedName>
    <definedName name="MRFinMgrExpensesCosts">#REF!</definedName>
    <definedName name="MRFinMgrFTEIn">#REF!</definedName>
    <definedName name="MRFinMgrMonthlySalary">#REF!</definedName>
    <definedName name="MRFinMgrNewEmp">#REF!</definedName>
    <definedName name="MRFinMgrNHIPensionsCosts">#REF!</definedName>
    <definedName name="MRFinMgrRecruitmentCosts">#REF!</definedName>
    <definedName name="MRFinMgrSalaryCosts">#REF!</definedName>
    <definedName name="MRFinMgrSalaryIn">#REF!</definedName>
    <definedName name="MRFinMgrSalBenCosts">#REF!</definedName>
    <definedName name="MRFixedAssetsToDepreciate">#REF!</definedName>
    <definedName name="MRFixedAssetsToRemove">#REF!</definedName>
    <definedName name="MRFixedAssetsUsefulLife">#REF!</definedName>
    <definedName name="MRG" hidden="1">{"INCOME",#N/A,FALSE,"ProNet";"VALUE",#N/A,FALSE,"ProNet"}</definedName>
    <definedName name="MRGAndA">#REF!</definedName>
    <definedName name="MRGATaxBenCosts">#REF!</definedName>
    <definedName name="MRGLRRacingAvailMask">#REF!</definedName>
    <definedName name="MRGrassFixtures">#REF!</definedName>
    <definedName name="MRGrassFixturesIn">#REF!</definedName>
    <definedName name="MRGrassFixturesRighstIncome">#REF!</definedName>
    <definedName name="MRGrassRaceDaysPerMonth">#REF!</definedName>
    <definedName name="MRGrossMargin">#REF!</definedName>
    <definedName name="MRGrossMarginPercent">#REF!</definedName>
    <definedName name="MRInterest">#REF!</definedName>
    <definedName name="MRInternetDebtorDays">#REF!</definedName>
    <definedName name="MRInternetDebtorDaysDifference">#REF!</definedName>
    <definedName name="MRInternetDebtorDaysIn">#REF!</definedName>
    <definedName name="MRInternetDebtorFractionMonth">#REF!</definedName>
    <definedName name="MRInternetDebtors">#REF!</definedName>
    <definedName name="MRInternetDebtorsIncompleteMonth">#REF!</definedName>
    <definedName name="MRInternetDebtorStartDate">#REF!</definedName>
    <definedName name="MRInternetDebtorsTurnoverFraction">#REF!</definedName>
    <definedName name="MRInternetTurnover">#REF!</definedName>
    <definedName name="MRLegalAsstCarCosts">#REF!</definedName>
    <definedName name="MRLegalAsstCarIn">#REF!</definedName>
    <definedName name="MRLegalAsstExpensesCosts">#REF!</definedName>
    <definedName name="MRLegalAsstFTEIn">#REF!</definedName>
    <definedName name="MRLegalAsstMonthlySalary">#REF!</definedName>
    <definedName name="MRLegalAsstNewEmp">#REF!</definedName>
    <definedName name="MRLegalAsstNHIPensionsCosts">#REF!</definedName>
    <definedName name="MRLegalAsstRecruitmentCosts">#REF!</definedName>
    <definedName name="MRLegalAsstSalaryCosts">#REF!</definedName>
    <definedName name="MRLegalAsstSalaryIn">#REF!</definedName>
    <definedName name="MRLegalAsstSalBenCosts">#REF!</definedName>
    <definedName name="MRLegalFees">#REF!</definedName>
    <definedName name="MRLegalFeesIn">#REF!</definedName>
    <definedName name="MRMarketingPR">#REF!</definedName>
    <definedName name="MRMarketingPRIn">#REF!</definedName>
    <definedName name="MRMonthlyDepRate">#REF!</definedName>
    <definedName name="MRMonthlyInternetRightsIncome">#REF!</definedName>
    <definedName name="MRMonthlySubRevGreatLeighs">#REF!</definedName>
    <definedName name="mrn.sve4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.sverka5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etAssets">#REF!</definedName>
    <definedName name="MRNetAssetsExclCash">#REF!</definedName>
    <definedName name="MRNetBookValue">#REF!</definedName>
    <definedName name="MRNetCapexCalc">#REF!</definedName>
    <definedName name="MRNetCashFlow">#REF!</definedName>
    <definedName name="MRNetCurrentAssets">#REF!</definedName>
    <definedName name="MRNetEquityCF">#REF!</definedName>
    <definedName name="MRNetIncome">#REF!</definedName>
    <definedName name="MRNetIncomePercentage">#REF!</definedName>
    <definedName name="MRNetIncomeRE">#REF!</definedName>
    <definedName name="MRNewBetShopAsiaPacIn">#REF!</definedName>
    <definedName name="MRNewBetShopEuropeIn">#REF!</definedName>
    <definedName name="MRNewBetShopFarEastIn">#REF!</definedName>
    <definedName name="MRNewBetShopMidEastIn">#REF!</definedName>
    <definedName name="MRNewTeleAsiaPacIn">#REF!</definedName>
    <definedName name="MRNewTeleEuropeIn">#REF!</definedName>
    <definedName name="MRNewTeleFarEastIn">#REF!</definedName>
    <definedName name="MRNewTeleMidEastIn">#REF!</definedName>
    <definedName name="MRNHIPensionIn">#REF!</definedName>
    <definedName name="MROfficeCosts">#REF!</definedName>
    <definedName name="MROfficeCostsIn">#REF!</definedName>
    <definedName name="MROpeningCash">#REF!</definedName>
    <definedName name="MROpeningCashIn">#REF!</definedName>
    <definedName name="MROpeningCreditors">#REF!</definedName>
    <definedName name="MROpeningDebtors">#REF!</definedName>
    <definedName name="MROpeningDeferredIncome">#REF!</definedName>
    <definedName name="MROpeningOtherCurrentAssets">#REF!</definedName>
    <definedName name="MROpeningOtherCurrentLiabilities">#REF!</definedName>
    <definedName name="MROpeningPrepayments">#REF!</definedName>
    <definedName name="MROpeningShareCapital">#REF!</definedName>
    <definedName name="MROpeningShareCapitalIn">#REF!</definedName>
    <definedName name="MROperatingCashFlow">#REF!</definedName>
    <definedName name="MROperatingCF">#REF!</definedName>
    <definedName name="MROtherCurrentAssets">#REF!</definedName>
    <definedName name="MROtherCurrentAssetsIn">#REF!</definedName>
    <definedName name="MROtherCurrentAssetsMovement">#REF!</definedName>
    <definedName name="MROtherCurrentLiabilitiesMovement">#REF!</definedName>
    <definedName name="MROtherCurrentLiabilties">#REF!</definedName>
    <definedName name="MROtherCurrentLiabiltiesIn">#REF!</definedName>
    <definedName name="MROtherDirectCosts">#REF!</definedName>
    <definedName name="MROtherDirectCostsIn">#REF!</definedName>
    <definedName name="MROtherGAndA">#REF!</definedName>
    <definedName name="MROtherGAndAIn">#REF!</definedName>
    <definedName name="MROverdraft">#REF!</definedName>
    <definedName name="MROverheadsPercentage">#REF!</definedName>
    <definedName name="MRPrepayments">#REF!</definedName>
    <definedName name="MRPrepaymentsIn">#REF!</definedName>
    <definedName name="MRPrepaymentsMovement">#REF!</definedName>
    <definedName name="MRPurpletomCarCosts">#REF!</definedName>
    <definedName name="MRPurpletomCarIn">#REF!</definedName>
    <definedName name="MRPurpletomExpensesCosts">#REF!</definedName>
    <definedName name="MRPurpletomFTEIn">#REF!</definedName>
    <definedName name="MRPurpletomMonthlySalary">#REF!</definedName>
    <definedName name="MRPurpletomNewEmp">#REF!</definedName>
    <definedName name="MRPurpletomNHIPensionsCosts">#REF!</definedName>
    <definedName name="MRPurpletomRecruitmentCosts">#REF!</definedName>
    <definedName name="MRPurpletomSalaryCosts">#REF!</definedName>
    <definedName name="MRPurpletomSalaryIn">#REF!</definedName>
    <definedName name="MRPurpletomSalBenCosts">#REF!</definedName>
    <definedName name="MRRecruitmentIn">#REF!</definedName>
    <definedName name="MRReserves">#REF!</definedName>
    <definedName name="MRReservesIn">#REF!</definedName>
    <definedName name="MRRetainedEarnings">#REF!</definedName>
    <definedName name="MRSalesAndMarketing">#REF!</definedName>
    <definedName name="MRSalesAndMarketingStaff">#REF!</definedName>
    <definedName name="MRSalesAsstCarCosts">#REF!</definedName>
    <definedName name="MRSalesAsstCarIn">#REF!</definedName>
    <definedName name="MRSalesAsstExpensesCosts">#REF!</definedName>
    <definedName name="MRSalesAsstFTEIn">#REF!</definedName>
    <definedName name="MRSalesAsstMonthlySalary">#REF!</definedName>
    <definedName name="MRSalesAsstNewEmp">#REF!</definedName>
    <definedName name="MRSalesAsstNHIPensionsCosts">#REF!</definedName>
    <definedName name="MRSalesAsstRecruitmentCosts">#REF!</definedName>
    <definedName name="MRSalesAsstSalaryCosts">#REF!</definedName>
    <definedName name="MRSalesAsstSalaryIn">#REF!</definedName>
    <definedName name="MRSalesAsstSalBenCosts">#REF!</definedName>
    <definedName name="MRSalesExcCarCosts">#REF!</definedName>
    <definedName name="MRSalesExcCarIn">#REF!</definedName>
    <definedName name="MRSalesExcExpensesCosts">#REF!</definedName>
    <definedName name="MRSalesExcFTEIn">#REF!</definedName>
    <definedName name="MRSalesExcMonthlySalary">#REF!</definedName>
    <definedName name="MRSalesExcNewEmp">#REF!</definedName>
    <definedName name="MRSalesExcNHIPensionsCosts">#REF!</definedName>
    <definedName name="MRSalesExcRecruitmentCosts">#REF!</definedName>
    <definedName name="MRSalesExcSalaryCosts">#REF!</definedName>
    <definedName name="MRSalesExcSalaryIn">#REF!</definedName>
    <definedName name="MRSalesExcSalBenCosts">#REF!</definedName>
    <definedName name="MRSalesMktgTaxBenCosts">#REF!</definedName>
    <definedName name="MRShareCapital">#REF!</definedName>
    <definedName name="MRStaffGAndA">#REF!</definedName>
    <definedName name="MRTax">#REF!</definedName>
    <definedName name="MRTeleDebtorDays">#REF!</definedName>
    <definedName name="MRTeleDebtorDaysDifference">#REF!</definedName>
    <definedName name="MRTeleDebtorFractionMonth">#REF!</definedName>
    <definedName name="MRTeleDebtors">#REF!</definedName>
    <definedName name="MRTeleDebtorsIncompleteMonth">#REF!</definedName>
    <definedName name="MRTeleDebtorStartDate">#REF!</definedName>
    <definedName name="MRTeleDebtorsTurnoverFraction">#REF!</definedName>
    <definedName name="MRTeleFeeAsiaPacIn">#REF!</definedName>
    <definedName name="MRTeleFeeEuropeIn">#REF!</definedName>
    <definedName name="MRTeleFeeFarEastIn">#REF!</definedName>
    <definedName name="MRTeleFeeMidEastIn">#REF!</definedName>
    <definedName name="MRTeleIncomeAsiaPac">#REF!</definedName>
    <definedName name="MRTeleIncomeEurope">#REF!</definedName>
    <definedName name="MRTeleIncomeFarEast">#REF!</definedName>
    <definedName name="MRTeleIncomeMidEast">#REF!</definedName>
    <definedName name="MRTeleMonthlyFeeAsiaPac">#REF!</definedName>
    <definedName name="MRTeleMonthlyFeeEurope">#REF!</definedName>
    <definedName name="MRTeleMonthlyFeeFarEast">#REF!</definedName>
    <definedName name="MRTeleMonthlyFeeMidEast">#REF!</definedName>
    <definedName name="MRTeleTurnover">#REF!</definedName>
    <definedName name="MRTelevisionDebtorDaysIn">#REF!</definedName>
    <definedName name="MRTotalAssetsLessCurrentLiab">#REF!</definedName>
    <definedName name="MRTotalBetShopIncome">#REF!</definedName>
    <definedName name="MRTotalCreditorCosts">#REF!</definedName>
    <definedName name="MRTotalCurrAssetsExclCash">#REF!</definedName>
    <definedName name="MRTotalCurrentAssets">#REF!</definedName>
    <definedName name="MRTotalCurrentLiabilities">#REF!</definedName>
    <definedName name="MRTotalDebtors">#REF!</definedName>
    <definedName name="MRTotalDirectCosts">#REF!</definedName>
    <definedName name="MRTotalFixedAssets">#REF!</definedName>
    <definedName name="MRTotalIndirectCosts">#REF!</definedName>
    <definedName name="MRTotalRevenue">#REF!</definedName>
    <definedName name="MRTotalTeleIncome">#REF!</definedName>
    <definedName name="MRTravelCosts">#REF!</definedName>
    <definedName name="MRTravelCostsIn">#REF!</definedName>
    <definedName name="mrtry" hidden="1">{"'Server Configuration'!$A$1:$DB$281"}</definedName>
    <definedName name="ms">#REF!</definedName>
    <definedName name="mt">#REF!</definedName>
    <definedName name="mt_2">#REF!</definedName>
    <definedName name="mtd" hidden="1">{#N/A,#N/A,FALSE,"MTD"}</definedName>
    <definedName name="mth">{0.1;0;0.382758620689655;0;0;0;0.258620689655172;0;0.258620689655172}</definedName>
    <definedName name="mtr" hidden="1">{"'WS Sales by Rep'!$A$24:$L$46"}</definedName>
    <definedName name="muhsnr" hidden="1">{"Full-model",#N/A,FALSE,"ProForma-ASPT"}</definedName>
    <definedName name="multiples98">#REF!,#REF!,#REF!,#REF!,#REF!,#REF!,#REF!,#REF!</definedName>
    <definedName name="multiples99">#REF!,#REF!,#REF!,#REF!,#REF!,#REF!,#REF!,#REF!</definedName>
    <definedName name="MULTS_SWS">#REF!,#REF!,#REF!,#REF!,#REF!,#REF!,#REF!,#REF!,#REF!,#REF!</definedName>
    <definedName name="Mults02" hidden="1">{#N/A,#N/A,FALSE,"Projections";#N/A,#N/A,FALSE,"Multiples Valuation";#N/A,#N/A,FALSE,"LBO";#N/A,#N/A,FALSE,"Multiples_Sensitivity";#N/A,#N/A,FALSE,"Summary"}</definedName>
    <definedName name="mun" hidden="1">{"'Model'!$A$1:$N$53"}</definedName>
    <definedName name="mun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MUX_Detailed" hidden="1">{"Customer with Site Equipment",#N/A,FALSE,"BASIC"}</definedName>
    <definedName name="MUX_Detailed_1" hidden="1">{"Customer with Site Equipment",#N/A,FALSE,"BASIC"}</definedName>
    <definedName name="mw" hidden="1">{#N/A,#N/A,FALSE,"Pharm";#N/A,#N/A,FALSE,"WWCM"}</definedName>
    <definedName name="Mweeks">#REF!</definedName>
    <definedName name="MWST">#REF!</definedName>
    <definedName name="MX" hidden="1">{#N/A,#N/A,FALSE,"Assessment";#N/A,#N/A,FALSE,"Staffing";#N/A,#N/A,FALSE,"Hires";#N/A,#N/A,FALSE,"Assumptions"}</definedName>
    <definedName name="my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mymyy" hidden="1">{"'Other IPS'!$A$5","'Other IPS'!$A$4:$K$38"}</definedName>
    <definedName name="MyOffset">#REF!</definedName>
    <definedName name="myst3_oem">!#REF!</definedName>
    <definedName name="MyTest">#REF!,#REF!,#REF!,#REF!,#REF!,#REF!</definedName>
    <definedName name="myurr" hidden="1">{"'Other IPS'!$A$5","'Other IPS'!$A$4:$K$38"}</definedName>
    <definedName name="n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n" hidden="1">{"Check 2",#N/A,TRUE,"ED";"Check 2",#N/A,TRUE,"PARK";"Check 2",#N/A,TRUE,"HOTELS";"Check 2",#N/A,TRUE,"SUPPORT";"Check 2",#N/A,TRUE,"FESTIVAL";"Check 2",#N/A,TRUE,"MKTGS";"Check 2",#N/A,TRUE,"FIX";"Check 2",#N/A,TRUE,"INTRA"}</definedName>
    <definedName name="n\" hidden="1">{#N/A,#N/A,FALSE,"Projections";#N/A,#N/A,FALSE,"Multiples Valuation";#N/A,#N/A,FALSE,"LBO";#N/A,#N/A,FALSE,"Multiples_Sensitivity";#N/A,#N/A,FALSE,"Summary"}</definedName>
    <definedName name="N_1_BIO">!#REF!</definedName>
    <definedName name="N_1_CGVL">!#REF!</definedName>
    <definedName name="N_1_FORSEDIS">!#REF!</definedName>
    <definedName name="N_1_GEM">!#REF!</definedName>
    <definedName name="N_1_STAR">!#REF!</definedName>
    <definedName name="N_1_STDE">!#REF!</definedName>
    <definedName name="N_1_STREET">!#REF!</definedName>
    <definedName name="N_1_TAD">!#REF!</definedName>
    <definedName name="n_debt">#REF!</definedName>
    <definedName name="NA">"NA "</definedName>
    <definedName name="nada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naimc">#REF!</definedName>
    <definedName name="name" hidden="1">{"BS",#N/A,FALSE,"USA"}</definedName>
    <definedName name="name_2" hidden="1">{#N/A,#N/A,FALSE,"Aging Summary";#N/A,#N/A,FALSE,"Ratio Analysis";#N/A,#N/A,FALSE,"Test 120 Day Accts";#N/A,#N/A,FALSE,"Tickmarks"}</definedName>
    <definedName name="name_3" hidden="1">{#N/A,#N/A,FALSE,"Aging Summary";#N/A,#N/A,FALSE,"Ratio Analysis";#N/A,#N/A,FALSE,"Test 120 Day Accts";#N/A,#N/A,FALSE,"Tickmarks"}</definedName>
    <definedName name="name_PIPE" hidden="1">{"BS",#N/A,FALSE,"USA"}</definedName>
    <definedName name="name1" hidden="1">{#N/A,#N/A,TRUE,"WKLY PACK";#N/A,#N/A,TRUE,"YC &amp; SPICED";#N/A,#N/A,TRUE,"YF PEACH";#N/A,#N/A,TRUE,"PEARS &amp; CHERRIES";#N/A,#N/A,TRUE,"COTS &amp; COCKTAIL";#N/A,#N/A,TRUE,"FRUIT CUPS"}</definedName>
    <definedName name="name10" hidden="1">{#N/A,#N/A,FALSE,"Valuation Assumptions";#N/A,#N/A,FALSE,"Summary";#N/A,#N/A,FALSE,"DCF";#N/A,#N/A,FALSE,"Valuation";#N/A,#N/A,FALSE,"WACC";#N/A,#N/A,FALSE,"UBVH";#N/A,#N/A,FALSE,"Free Cash Flow"}</definedName>
    <definedName name="name10_PIPE" hidden="1">{#N/A,#N/A,FALSE,"Valuation Assumptions";#N/A,#N/A,FALSE,"Summary";#N/A,#N/A,FALSE,"DCF";#N/A,#N/A,FALSE,"Valuation";#N/A,#N/A,FALSE,"WACC";#N/A,#N/A,FALSE,"UBVH";#N/A,#N/A,FALSE,"Free Cash Flow"}</definedName>
    <definedName name="name12" hidden="1">{#N/A,#N/A,FALSE,"F96AOP3";#N/A,#N/A,FALSE,"summary"}</definedName>
    <definedName name="name2" hidden="1">{#N/A,#N/A,FALSE,"ACQ_GRAPHS";#N/A,#N/A,FALSE,"T_1 GRAPHS";#N/A,#N/A,FALSE,"T_2 GRAPHS";#N/A,#N/A,FALSE,"COMB_GRAPHS"}</definedName>
    <definedName name="name2_PIPE" hidden="1">{#N/A,#N/A,FALSE,"ACQ_GRAPHS";#N/A,#N/A,FALSE,"T_1 GRAPHS";#N/A,#N/A,FALSE,"T_2 GRAPHS";#N/A,#N/A,FALSE,"COMB_GRAPHS"}</definedName>
    <definedName name="name3" hidden="1">{#N/A,#N/A,FALSE,"INPUTS";#N/A,#N/A,FALSE,"PROFORMA BSHEET";#N/A,#N/A,FALSE,"COMBINED";#N/A,#N/A,FALSE,"ACQUIROR";#N/A,#N/A,FALSE,"TARGET 1";#N/A,#N/A,FALSE,"TARGET 2";#N/A,#N/A,FALSE,"HIGH YIELD";#N/A,#N/A,FALSE,"OVERFUND"}</definedName>
    <definedName name="name3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name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4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5" hidden="1">{#N/A,#N/A,FALSE,"INPUTS";#N/A,#N/A,FALSE,"PROFORMA BSHEET";#N/A,#N/A,FALSE,"COMBINED";#N/A,#N/A,FALSE,"HIGH YIELD";#N/A,#N/A,FALSE,"COMB_GRAPHS"}</definedName>
    <definedName name="name5_PIPE" hidden="1">{#N/A,#N/A,FALSE,"INPUTS";#N/A,#N/A,FALSE,"PROFORMA BSHEET";#N/A,#N/A,FALSE,"COMBINED";#N/A,#N/A,FALSE,"HIGH YIELD";#N/A,#N/A,FALSE,"COMB_GRAPHS"}</definedName>
    <definedName name="name6" hidden="1">{"mgmt forecast",#N/A,FALSE,"Mgmt Forecast";"dcf table",#N/A,FALSE,"Mgmt Forecast";"sensitivity",#N/A,FALSE,"Mgmt Forecast";"table inputs",#N/A,FALSE,"Mgmt Forecast";"calculations",#N/A,FALSE,"Mgmt Forecast"}</definedName>
    <definedName name="name6_PIPE" hidden="1">{"mgmt forecast",#N/A,FALSE,"Mgmt Forecast";"dcf table",#N/A,FALSE,"Mgmt Forecast";"sensitivity",#N/A,FALSE,"Mgmt Forecast";"table inputs",#N/A,FALSE,"Mgmt Forecast";"calculations",#N/A,FALSE,"Mgmt Forecast"}</definedName>
    <definedName name="name7" hidden="1">{#N/A,#N/A,FALSE,"ACQ_GRAPHS";#N/A,#N/A,FALSE,"T_1 GRAPHS";#N/A,#N/A,FALSE,"T_2 GRAPHS";#N/A,#N/A,FALSE,"COMB_GRAPHS"}</definedName>
    <definedName name="name7_PIPE" hidden="1">{#N/A,#N/A,FALSE,"ACQ_GRAPHS";#N/A,#N/A,FALSE,"T_1 GRAPHS";#N/A,#N/A,FALSE,"T_2 GRAPHS";#N/A,#N/A,FALSE,"COMB_GRAPHS"}</definedName>
    <definedName name="name8" hidden="1">{"vi1",#N/A,FALSE,"Financial Statements";"vi2",#N/A,FALSE,"Financial Statements";#N/A,#N/A,FALSE,"DCF"}</definedName>
    <definedName name="name8_PIPE" hidden="1">{"vi1",#N/A,FALSE,"Financial Statements";"vi2",#N/A,FALSE,"Financial Statements";#N/A,#N/A,FALSE,"DCF"}</definedName>
    <definedName name="name9" hidden="1">{"BS",#N/A,FALSE,"USA"}</definedName>
    <definedName name="name9_PIPE" hidden="1">{"BS",#N/A,FALSE,"USA"}</definedName>
    <definedName name="namea">#REF!</definedName>
    <definedName name="Namenskonfl2">#REF!,#REF!,#REF!,#REF!,#REF!,#REF!,#REF!,#REF!,#REF!,#REF!,#REF!,#REF!,#REF!,#REF!,#REF!,#REF!,#REF!,#REF!</definedName>
    <definedName name="namenskonfl3">#REF!,#REF!,#REF!,#REF!,#REF!,#REF!,#REF!,#REF!,#REF!,#REF!,#REF!,#REF!,#REF!,#REF!,#REF!,#REF!,#REF!,#REF!</definedName>
    <definedName name="namenskonfl4">{"TeleKomplett",#N/A,TRUE,"Tele";"gfKomplett",#N/A,TRUE,"Gf";"MktKomplett",#N/A,TRUE,"Mkt";"RTLTextKomplett",#N/A,TRUE,"RTLText";"ATXITVKomplett",#N/A,TRUE,"ATXITV";"TechKomplett",#N/A,TRUE,"Tech";"Pufferkomplett",#N/A,TRUE,"Puffer"}</definedName>
    <definedName name="nAMENSKONFLICKT">#REF!,#REF!,#REF!,#REF!,#REF!,#REF!,#REF!,#REF!,#REF!,#REF!,#REF!,#REF!,#REF!,#REF!,#REF!,#REF!,#REF!,#REF!,#REF!,#REF!,#REF!</definedName>
    <definedName name="namet">#REF!</definedName>
    <definedName name="nan" hidden="1">{"'Model'!$A$1:$N$53"}</definedName>
    <definedName name="narrowwide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shua" hidden="1">{"prt_jev",#N/A,FALSE,"Sheet1"}</definedName>
    <definedName name="NAT">!#REF!</definedName>
    <definedName name="nawww">#REF!</definedName>
    <definedName name="nb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b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nb_liste_societes">!#REF!</definedName>
    <definedName name="n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bvs" hidden="1">{"NOPCAPEVA",#N/A,FALSE,"Nopat";"FCFCSTAR",#N/A,FALSE,"FCFVAL";"EVAVL",#N/A,FALSE,"EVAVAL";"LEASE",#N/A,FALSE,"OpLease"}</definedName>
    <definedName name="nbvxg" hidden="1">{"AnnInc",#N/A,TRUE,"Inc";"QtrInc1",#N/A,TRUE,"Inc";"Balance",#N/A,TRUE,"Bal";"Cflow",#N/A,TRUE,"Cash"}</definedName>
    <definedName name="NCBN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cncnccn">!#REF!</definedName>
    <definedName name="n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eil">#REF!</definedName>
    <definedName name="neo" hidden="1">#REF!</definedName>
    <definedName name="NET_CHANGE" hidden="1">"NET_CHANGE"</definedName>
    <definedName name="Net_Debt">#REF!</definedName>
    <definedName name="NET_INC" hidden="1">"NET_INC"</definedName>
    <definedName name="NET_INC_10K" hidden="1">"NET_INC_10K"</definedName>
    <definedName name="NET_INC_10Q" hidden="1">"NET_INC_10Q"</definedName>
    <definedName name="NET_INC_10Q1" hidden="1">"NET_INC_10Q1"</definedName>
    <definedName name="NET_INC_BEFORE" hidden="1">"NET_INC_BEFORE"</definedName>
    <definedName name="NET_INC_GROWTH_1" hidden="1">"NET_INC_GROWTH_1"</definedName>
    <definedName name="NET_INC_GROWTH_2" hidden="1">"NET_INC_GROWTH_2"</definedName>
    <definedName name="NET_INC_MARGIN" hidden="1">"NET_INC_MARGIN"</definedName>
    <definedName name="NET_INTEREST_INC" hidden="1">"NET_INTEREST_INC"</definedName>
    <definedName name="NET_INTEREST_INC_AFTER_LL" hidden="1">"NET_INTEREST_INC_AFTER_LL"</definedName>
    <definedName name="NET_LOANS" hidden="1">"NET_LOANS"</definedName>
    <definedName name="Net_Units_1">!#REF!</definedName>
    <definedName name="Netherlands">#REF!</definedName>
    <definedName name="Netherlands_Finance">#REF!</definedName>
    <definedName name="Netherlands_HMX">#REF!</definedName>
    <definedName name="NetIncomeGraph" hidden="1">#REF!</definedName>
    <definedName name="NetIncomeGraph1" hidden="1">#REF!</definedName>
    <definedName name="NetProfit_month_actual">#REF!</definedName>
    <definedName name="NetProfit_month_budget">#REF!</definedName>
    <definedName name="NetProfit_month_delta">#REF!</definedName>
    <definedName name="NetProfit_month_previous">#REF!</definedName>
    <definedName name="NetProfit_year_budget">#REF!</definedName>
    <definedName name="NetProfit_year_delta">#REF!</definedName>
    <definedName name="NetProfit_year_forecast">#REF!</definedName>
    <definedName name="NetProfit_year_previous">#REF!</definedName>
    <definedName name="Neu">#REF!</definedName>
    <definedName name="neu_3">#REF!</definedName>
    <definedName name="NEU_IQ_div_payment_date" hidden="1">"c2205"</definedName>
    <definedName name="NEU_IQ_Xdiv_date" hidden="1">"c2203"</definedName>
    <definedName name="new" hidden="1">{"MONTHPLAN",#N/A,FALSE,"DETAIL REPORT";"MONTHPRIOR",#N/A,FALSE,"DETAIL REPORT";"YTDPLAN",#N/A,FALSE,"DETAIL REPORT";"YTDPRIOR",#N/A,FALSE,"DETAIL REPORT"}</definedName>
    <definedName name="New_1" hidden="1">{"CSC_1",#N/A,FALSE,"CSC Outputs";"CSC_2",#N/A,FALSE,"CSC Outputs"}</definedName>
    <definedName name="New_2" hidden="1">{"CSC_1",#N/A,FALSE,"CSC Outputs";"CSC_2",#N/A,FALSE,"CSC Outputs"}</definedName>
    <definedName name="New_3" hidden="1">{"CSC_1",#N/A,FALSE,"CSC Outputs";"CSC_2",#N/A,FALSE,"CSC Outputs"}</definedName>
    <definedName name="new_bud">#REF!</definedName>
    <definedName name="NEW_IQ_div_record_date" hidden="1">"c2204"</definedName>
    <definedName name="new_IQ_NAMES_REVISION_DATE_" hidden="1">41307.8579513889</definedName>
    <definedName name="new_name" hidden="1">#REF!</definedName>
    <definedName name="new_name2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Year">#REF!</definedName>
    <definedName name="NEW1SAP" hidden="1">"3T6D7IXBNOGRT8OF1NK2FLTWZ"</definedName>
    <definedName name="newaa" hidden="1">{"'A'!$A$1:$AH$71","'TOC'!$J$29"}</definedName>
    <definedName name="newab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m" hidden="1">{"'A'!$A$1:$AH$71","'TOC'!$J$29"}</definedName>
    <definedName name="new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ug">#REF!</definedName>
    <definedName name="newaug22">#REF!</definedName>
    <definedName name="newaugg">#REF!</definedName>
    <definedName name="newbel" hidden="1">{"IS",#N/A,FALSE,"IS";"RPTIS",#N/A,FALSE,"RPTIS";"STATS",#N/A,FALSE,"STATS";"CELL",#N/A,FALSE,"CELL";"BS",#N/A,FALSE,"BS"}</definedName>
    <definedName name="newbel_1" hidden="1">{"IS",#N/A,FALSE,"IS";"RPTIS",#N/A,FALSE,"RPTIS";"STATS",#N/A,FALSE,"STATS";"CELL",#N/A,FALSE,"CELL";"BS",#N/A,FALSE,"BS"}</definedName>
    <definedName name="newbel_1_1" hidden="1">{"IS",#N/A,FALSE,"IS";"RPTIS",#N/A,FALSE,"RPTIS";"STATS",#N/A,FALSE,"STATS";"CELL",#N/A,FALSE,"CELL";"BS",#N/A,FALSE,"BS"}</definedName>
    <definedName name="newbel_1_2" hidden="1">{"IS",#N/A,FALSE,"IS";"RPTIS",#N/A,FALSE,"RPTIS";"STATS",#N/A,FALSE,"STATS";"CELL",#N/A,FALSE,"CELL";"BS",#N/A,FALSE,"BS"}</definedName>
    <definedName name="newbel_1_3" hidden="1">{"IS",#N/A,FALSE,"IS";"RPTIS",#N/A,FALSE,"RPTIS";"STATS",#N/A,FALSE,"STATS";"CELL",#N/A,FALSE,"CELL";"BS",#N/A,FALSE,"BS"}</definedName>
    <definedName name="newbel_1_4" hidden="1">{"IS",#N/A,FALSE,"IS";"RPTIS",#N/A,FALSE,"RPTIS";"STATS",#N/A,FALSE,"STATS";"CELL",#N/A,FALSE,"CELL";"BS",#N/A,FALSE,"BS"}</definedName>
    <definedName name="newbel_1_5" hidden="1">{"IS",#N/A,FALSE,"IS";"RPTIS",#N/A,FALSE,"RPTIS";"STATS",#N/A,FALSE,"STATS";"CELL",#N/A,FALSE,"CELL";"BS",#N/A,FALSE,"BS"}</definedName>
    <definedName name="newbel_2" hidden="1">{"IS",#N/A,FALSE,"IS";"RPTIS",#N/A,FALSE,"RPTIS";"STATS",#N/A,FALSE,"STATS";"CELL",#N/A,FALSE,"CELL";"BS",#N/A,FALSE,"BS"}</definedName>
    <definedName name="newbel_2_1" hidden="1">{"IS",#N/A,FALSE,"IS";"RPTIS",#N/A,FALSE,"RPTIS";"STATS",#N/A,FALSE,"STATS";"CELL",#N/A,FALSE,"CELL";"BS",#N/A,FALSE,"BS"}</definedName>
    <definedName name="newbel_2_2" hidden="1">{"IS",#N/A,FALSE,"IS";"RPTIS",#N/A,FALSE,"RPTIS";"STATS",#N/A,FALSE,"STATS";"CELL",#N/A,FALSE,"CELL";"BS",#N/A,FALSE,"BS"}</definedName>
    <definedName name="newbel_2_3" hidden="1">{"IS",#N/A,FALSE,"IS";"RPTIS",#N/A,FALSE,"RPTIS";"STATS",#N/A,FALSE,"STATS";"CELL",#N/A,FALSE,"CELL";"BS",#N/A,FALSE,"BS"}</definedName>
    <definedName name="newbel_2_4" hidden="1">{"IS",#N/A,FALSE,"IS";"RPTIS",#N/A,FALSE,"RPTIS";"STATS",#N/A,FALSE,"STATS";"CELL",#N/A,FALSE,"CELL";"BS",#N/A,FALSE,"BS"}</definedName>
    <definedName name="newbel_2_5" hidden="1">{"IS",#N/A,FALSE,"IS";"RPTIS",#N/A,FALSE,"RPTIS";"STATS",#N/A,FALSE,"STATS";"CELL",#N/A,FALSE,"CELL";"BS",#N/A,FALSE,"BS"}</definedName>
    <definedName name="newbel_3" hidden="1">{"IS",#N/A,FALSE,"IS";"RPTIS",#N/A,FALSE,"RPTIS";"STATS",#N/A,FALSE,"STATS";"CELL",#N/A,FALSE,"CELL";"BS",#N/A,FALSE,"BS"}</definedName>
    <definedName name="newbel_3_1" hidden="1">{"IS",#N/A,FALSE,"IS";"RPTIS",#N/A,FALSE,"RPTIS";"STATS",#N/A,FALSE,"STATS";"CELL",#N/A,FALSE,"CELL";"BS",#N/A,FALSE,"BS"}</definedName>
    <definedName name="newbel_3_2" hidden="1">{"IS",#N/A,FALSE,"IS";"RPTIS",#N/A,FALSE,"RPTIS";"STATS",#N/A,FALSE,"STATS";"CELL",#N/A,FALSE,"CELL";"BS",#N/A,FALSE,"BS"}</definedName>
    <definedName name="newbel_3_3" hidden="1">{"IS",#N/A,FALSE,"IS";"RPTIS",#N/A,FALSE,"RPTIS";"STATS",#N/A,FALSE,"STATS";"CELL",#N/A,FALSE,"CELL";"BS",#N/A,FALSE,"BS"}</definedName>
    <definedName name="newbel_3_4" hidden="1">{"IS",#N/A,FALSE,"IS";"RPTIS",#N/A,FALSE,"RPTIS";"STATS",#N/A,FALSE,"STATS";"CELL",#N/A,FALSE,"CELL";"BS",#N/A,FALSE,"BS"}</definedName>
    <definedName name="newbel_3_5" hidden="1">{"IS",#N/A,FALSE,"IS";"RPTIS",#N/A,FALSE,"RPTIS";"STATS",#N/A,FALSE,"STATS";"CELL",#N/A,FALSE,"CELL";"BS",#N/A,FALSE,"BS"}</definedName>
    <definedName name="newbel_4" hidden="1">{"IS",#N/A,FALSE,"IS";"RPTIS",#N/A,FALSE,"RPTIS";"STATS",#N/A,FALSE,"STATS";"CELL",#N/A,FALSE,"CELL";"BS",#N/A,FALSE,"BS"}</definedName>
    <definedName name="newbel_4_1" hidden="1">{"IS",#N/A,FALSE,"IS";"RPTIS",#N/A,FALSE,"RPTIS";"STATS",#N/A,FALSE,"STATS";"CELL",#N/A,FALSE,"CELL";"BS",#N/A,FALSE,"BS"}</definedName>
    <definedName name="newbel_4_2" hidden="1">{"IS",#N/A,FALSE,"IS";"RPTIS",#N/A,FALSE,"RPTIS";"STATS",#N/A,FALSE,"STATS";"CELL",#N/A,FALSE,"CELL";"BS",#N/A,FALSE,"BS"}</definedName>
    <definedName name="newbel_4_3" hidden="1">{"IS",#N/A,FALSE,"IS";"RPTIS",#N/A,FALSE,"RPTIS";"STATS",#N/A,FALSE,"STATS";"CELL",#N/A,FALSE,"CELL";"BS",#N/A,FALSE,"BS"}</definedName>
    <definedName name="newbel_4_4" hidden="1">{"IS",#N/A,FALSE,"IS";"RPTIS",#N/A,FALSE,"RPTIS";"STATS",#N/A,FALSE,"STATS";"CELL",#N/A,FALSE,"CELL";"BS",#N/A,FALSE,"BS"}</definedName>
    <definedName name="newbel_4_5" hidden="1">{"IS",#N/A,FALSE,"IS";"RPTIS",#N/A,FALSE,"RPTIS";"STATS",#N/A,FALSE,"STATS";"CELL",#N/A,FALSE,"CELL";"BS",#N/A,FALSE,"BS"}</definedName>
    <definedName name="newbel_5" hidden="1">{"IS",#N/A,FALSE,"IS";"RPTIS",#N/A,FALSE,"RPTIS";"STATS",#N/A,FALSE,"STATS";"CELL",#N/A,FALSE,"CELL";"BS",#N/A,FALSE,"BS"}</definedName>
    <definedName name="newbel_5_1" hidden="1">{"IS",#N/A,FALSE,"IS";"RPTIS",#N/A,FALSE,"RPTIS";"STATS",#N/A,FALSE,"STATS";"CELL",#N/A,FALSE,"CELL";"BS",#N/A,FALSE,"BS"}</definedName>
    <definedName name="newbel_5_2" hidden="1">{"IS",#N/A,FALSE,"IS";"RPTIS",#N/A,FALSE,"RPTIS";"STATS",#N/A,FALSE,"STATS";"CELL",#N/A,FALSE,"CELL";"BS",#N/A,FALSE,"BS"}</definedName>
    <definedName name="newbel_5_3" hidden="1">{"IS",#N/A,FALSE,"IS";"RPTIS",#N/A,FALSE,"RPTIS";"STATS",#N/A,FALSE,"STATS";"CELL",#N/A,FALSE,"CELL";"BS",#N/A,FALSE,"BS"}</definedName>
    <definedName name="newbel_5_4" hidden="1">{"IS",#N/A,FALSE,"IS";"RPTIS",#N/A,FALSE,"RPTIS";"STATS",#N/A,FALSE,"STATS";"CELL",#N/A,FALSE,"CELL";"BS",#N/A,FALSE,"BS"}</definedName>
    <definedName name="newbel_5_5" hidden="1">{"IS",#N/A,FALSE,"IS";"RPTIS",#N/A,FALSE,"RPTIS";"STATS",#N/A,FALSE,"STATS";"CELL",#N/A,FALSE,"CELL";"BS",#N/A,FALSE,"BS"}</definedName>
    <definedName name="newbls" hidden="1">{"'Directory'!$A$72:$E$91"}</definedName>
    <definedName name="Newcap" hidden="1">{"'2ND_QUAR'!$A$1:$P$106"}</definedName>
    <definedName name="Newcap_1" hidden="1">{"'2ND_QUAR'!$A$1:$P$106"}</definedName>
    <definedName name="Newcap_1_1" hidden="1">{"'2ND_QUAR'!$A$1:$P$106"}</definedName>
    <definedName name="Newcap_1_2" hidden="1">{"'2ND_QUAR'!$A$1:$P$106"}</definedName>
    <definedName name="Newcap_1_3" hidden="1">{"'2ND_QUAR'!$A$1:$P$106"}</definedName>
    <definedName name="Newcap_1_4" hidden="1">{"'2ND_QUAR'!$A$1:$P$106"}</definedName>
    <definedName name="Newcap_1_5" hidden="1">{"'2ND_QUAR'!$A$1:$P$106"}</definedName>
    <definedName name="Newcap_2" hidden="1">{"'2ND_QUAR'!$A$1:$P$106"}</definedName>
    <definedName name="Newcap_2_1" hidden="1">{"'2ND_QUAR'!$A$1:$P$106"}</definedName>
    <definedName name="Newcap_2_2" hidden="1">{"'2ND_QUAR'!$A$1:$P$106"}</definedName>
    <definedName name="Newcap_2_3" hidden="1">{"'2ND_QUAR'!$A$1:$P$106"}</definedName>
    <definedName name="Newcap_2_4" hidden="1">{"'2ND_QUAR'!$A$1:$P$106"}</definedName>
    <definedName name="Newcap_2_5" hidden="1">{"'2ND_QUAR'!$A$1:$P$106"}</definedName>
    <definedName name="Newcap_3" hidden="1">{"'2ND_QUAR'!$A$1:$P$106"}</definedName>
    <definedName name="Newcap_3_1" hidden="1">{"'2ND_QUAR'!$A$1:$P$106"}</definedName>
    <definedName name="Newcap_3_2" hidden="1">{"'2ND_QUAR'!$A$1:$P$106"}</definedName>
    <definedName name="Newcap_3_3" hidden="1">{"'2ND_QUAR'!$A$1:$P$106"}</definedName>
    <definedName name="Newcap_3_4" hidden="1">{"'2ND_QUAR'!$A$1:$P$106"}</definedName>
    <definedName name="Newcap_3_5" hidden="1">{"'2ND_QUAR'!$A$1:$P$106"}</definedName>
    <definedName name="Newcap_4" hidden="1">{"'2ND_QUAR'!$A$1:$P$106"}</definedName>
    <definedName name="Newcap_4_1" hidden="1">{"'2ND_QUAR'!$A$1:$P$106"}</definedName>
    <definedName name="Newcap_4_2" hidden="1">{"'2ND_QUAR'!$A$1:$P$106"}</definedName>
    <definedName name="Newcap_4_3" hidden="1">{"'2ND_QUAR'!$A$1:$P$106"}</definedName>
    <definedName name="Newcap_4_4" hidden="1">{"'2ND_QUAR'!$A$1:$P$106"}</definedName>
    <definedName name="Newcap_4_5" hidden="1">{"'2ND_QUAR'!$A$1:$P$106"}</definedName>
    <definedName name="Newcap_5" hidden="1">{"'2ND_QUAR'!$A$1:$P$106"}</definedName>
    <definedName name="Newcap_5_1" hidden="1">{"'2ND_QUAR'!$A$1:$P$106"}</definedName>
    <definedName name="Newcap_5_2" hidden="1">{"'2ND_QUAR'!$A$1:$P$106"}</definedName>
    <definedName name="Newcap_5_3" hidden="1">{"'2ND_QUAR'!$A$1:$P$106"}</definedName>
    <definedName name="Newcap_5_4" hidden="1">{"'2ND_QUAR'!$A$1:$P$106"}</definedName>
    <definedName name="Newcap_5_5" hidden="1">{"'2ND_QUAR'!$A$1:$P$106"}</definedName>
    <definedName name="newco">FALSE</definedName>
    <definedName name="newdata">#REF!</definedName>
    <definedName name="newdata2" hidden="1">{"PAGE 1",#N/A,FALSE,"WEST_OT"}</definedName>
    <definedName name="newDC" hidden="1">{#N/A,#N/A,TRUE,"Cover sheet";#N/A,#N/A,TRUE,"DCF analysis";#N/A,#N/A,TRUE,"WACC calculation"}</definedName>
    <definedName name="newdcf" hidden="1">{#N/A,#N/A,TRUE,"DCF Summary (2)";#N/A,#N/A,TRUE,"DCF Summary";#N/A,"Middle Case Drivers",TRUE,"DCF"}</definedName>
    <definedName name="newdep2">#REF!</definedName>
    <definedName name="Newer" hidden="1">{"expltr",#N/A,FALSE,"Expense projects";"explgl",#N/A,FALSE,"Expense projects"}</definedName>
    <definedName name="new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gg" hidden="1">{"Inc_standard",#N/A,TRUE,"Inc"}</definedName>
    <definedName name="newhelp" hidden="1">{"'A'!$A$1:$AH$71","'TOC'!$J$29"}</definedName>
    <definedName name="Newhouse">#REF!</definedName>
    <definedName name="newhtml_Control" hidden="1">{"'A'!$A$1:$AH$71","'TOC'!$J$29"}</definedName>
    <definedName name="newhtml_Control1" hidden="1">{"'A'!$A$1:$AH$71","'TOC'!$J$29"}</definedName>
    <definedName name="newJSECcustomer">#REF!</definedName>
    <definedName name="newjul">#REF!</definedName>
    <definedName name="newjuly">#REF!</definedName>
    <definedName name="newjune">#REF!</definedName>
    <definedName name="NewKey" hidden="1">#REF!</definedName>
    <definedName name="NewKey2" hidden="1">#REF!</definedName>
    <definedName name="newload">#REF!</definedName>
    <definedName name="NEWLOOKUP">#REF!</definedName>
    <definedName name="newmarketing" hidden="1">{#N/A,"SCENARIO2",FALSE,"DirRpts_Sum";#N/A,"SCENARIO2",FALSE,"Exp_Adjmts";#N/A,#N/A,FALSE,"Advtg_Sum"}</definedName>
    <definedName name="newmkt" hidden="1">{#N/A,"SCENARIO2",FALSE,"DirRpts_Sum";#N/A,"SCENARIO2",FALSE,"Exp_Adjmts";#N/A,#N/A,FALSE,"Advtg_Sum"}</definedName>
    <definedName name="newmktg" hidden="1">{#N/A,"SCENARIO2",FALSE,"DirRpts_Sum";#N/A,"SCENARIO2",FALSE,"Exp_Adjmts";#N/A,#N/A,FALSE,"Advtg_Sum"}</definedName>
    <definedName name="newN" hidden="1">{#N/A,#N/A,FALSE,"Closed  April ";#N/A,#N/A,FALSE,"Open  April"}</definedName>
    <definedName name="newname" hidden="1">{#N/A,#N/A,TRUE,"Assumptions";#N/A,#N/A,TRUE,"Op Projection";#N/A,#N/A,TRUE,"Capital";#N/A,#N/A,TRUE,"Income";#N/A,#N/A,TRUE,"Balance";#N/A,#N/A,TRUE,"Sources&amp;Uses"}</definedName>
    <definedName name="newnewnew" hidden="1">{#N/A,#N/A,FALSE,"Pharm";#N/A,#N/A,FALSE,"WWCM"}</definedName>
    <definedName name="NewOM" hidden="1">{"summary",#N/A,FALSE,"2000 vs 1999";"detail",#N/A,FALSE,"2000 vs 1999"}</definedName>
    <definedName name="new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ers">#REF!</definedName>
    <definedName name="NewRange" localSheetId="9" hidden="1">#REF!</definedName>
    <definedName name="newSAP" hidden="1">6</definedName>
    <definedName name="newsept">#REF!</definedName>
    <definedName name="newshe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Newspapers">#REF!</definedName>
    <definedName name="newt" hidden="1">{"'Directory'!$A$72:$E$91"}</definedName>
    <definedName name="newtemp" hidden="1">{"'A'!$A$1:$AH$71","'TOC'!$J$29"}</definedName>
    <definedName name="newtest2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3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view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3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w">#REF!</definedName>
    <definedName name="newwcom" hidden="1">{"'Directory'!$A$72:$E$91"}</definedName>
    <definedName name="newwrn.data._.Revenue." hidden="1">{#N/A,#N/A,FALSE,"MR2000 vs. Hyperion Comparison";#N/A,#N/A,FALSE,"Hyperion Load";#N/A,#N/A,FALSE,"Hyperion DRev"}</definedName>
    <definedName name="newwrn.funnels." hidden="1">{#N/A,#N/A,FALSE,"Closed  April ";#N/A,#N/A,FALSE,"Open  April"}</definedName>
    <definedName name="newwrn.jim" hidden="1">{"Inc_standard",#N/A,TRUE,"Inc"}</definedName>
    <definedName name="newwrn.mr2000" hidden="1">{"Essbase Retrieve",#N/A,FALSE,"Essbase";"Essbase Data",#N/A,FALSE,"Final Hyp Data";"Hyperion Load",#N/A,FALSE,"Hyperion Load";"Hyperion Verify",#N/A,FALSE,"Verify"}</definedName>
    <definedName name="newwrn.print._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wrn.print._.Total" hidden="1">{#N/A,#N/A,FALSE,"DirRpts_Sum";#N/A,#N/A,FALSE,"Exp_Adjmts";#N/A,#N/A,FALSE,"Advtg_Sum"}</definedName>
    <definedName name="newwrn.print._.Total._.sc1" hidden="1">{#N/A,"SCENARIO1",FALSE,"DirRpts_Sum";#N/A,"SCENARIO1",FALSE,"Exp_Adjmts";#N/A,#N/A,FALSE,"Advtg_Sum"}</definedName>
    <definedName name="newwrn.print._.total._.sc2" hidden="1">{#N/A,"SCENARIO2",FALSE,"DirRpts_Sum";#N/A,"SCENARIO2",FALSE,"Exp_Adjmts";#N/A,#N/A,FALSE,"Advtg_Sum"}</definedName>
    <definedName name="newwrn.restrict._Rpts." hidden="1">{"RptRY",#N/A,FALSE,"CDGy";"RptRQ",#N/A,FALSE,"CDGq";"RptRM",#N/A,FALSE,"CDGm"}</definedName>
    <definedName name="newww">#REF!</definedName>
    <definedName name="newwwaug">#REF!</definedName>
    <definedName name="newxxx" hidden="1">{#N/A,"SCENARIO2",FALSE,"DirRpts_Sum";#N/A,"SCENARIO2",FALSE,"Exp_Adjmts";#N/A,#N/A,FALSE,"Advtg_Sum"}</definedName>
    <definedName name="next_pmt_date">#REF!</definedName>
    <definedName name="NEXTCALL1">#REF!</definedName>
    <definedName name="NEXTCALL2">#REF!</definedName>
    <definedName name="NEXTCALL3">#REF!</definedName>
    <definedName name="nextpaymentdate">#REF!</definedName>
    <definedName name="ng" hidden="1">{"Month End Performance",#N/A,FALSE,"Report";"Site Talk Times",#N/A,FALSE,"Report"}</definedName>
    <definedName name="ngdhjtdth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fd" hidden="1">{"AnnInc",#N/A,TRUE,"Inc";"QtrInc1",#N/A,TRUE,"Inc";"Balance",#N/A,TRUE,"Bal";"Cflow",#N/A,TRUE,"Cash"}</definedName>
    <definedName name="NGVHFJF" hidden="1">{"'Demand Units'!$X$11:$AD$45"}</definedName>
    <definedName name="nhjythh" hidden="1">{"DCF","UPSIDE CASE",FALSE,"Sheet1";"DCF","BASE CASE",FALSE,"Sheet1";"DCF","DOWNSIDE CASE",FALSE,"Sheet1"}</definedName>
    <definedName name="ni_mult">#REF!,#REF!,#REF!,#REF!,#REF!,#REF!,#REF!,#REF!,#REF!,#REF!,#REF!,#REF!,#REF!,#REF!</definedName>
    <definedName name="NIBU" hidden="1">{"'SYNTH FALLET'!$A$6:$L$22"}</definedName>
    <definedName name="NICOLA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Niklas">"name"</definedName>
    <definedName name="nine" hidden="1">#REF!,#REF!,#REF!</definedName>
    <definedName name="njhteg" hidden="1">{"Valuation",#N/A,FALSE,"ProForma-ASPT"}</definedName>
    <definedName name="njk" hidden="1">{"'i.Foundation'!$A$1:$S$60"}</definedName>
    <definedName name="njnn">#REF!</definedName>
    <definedName name="njttf" hidden="1">#REF!</definedName>
    <definedName name="NLGeXToEUR" hidden="1">1/#NAME?</definedName>
    <definedName name="NM">"NM  "</definedName>
    <definedName name="nmbnm">!#REF!</definedName>
    <definedName name="nmbv" hidden="1">{"Full-model",#N/A,FALSE,"ProForma-ASPT"}</definedName>
    <definedName name="NMCVM" hidden="1">{#N/A,#N/A,FALSE,"TABLE_1 YTD- VALUES LAST YR(2)"}</definedName>
    <definedName name="nmnmm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u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nn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nn_1" hidden="1">{#N/A,#N/A,FALSE,"Sensitivity"}</definedName>
    <definedName name="nne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nn_1" hidden="1">{#N/A,#N/A,FALSE,"Assessment";#N/A,#N/A,FALSE,"Staffing";#N/A,#N/A,FALSE,"Hires";#N/A,#N/A,FALSE,"Assumptions"}</definedName>
    <definedName name="nnn_1_1" hidden="1">{#N/A,#N/A,FALSE,"Assessment";#N/A,#N/A,FALSE,"Staffing";#N/A,#N/A,FALSE,"Hires";#N/A,#N/A,FALSE,"Assumptions"}</definedName>
    <definedName name="nnn_1_2" hidden="1">{#N/A,#N/A,FALSE,"Assessment";#N/A,#N/A,FALSE,"Staffing";#N/A,#N/A,FALSE,"Hires";#N/A,#N/A,FALSE,"Assumptions"}</definedName>
    <definedName name="nnn_1_3" hidden="1">{#N/A,#N/A,FALSE,"Assessment";#N/A,#N/A,FALSE,"Staffing";#N/A,#N/A,FALSE,"Hires";#N/A,#N/A,FALSE,"Assumptions"}</definedName>
    <definedName name="nnn_1_4" hidden="1">{#N/A,#N/A,FALSE,"Assessment";#N/A,#N/A,FALSE,"Staffing";#N/A,#N/A,FALSE,"Hires";#N/A,#N/A,FALSE,"Assumptions"}</definedName>
    <definedName name="nnn_1_5" hidden="1">{#N/A,#N/A,FALSE,"Assessment";#N/A,#N/A,FALSE,"Staffing";#N/A,#N/A,FALSE,"Hires";#N/A,#N/A,FALSE,"Assumptions"}</definedName>
    <definedName name="nnn_2" hidden="1">{#N/A,#N/A,FALSE,"Assessment";#N/A,#N/A,FALSE,"Staffing";#N/A,#N/A,FALSE,"Hires";#N/A,#N/A,FALSE,"Assumptions"}</definedName>
    <definedName name="nnn_2_1" hidden="1">{#N/A,#N/A,FALSE,"Assessment";#N/A,#N/A,FALSE,"Staffing";#N/A,#N/A,FALSE,"Hires";#N/A,#N/A,FALSE,"Assumptions"}</definedName>
    <definedName name="nnn_2_2" hidden="1">{#N/A,#N/A,FALSE,"Assessment";#N/A,#N/A,FALSE,"Staffing";#N/A,#N/A,FALSE,"Hires";#N/A,#N/A,FALSE,"Assumptions"}</definedName>
    <definedName name="nnn_2_3" hidden="1">{#N/A,#N/A,FALSE,"Assessment";#N/A,#N/A,FALSE,"Staffing";#N/A,#N/A,FALSE,"Hires";#N/A,#N/A,FALSE,"Assumptions"}</definedName>
    <definedName name="nnn_2_4" hidden="1">{#N/A,#N/A,FALSE,"Assessment";#N/A,#N/A,FALSE,"Staffing";#N/A,#N/A,FALSE,"Hires";#N/A,#N/A,FALSE,"Assumptions"}</definedName>
    <definedName name="nnn_2_5" hidden="1">{#N/A,#N/A,FALSE,"Assessment";#N/A,#N/A,FALSE,"Staffing";#N/A,#N/A,FALSE,"Hires";#N/A,#N/A,FALSE,"Assumptions"}</definedName>
    <definedName name="nnn_3" hidden="1">{#N/A,#N/A,FALSE,"Assessment";#N/A,#N/A,FALSE,"Staffing";#N/A,#N/A,FALSE,"Hires";#N/A,#N/A,FALSE,"Assumptions"}</definedName>
    <definedName name="nnn_3_1" hidden="1">{#N/A,#N/A,FALSE,"Assessment";#N/A,#N/A,FALSE,"Staffing";#N/A,#N/A,FALSE,"Hires";#N/A,#N/A,FALSE,"Assumptions"}</definedName>
    <definedName name="nnn_3_2" hidden="1">{#N/A,#N/A,FALSE,"Assessment";#N/A,#N/A,FALSE,"Staffing";#N/A,#N/A,FALSE,"Hires";#N/A,#N/A,FALSE,"Assumptions"}</definedName>
    <definedName name="nnn_3_3" hidden="1">{#N/A,#N/A,FALSE,"Assessment";#N/A,#N/A,FALSE,"Staffing";#N/A,#N/A,FALSE,"Hires";#N/A,#N/A,FALSE,"Assumptions"}</definedName>
    <definedName name="nnn_3_4" hidden="1">{#N/A,#N/A,FALSE,"Assessment";#N/A,#N/A,FALSE,"Staffing";#N/A,#N/A,FALSE,"Hires";#N/A,#N/A,FALSE,"Assumptions"}</definedName>
    <definedName name="nnn_3_5" hidden="1">{#N/A,#N/A,FALSE,"Assessment";#N/A,#N/A,FALSE,"Staffing";#N/A,#N/A,FALSE,"Hires";#N/A,#N/A,FALSE,"Assumptions"}</definedName>
    <definedName name="nnn_4" hidden="1">{#N/A,#N/A,FALSE,"Assessment";#N/A,#N/A,FALSE,"Staffing";#N/A,#N/A,FALSE,"Hires";#N/A,#N/A,FALSE,"Assumptions"}</definedName>
    <definedName name="nnn_4_1" hidden="1">{#N/A,#N/A,FALSE,"Assessment";#N/A,#N/A,FALSE,"Staffing";#N/A,#N/A,FALSE,"Hires";#N/A,#N/A,FALSE,"Assumptions"}</definedName>
    <definedName name="nnn_4_2" hidden="1">{#N/A,#N/A,FALSE,"Assessment";#N/A,#N/A,FALSE,"Staffing";#N/A,#N/A,FALSE,"Hires";#N/A,#N/A,FALSE,"Assumptions"}</definedName>
    <definedName name="nnn_4_3" hidden="1">{#N/A,#N/A,FALSE,"Assessment";#N/A,#N/A,FALSE,"Staffing";#N/A,#N/A,FALSE,"Hires";#N/A,#N/A,FALSE,"Assumptions"}</definedName>
    <definedName name="nnn_4_4" hidden="1">{#N/A,#N/A,FALSE,"Assessment";#N/A,#N/A,FALSE,"Staffing";#N/A,#N/A,FALSE,"Hires";#N/A,#N/A,FALSE,"Assumptions"}</definedName>
    <definedName name="nnn_4_5" hidden="1">{#N/A,#N/A,FALSE,"Assessment";#N/A,#N/A,FALSE,"Staffing";#N/A,#N/A,FALSE,"Hires";#N/A,#N/A,FALSE,"Assumptions"}</definedName>
    <definedName name="nnn_5" hidden="1">{#N/A,#N/A,FALSE,"Assessment";#N/A,#N/A,FALSE,"Staffing";#N/A,#N/A,FALSE,"Hires";#N/A,#N/A,FALSE,"Assumptions"}</definedName>
    <definedName name="nnn_5_1" hidden="1">{#N/A,#N/A,FALSE,"Assessment";#N/A,#N/A,FALSE,"Staffing";#N/A,#N/A,FALSE,"Hires";#N/A,#N/A,FALSE,"Assumptions"}</definedName>
    <definedName name="nnn_5_2" hidden="1">{#N/A,#N/A,FALSE,"Assessment";#N/A,#N/A,FALSE,"Staffing";#N/A,#N/A,FALSE,"Hires";#N/A,#N/A,FALSE,"Assumptions"}</definedName>
    <definedName name="nnn_5_3" hidden="1">{#N/A,#N/A,FALSE,"Assessment";#N/A,#N/A,FALSE,"Staffing";#N/A,#N/A,FALSE,"Hires";#N/A,#N/A,FALSE,"Assumptions"}</definedName>
    <definedName name="nnn_5_4" hidden="1">{#N/A,#N/A,FALSE,"Assessment";#N/A,#N/A,FALSE,"Staffing";#N/A,#N/A,FALSE,"Hires";#N/A,#N/A,FALSE,"Assumptions"}</definedName>
    <definedName name="nnn_5_5" hidden="1">{#N/A,#N/A,FALSE,"Assessment";#N/A,#N/A,FALSE,"Staffing";#N/A,#N/A,FALSE,"Hires";#N/A,#N/A,FALSE,"Assumptions"}</definedName>
    <definedName name="nnnb" hidden="1">{"consolidated",#N/A,FALSE,"Sheet1";"cms",#N/A,FALSE,"Sheet1";"fse",#N/A,FALSE,"Sheet1"}</definedName>
    <definedName name="nnnn" hidden="1">{#N/A,#N/A,FALSE,"Aging Summary";#N/A,#N/A,FALSE,"Ratio Analysis";#N/A,#N/A,FALSE,"Test 120 Day Accts";#N/A,#N/A,FALSE,"Tickmarks"}</definedName>
    <definedName name="NNNNN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nnnnnnn" hidden="1">{#N/A,#N/A,TRUE,"TS";#N/A,#N/A,TRUE,"Combo";#N/A,#N/A,TRUE,"FAIR";#N/A,#N/A,TRUE,"RBC";#N/A,#N/A,TRUE,"xxxx"}</definedName>
    <definedName name="nnnnnnnn">#REF!</definedName>
    <definedName name="NNNNNNNNNNN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nnnnnnnnnnnnnnnnnn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nnr" hidden="1">{"Frequency Graph",#N/A,FALSE,"Trend";"Loss Cost Graph",#N/A,FALSE,"Trend";"Severity Trend Graph",#N/A,FALSE,"Trend"}</definedName>
    <definedName name="nnr_1" hidden="1">{"Frequency Graph",#N/A,FALSE,"Trend";"Loss Cost Graph",#N/A,FALSE,"Trend";"Severity Trend Graph",#N/A,FALSE,"Trend"}</definedName>
    <definedName name="nnr_1_1" hidden="1">{"Frequency Graph",#N/A,FALSE,"Trend";"Loss Cost Graph",#N/A,FALSE,"Trend";"Severity Trend Graph",#N/A,FALSE,"Trend"}</definedName>
    <definedName name="nnr_1_2" hidden="1">{"Frequency Graph",#N/A,FALSE,"Trend";"Loss Cost Graph",#N/A,FALSE,"Trend";"Severity Trend Graph",#N/A,FALSE,"Trend"}</definedName>
    <definedName name="nnr_1_3" hidden="1">{"Frequency Graph",#N/A,FALSE,"Trend";"Loss Cost Graph",#N/A,FALSE,"Trend";"Severity Trend Graph",#N/A,FALSE,"Trend"}</definedName>
    <definedName name="nnr_1_4" hidden="1">{"Frequency Graph",#N/A,FALSE,"Trend";"Loss Cost Graph",#N/A,FALSE,"Trend";"Severity Trend Graph",#N/A,FALSE,"Trend"}</definedName>
    <definedName name="nnr_1_5" hidden="1">{"Frequency Graph",#N/A,FALSE,"Trend";"Loss Cost Graph",#N/A,FALSE,"Trend";"Severity Trend Graph",#N/A,FALSE,"Trend"}</definedName>
    <definedName name="nnr_2" hidden="1">{"Frequency Graph",#N/A,FALSE,"Trend";"Loss Cost Graph",#N/A,FALSE,"Trend";"Severity Trend Graph",#N/A,FALSE,"Trend"}</definedName>
    <definedName name="nnr_2_1" hidden="1">{"Frequency Graph",#N/A,FALSE,"Trend";"Loss Cost Graph",#N/A,FALSE,"Trend";"Severity Trend Graph",#N/A,FALSE,"Trend"}</definedName>
    <definedName name="nnr_2_2" hidden="1">{"Frequency Graph",#N/A,FALSE,"Trend";"Loss Cost Graph",#N/A,FALSE,"Trend";"Severity Trend Graph",#N/A,FALSE,"Trend"}</definedName>
    <definedName name="nnr_2_3" hidden="1">{"Frequency Graph",#N/A,FALSE,"Trend";"Loss Cost Graph",#N/A,FALSE,"Trend";"Severity Trend Graph",#N/A,FALSE,"Trend"}</definedName>
    <definedName name="nnr_2_4" hidden="1">{"Frequency Graph",#N/A,FALSE,"Trend";"Loss Cost Graph",#N/A,FALSE,"Trend";"Severity Trend Graph",#N/A,FALSE,"Trend"}</definedName>
    <definedName name="nnr_2_5" hidden="1">{"Frequency Graph",#N/A,FALSE,"Trend";"Loss Cost Graph",#N/A,FALSE,"Trend";"Severity Trend Graph",#N/A,FALSE,"Trend"}</definedName>
    <definedName name="nnr_3" hidden="1">{"Frequency Graph",#N/A,FALSE,"Trend";"Loss Cost Graph",#N/A,FALSE,"Trend";"Severity Trend Graph",#N/A,FALSE,"Trend"}</definedName>
    <definedName name="nnr_3_1" hidden="1">{"Frequency Graph",#N/A,FALSE,"Trend";"Loss Cost Graph",#N/A,FALSE,"Trend";"Severity Trend Graph",#N/A,FALSE,"Trend"}</definedName>
    <definedName name="nnr_3_2" hidden="1">{"Frequency Graph",#N/A,FALSE,"Trend";"Loss Cost Graph",#N/A,FALSE,"Trend";"Severity Trend Graph",#N/A,FALSE,"Trend"}</definedName>
    <definedName name="nnr_3_3" hidden="1">{"Frequency Graph",#N/A,FALSE,"Trend";"Loss Cost Graph",#N/A,FALSE,"Trend";"Severity Trend Graph",#N/A,FALSE,"Trend"}</definedName>
    <definedName name="nnr_3_4" hidden="1">{"Frequency Graph",#N/A,FALSE,"Trend";"Loss Cost Graph",#N/A,FALSE,"Trend";"Severity Trend Graph",#N/A,FALSE,"Trend"}</definedName>
    <definedName name="nnr_3_5" hidden="1">{"Frequency Graph",#N/A,FALSE,"Trend";"Loss Cost Graph",#N/A,FALSE,"Trend";"Severity Trend Graph",#N/A,FALSE,"Trend"}</definedName>
    <definedName name="nnr_4" hidden="1">{"Frequency Graph",#N/A,FALSE,"Trend";"Loss Cost Graph",#N/A,FALSE,"Trend";"Severity Trend Graph",#N/A,FALSE,"Trend"}</definedName>
    <definedName name="nnr_4_1" hidden="1">{"Frequency Graph",#N/A,FALSE,"Trend";"Loss Cost Graph",#N/A,FALSE,"Trend";"Severity Trend Graph",#N/A,FALSE,"Trend"}</definedName>
    <definedName name="nnr_4_2" hidden="1">{"Frequency Graph",#N/A,FALSE,"Trend";"Loss Cost Graph",#N/A,FALSE,"Trend";"Severity Trend Graph",#N/A,FALSE,"Trend"}</definedName>
    <definedName name="nnr_4_3" hidden="1">{"Frequency Graph",#N/A,FALSE,"Trend";"Loss Cost Graph",#N/A,FALSE,"Trend";"Severity Trend Graph",#N/A,FALSE,"Trend"}</definedName>
    <definedName name="nnr_4_4" hidden="1">{"Frequency Graph",#N/A,FALSE,"Trend";"Loss Cost Graph",#N/A,FALSE,"Trend";"Severity Trend Graph",#N/A,FALSE,"Trend"}</definedName>
    <definedName name="nnr_4_5" hidden="1">{"Frequency Graph",#N/A,FALSE,"Trend";"Loss Cost Graph",#N/A,FALSE,"Trend";"Severity Trend Graph",#N/A,FALSE,"Trend"}</definedName>
    <definedName name="nnr_5" hidden="1">{"Frequency Graph",#N/A,FALSE,"Trend";"Loss Cost Graph",#N/A,FALSE,"Trend";"Severity Trend Graph",#N/A,FALSE,"Trend"}</definedName>
    <definedName name="nnr_5_1" hidden="1">{"Frequency Graph",#N/A,FALSE,"Trend";"Loss Cost Graph",#N/A,FALSE,"Trend";"Severity Trend Graph",#N/A,FALSE,"Trend"}</definedName>
    <definedName name="nnr_5_2" hidden="1">{"Frequency Graph",#N/A,FALSE,"Trend";"Loss Cost Graph",#N/A,FALSE,"Trend";"Severity Trend Graph",#N/A,FALSE,"Trend"}</definedName>
    <definedName name="nnr_5_3" hidden="1">{"Frequency Graph",#N/A,FALSE,"Trend";"Loss Cost Graph",#N/A,FALSE,"Trend";"Severity Trend Graph",#N/A,FALSE,"Trend"}</definedName>
    <definedName name="nnr_5_4" hidden="1">{"Frequency Graph",#N/A,FALSE,"Trend";"Loss Cost Graph",#N/A,FALSE,"Trend";"Severity Trend Graph",#N/A,FALSE,"Trend"}</definedName>
    <definedName name="nnr_5_5" hidden="1">{"Frequency Graph",#N/A,FALSE,"Trend";"Loss Cost Graph",#N/A,FALSE,"Trend";"Severity Trend Graph",#N/A,FALSE,"Trend"}</definedName>
    <definedName name="no" hidden="1">{"Data Worksheet",#N/A,FALSE,"CAREY97"}</definedName>
    <definedName name="no.presentation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idea" hidden="1">{#N/A,#N/A,FALSE,"Calc";#N/A,#N/A,FALSE,"Sensitivity";#N/A,#N/A,FALSE,"LT Earn.Dil.";#N/A,#N/A,FALSE,"Dil. AVP"}</definedName>
    <definedName name="noidea_1" hidden="1">{#N/A,#N/A,FALSE,"Calc";#N/A,#N/A,FALSE,"Sensitivity";#N/A,#N/A,FALSE,"LT Earn.Dil.";#N/A,#N/A,FALSE,"Dil. AVP"}</definedName>
    <definedName name="NOIDEA2" hidden="1">{#N/A,#N/A,FALSE,"Calc";#N/A,#N/A,FALSE,"Sensitivity";#N/A,#N/A,FALSE,"LT Earn.Dil.";#N/A,#N/A,FALSE,"Dil. AVP"}</definedName>
    <definedName name="NOIDEA2_1" hidden="1">{#N/A,#N/A,FALSE,"Calc";#N/A,#N/A,FALSE,"Sensitivity";#N/A,#N/A,FALSE,"LT Earn.Dil.";#N/A,#N/A,FALSE,"Dil. AVP"}</definedName>
    <definedName name="NomEnt">!#REF!</definedName>
    <definedName name="NON_CASH" hidden="1">"NON_CASH"</definedName>
    <definedName name="NON_INTEREST_EXP" hidden="1">"NON_INTEREST_EXP"</definedName>
    <definedName name="NON_INTEREST_INC" hidden="1">"NON_INTEREST_INC"</definedName>
    <definedName name="nonde" hidden="1">#REF!</definedName>
    <definedName name="none" hidden="1">#REF!</definedName>
    <definedName name="none_1" hidden="1">{#N/A,#N/A,FALSE,"Antony Financials";#N/A,#N/A,FALSE,"Cowboy Financials";#N/A,#N/A,FALSE,"Combined";#N/A,#N/A,FALSE,"Valuematrix";#N/A,#N/A,FALSE,"DCFAntony";#N/A,#N/A,FALSE,"DCFCowboy";#N/A,#N/A,FALSE,"DCFCombined"}</definedName>
    <definedName name="none_1_1" hidden="1">{#N/A,#N/A,FALSE,"Antony Financials";#N/A,#N/A,FALSE,"Cowboy Financials";#N/A,#N/A,FALSE,"Combined";#N/A,#N/A,FALSE,"Valuematrix";#N/A,#N/A,FALSE,"DCFAntony";#N/A,#N/A,FALSE,"DCFCowboy";#N/A,#N/A,FALSE,"DCFCombined"}</definedName>
    <definedName name="none_1_2" hidden="1">{#N/A,#N/A,FALSE,"Antony Financials";#N/A,#N/A,FALSE,"Cowboy Financials";#N/A,#N/A,FALSE,"Combined";#N/A,#N/A,FALSE,"Valuematrix";#N/A,#N/A,FALSE,"DCFAntony";#N/A,#N/A,FALSE,"DCFCowboy";#N/A,#N/A,FALSE,"DCFCombined"}</definedName>
    <definedName name="none_1_3" hidden="1">{#N/A,#N/A,FALSE,"Antony Financials";#N/A,#N/A,FALSE,"Cowboy Financials";#N/A,#N/A,FALSE,"Combined";#N/A,#N/A,FALSE,"Valuematrix";#N/A,#N/A,FALSE,"DCFAntony";#N/A,#N/A,FALSE,"DCFCowboy";#N/A,#N/A,FALSE,"DCFCombined"}</definedName>
    <definedName name="none_1_4" hidden="1">{#N/A,#N/A,FALSE,"Antony Financials";#N/A,#N/A,FALSE,"Cowboy Financials";#N/A,#N/A,FALSE,"Combined";#N/A,#N/A,FALSE,"Valuematrix";#N/A,#N/A,FALSE,"DCFAntony";#N/A,#N/A,FALSE,"DCFCowboy";#N/A,#N/A,FALSE,"DCFCombined"}</definedName>
    <definedName name="none_1_5" hidden="1">{#N/A,#N/A,FALSE,"Antony Financials";#N/A,#N/A,FALSE,"Cowboy Financials";#N/A,#N/A,FALSE,"Combined";#N/A,#N/A,FALSE,"Valuematrix";#N/A,#N/A,FALSE,"DCFAntony";#N/A,#N/A,FALSE,"DCFCowboy";#N/A,#N/A,FALSE,"DCFCombined"}</definedName>
    <definedName name="none_2" hidden="1">{#N/A,#N/A,FALSE,"Antony Financials";#N/A,#N/A,FALSE,"Cowboy Financials";#N/A,#N/A,FALSE,"Combined";#N/A,#N/A,FALSE,"Valuematrix";#N/A,#N/A,FALSE,"DCFAntony";#N/A,#N/A,FALSE,"DCFCowboy";#N/A,#N/A,FALSE,"DCFCombined"}</definedName>
    <definedName name="none_2_1" hidden="1">{#N/A,#N/A,FALSE,"Antony Financials";#N/A,#N/A,FALSE,"Cowboy Financials";#N/A,#N/A,FALSE,"Combined";#N/A,#N/A,FALSE,"Valuematrix";#N/A,#N/A,FALSE,"DCFAntony";#N/A,#N/A,FALSE,"DCFCowboy";#N/A,#N/A,FALSE,"DCFCombined"}</definedName>
    <definedName name="none_2_2" hidden="1">{#N/A,#N/A,FALSE,"Antony Financials";#N/A,#N/A,FALSE,"Cowboy Financials";#N/A,#N/A,FALSE,"Combined";#N/A,#N/A,FALSE,"Valuematrix";#N/A,#N/A,FALSE,"DCFAntony";#N/A,#N/A,FALSE,"DCFCowboy";#N/A,#N/A,FALSE,"DCFCombined"}</definedName>
    <definedName name="none_2_3" hidden="1">{#N/A,#N/A,FALSE,"Antony Financials";#N/A,#N/A,FALSE,"Cowboy Financials";#N/A,#N/A,FALSE,"Combined";#N/A,#N/A,FALSE,"Valuematrix";#N/A,#N/A,FALSE,"DCFAntony";#N/A,#N/A,FALSE,"DCFCowboy";#N/A,#N/A,FALSE,"DCFCombined"}</definedName>
    <definedName name="none_2_4" hidden="1">{#N/A,#N/A,FALSE,"Antony Financials";#N/A,#N/A,FALSE,"Cowboy Financials";#N/A,#N/A,FALSE,"Combined";#N/A,#N/A,FALSE,"Valuematrix";#N/A,#N/A,FALSE,"DCFAntony";#N/A,#N/A,FALSE,"DCFCowboy";#N/A,#N/A,FALSE,"DCFCombined"}</definedName>
    <definedName name="none_2_5" hidden="1">{#N/A,#N/A,FALSE,"Antony Financials";#N/A,#N/A,FALSE,"Cowboy Financials";#N/A,#N/A,FALSE,"Combined";#N/A,#N/A,FALSE,"Valuematrix";#N/A,#N/A,FALSE,"DCFAntony";#N/A,#N/A,FALSE,"DCFCowboy";#N/A,#N/A,FALSE,"DCFCombined"}</definedName>
    <definedName name="none_3" hidden="1">{#N/A,#N/A,FALSE,"Antony Financials";#N/A,#N/A,FALSE,"Cowboy Financials";#N/A,#N/A,FALSE,"Combined";#N/A,#N/A,FALSE,"Valuematrix";#N/A,#N/A,FALSE,"DCFAntony";#N/A,#N/A,FALSE,"DCFCowboy";#N/A,#N/A,FALSE,"DCFCombined"}</definedName>
    <definedName name="none_3_1" hidden="1">{#N/A,#N/A,FALSE,"Antony Financials";#N/A,#N/A,FALSE,"Cowboy Financials";#N/A,#N/A,FALSE,"Combined";#N/A,#N/A,FALSE,"Valuematrix";#N/A,#N/A,FALSE,"DCFAntony";#N/A,#N/A,FALSE,"DCFCowboy";#N/A,#N/A,FALSE,"DCFCombined"}</definedName>
    <definedName name="none_3_2" hidden="1">{#N/A,#N/A,FALSE,"Antony Financials";#N/A,#N/A,FALSE,"Cowboy Financials";#N/A,#N/A,FALSE,"Combined";#N/A,#N/A,FALSE,"Valuematrix";#N/A,#N/A,FALSE,"DCFAntony";#N/A,#N/A,FALSE,"DCFCowboy";#N/A,#N/A,FALSE,"DCFCombined"}</definedName>
    <definedName name="none_3_3" hidden="1">{#N/A,#N/A,FALSE,"Antony Financials";#N/A,#N/A,FALSE,"Cowboy Financials";#N/A,#N/A,FALSE,"Combined";#N/A,#N/A,FALSE,"Valuematrix";#N/A,#N/A,FALSE,"DCFAntony";#N/A,#N/A,FALSE,"DCFCowboy";#N/A,#N/A,FALSE,"DCFCombined"}</definedName>
    <definedName name="none_3_4" hidden="1">{#N/A,#N/A,FALSE,"Antony Financials";#N/A,#N/A,FALSE,"Cowboy Financials";#N/A,#N/A,FALSE,"Combined";#N/A,#N/A,FALSE,"Valuematrix";#N/A,#N/A,FALSE,"DCFAntony";#N/A,#N/A,FALSE,"DCFCowboy";#N/A,#N/A,FALSE,"DCFCombined"}</definedName>
    <definedName name="none_3_5" hidden="1">{#N/A,#N/A,FALSE,"Antony Financials";#N/A,#N/A,FALSE,"Cowboy Financials";#N/A,#N/A,FALSE,"Combined";#N/A,#N/A,FALSE,"Valuematrix";#N/A,#N/A,FALSE,"DCFAntony";#N/A,#N/A,FALSE,"DCFCowboy";#N/A,#N/A,FALSE,"DCFCombined"}</definedName>
    <definedName name="none_4" hidden="1">{#N/A,#N/A,FALSE,"Antony Financials";#N/A,#N/A,FALSE,"Cowboy Financials";#N/A,#N/A,FALSE,"Combined";#N/A,#N/A,FALSE,"Valuematrix";#N/A,#N/A,FALSE,"DCFAntony";#N/A,#N/A,FALSE,"DCFCowboy";#N/A,#N/A,FALSE,"DCFCombined"}</definedName>
    <definedName name="none_4_1" hidden="1">{#N/A,#N/A,FALSE,"Antony Financials";#N/A,#N/A,FALSE,"Cowboy Financials";#N/A,#N/A,FALSE,"Combined";#N/A,#N/A,FALSE,"Valuematrix";#N/A,#N/A,FALSE,"DCFAntony";#N/A,#N/A,FALSE,"DCFCowboy";#N/A,#N/A,FALSE,"DCFCombined"}</definedName>
    <definedName name="none_4_2" hidden="1">{#N/A,#N/A,FALSE,"Antony Financials";#N/A,#N/A,FALSE,"Cowboy Financials";#N/A,#N/A,FALSE,"Combined";#N/A,#N/A,FALSE,"Valuematrix";#N/A,#N/A,FALSE,"DCFAntony";#N/A,#N/A,FALSE,"DCFCowboy";#N/A,#N/A,FALSE,"DCFCombined"}</definedName>
    <definedName name="none_4_3" hidden="1">{#N/A,#N/A,FALSE,"Antony Financials";#N/A,#N/A,FALSE,"Cowboy Financials";#N/A,#N/A,FALSE,"Combined";#N/A,#N/A,FALSE,"Valuematrix";#N/A,#N/A,FALSE,"DCFAntony";#N/A,#N/A,FALSE,"DCFCowboy";#N/A,#N/A,FALSE,"DCFCombined"}</definedName>
    <definedName name="none_4_4" hidden="1">{#N/A,#N/A,FALSE,"Antony Financials";#N/A,#N/A,FALSE,"Cowboy Financials";#N/A,#N/A,FALSE,"Combined";#N/A,#N/A,FALSE,"Valuematrix";#N/A,#N/A,FALSE,"DCFAntony";#N/A,#N/A,FALSE,"DCFCowboy";#N/A,#N/A,FALSE,"DCFCombined"}</definedName>
    <definedName name="none_4_5" hidden="1">{#N/A,#N/A,FALSE,"Antony Financials";#N/A,#N/A,FALSE,"Cowboy Financials";#N/A,#N/A,FALSE,"Combined";#N/A,#N/A,FALSE,"Valuematrix";#N/A,#N/A,FALSE,"DCFAntony";#N/A,#N/A,FALSE,"DCFCowboy";#N/A,#N/A,FALSE,"DCFCombined"}</definedName>
    <definedName name="none_5" hidden="1">{#N/A,#N/A,FALSE,"Antony Financials";#N/A,#N/A,FALSE,"Cowboy Financials";#N/A,#N/A,FALSE,"Combined";#N/A,#N/A,FALSE,"Valuematrix";#N/A,#N/A,FALSE,"DCFAntony";#N/A,#N/A,FALSE,"DCFCowboy";#N/A,#N/A,FALSE,"DCFCombined"}</definedName>
    <definedName name="none_5_1" hidden="1">{#N/A,#N/A,FALSE,"Antony Financials";#N/A,#N/A,FALSE,"Cowboy Financials";#N/A,#N/A,FALSE,"Combined";#N/A,#N/A,FALSE,"Valuematrix";#N/A,#N/A,FALSE,"DCFAntony";#N/A,#N/A,FALSE,"DCFCowboy";#N/A,#N/A,FALSE,"DCFCombined"}</definedName>
    <definedName name="none_5_2" hidden="1">{#N/A,#N/A,FALSE,"Antony Financials";#N/A,#N/A,FALSE,"Cowboy Financials";#N/A,#N/A,FALSE,"Combined";#N/A,#N/A,FALSE,"Valuematrix";#N/A,#N/A,FALSE,"DCFAntony";#N/A,#N/A,FALSE,"DCFCowboy";#N/A,#N/A,FALSE,"DCFCombined"}</definedName>
    <definedName name="none_5_3" hidden="1">{#N/A,#N/A,FALSE,"Antony Financials";#N/A,#N/A,FALSE,"Cowboy Financials";#N/A,#N/A,FALSE,"Combined";#N/A,#N/A,FALSE,"Valuematrix";#N/A,#N/A,FALSE,"DCFAntony";#N/A,#N/A,FALSE,"DCFCowboy";#N/A,#N/A,FALSE,"DCFCombined"}</definedName>
    <definedName name="none_5_4" hidden="1">{#N/A,#N/A,FALSE,"Antony Financials";#N/A,#N/A,FALSE,"Cowboy Financials";#N/A,#N/A,FALSE,"Combined";#N/A,#N/A,FALSE,"Valuematrix";#N/A,#N/A,FALSE,"DCFAntony";#N/A,#N/A,FALSE,"DCFCowboy";#N/A,#N/A,FALSE,"DCFCombined"}</definedName>
    <definedName name="none_5_5" hidden="1">{#N/A,#N/A,FALSE,"Antony Financials";#N/A,#N/A,FALSE,"Cowboy Financials";#N/A,#N/A,FALSE,"Combined";#N/A,#N/A,FALSE,"Valuematrix";#N/A,#N/A,FALSE,"DCFAntony";#N/A,#N/A,FALSE,"DCFCowboy";#N/A,#N/A,FALSE,"DCFCombined"}</definedName>
    <definedName name="none2" hidden="1">{"QTR1",#N/A,FALSE,"Q1 Detail";"QTR2",#N/A,FALSE,"Q2 Detail";"QTR3",#N/A,FALSE,"Q3 Detail";"QTR4",#N/A,FALSE,"Q4 Detail"}</definedName>
    <definedName name="none3" hidden="1">{"QTR1",#N/A,FALSE,"96OUT";"QTR2",#N/A,FALSE,"96OUT";"QTR3",#N/A,FALSE,"96OUT";"QTR4",#N/A,FALSE,"96OUT";"YEAR",#N/A,FALSE,"96OUT"}</definedName>
    <definedName name="none4" hidden="1">{#N/A,#N/A,TRUE,"PAGE 2";#N/A,#N/A,TRUE,"PAGE 3";#N/A,#N/A,TRUE,"PAGE4"}</definedName>
    <definedName name="none5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6" hidden="1">{"OUTLK3YROCC",#N/A,FALSE,"3YR_OCC"}</definedName>
    <definedName name="none7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no" hidden="1">{#N/A,#N/A,FALSE,"Assessment";#N/A,#N/A,FALSE,"Staffing";#N/A,#N/A,FALSE,"Hires";#N/A,#N/A,FALSE,"Assumptions"}</definedName>
    <definedName name="noobaH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NOOFFFSEGMENTS1">#REF!</definedName>
    <definedName name="NOOFFFSEGMENTS2">#REF!</definedName>
    <definedName name="NOOFPERIODS1">#REF!</definedName>
    <definedName name="NOOFPERIODS2">#REF!</definedName>
    <definedName name="Nope" hidden="1">{"'Bellville Acetylene'!$A$1:$L$99"}</definedName>
    <definedName name="NORMAL_INC_AFTER" hidden="1">"NORMAL_INC_AFTER"</definedName>
    <definedName name="NORMAL_INC_AVAIL" hidden="1">"NORMAL_INC_AVAIL"</definedName>
    <definedName name="NORMAL_INC_BEFORE" hidden="1">"NORMAL_INC_BEFORE"</definedName>
    <definedName name="Northern_SA">#REF!</definedName>
    <definedName name="Norway">#REF!</definedName>
    <definedName name="Norway_HMX">#REF!</definedName>
    <definedName name="not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a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e" hidden="1">#REF!</definedName>
    <definedName name="Notes" hidden="1">"a5c709a6-e63d-481e-bf7f-bd97aee61c92"</definedName>
    <definedName name="NOTES_PAY" hidden="1">"NOTES_PAY"</definedName>
    <definedName name="notes1">#REF!</definedName>
    <definedName name="notes2">#REF!</definedName>
    <definedName name="notes3">#REF!</definedName>
    <definedName name="notes4">#REF!</definedName>
    <definedName name="NoteTextNames" hidden="1">{"Text 9";"Text 10";"Text 11";"Text 12"}</definedName>
    <definedName name="noth2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3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4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5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6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7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ing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used10" hidden="1">{#N/A,#N/A,TRUE,"Top";#N/A,#N/A,TRUE,"Quarter";#N/A,#N/A,TRUE,"Variance";#N/A,#N/A,TRUE,"Forecast";#N/A,#N/A,TRUE,"ForecastMnthly";#N/A,#N/A,TRUE,"ForecastQtrly";#N/A,#N/A,TRUE,"Actual"}</definedName>
    <definedName name="notused10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0" hidden="1">{#N/A,#N/A,TRUE,"Top";#N/A,#N/A,TRUE,"Quarter";#N/A,#N/A,TRUE,"Variance";#N/A,#N/A,TRUE,"Forecast";#N/A,#N/A,TRUE,"ForecastMnthly";#N/A,#N/A,TRUE,"ForecastQtrly";#N/A,#N/A,TRUE,"Actual"}</definedName>
    <definedName name="notused10010" hidden="1">{#N/A,#N/A,TRUE,"Top";#N/A,#N/A,TRUE,"Quarter";#N/A,#N/A,TRUE,"Variance";#N/A,#N/A,TRUE,"Forecast";#N/A,#N/A,TRUE,"ForecastMnthly";#N/A,#N/A,TRUE,"ForecastQtrly";#N/A,#N/A,TRUE,"Actual"}</definedName>
    <definedName name="notused100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12" hidden="1">{#N/A,#N/A,TRUE,"Forecast";#N/A,#N/A,TRUE,"ForecastMnthly";#N/A,#N/A,TRUE,"ForecastQtrly";#N/A,#N/A,TRUE,"Actual"}</definedName>
    <definedName name="notused10013" hidden="1">{#N/A,#N/A,TRUE,"Top";#N/A,#N/A,TRUE,"Quarter";#N/A,#N/A,TRUE,"Variance"}</definedName>
    <definedName name="notused100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15" hidden="1">{"Schedule",#N/A,FALSE,"Receipt";"Disbursement Actual",#N/A,FALSE,"Disburse";"Disbursement Forecast",#N/A,FALSE,"Disburse"}</definedName>
    <definedName name="notused100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3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4" hidden="1">{#N/A,#N/A,TRUE,"Forecast";#N/A,#N/A,TRUE,"ForecastMnthly";#N/A,#N/A,TRUE,"ForecastQtrly";#N/A,#N/A,TRUE,"Actual"}</definedName>
    <definedName name="notused1005" hidden="1">{#N/A,#N/A,TRUE,"Top";#N/A,#N/A,TRUE,"Quarter";#N/A,#N/A,TRUE,"Variance"}</definedName>
    <definedName name="notused1007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9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3" hidden="1">{#N/A,#N/A,TRUE,"Forecast";#N/A,#N/A,TRUE,"ForecastMnthly";#N/A,#N/A,TRUE,"ForecastQtrly";#N/A,#N/A,TRUE,"Actual"}</definedName>
    <definedName name="notused104" hidden="1">{#N/A,#N/A,TRUE,"Top";#N/A,#N/A,TRUE,"Quarter";#N/A,#N/A,TRUE,"Variance"}</definedName>
    <definedName name="notused106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7" hidden="1">{"Schedule",#N/A,FALSE,"Receipt";"Disbursement Actual",#N/A,FALSE,"Disburse";"Disbursement Forecast",#N/A,FALSE,"Disburse"}</definedName>
    <definedName name="notused21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1" hidden="1">{#N/A,#N/A,TRUE,"Forecast";#N/A,#N/A,TRUE,"ForecastMnthly";#N/A,#N/A,TRUE,"ForecastQtrly";#N/A,#N/A,TRUE,"Actual"}</definedName>
    <definedName name="notused2321" hidden="1">{#N/A,#N/A,TRUE,"Top";#N/A,#N/A,TRUE,"Quarter";#N/A,#N/A,TRUE,"Variance"}</definedName>
    <definedName name="notused233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34" hidden="1">{"Schedule",#N/A,FALSE,"Receipt";"Disbursement Actual",#N/A,FALSE,"Disburse";"Disbursement Forecast",#N/A,FALSE,"Disburse"}</definedName>
    <definedName name="notused235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6" hidden="1">{#N/A,#N/A,TRUE,"Top";#N/A,#N/A,TRUE,"Quarter";#N/A,#N/A,TRUE,"Variance";#N/A,#N/A,TRUE,"Forecast";#N/A,#N/A,TRUE,"ForecastMnthly";#N/A,#N/A,TRUE,"ForecastQtrly";#N/A,#N/A,TRUE,"Actual"}</definedName>
    <definedName name="notused237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8" hidden="1">{#N/A,#N/A,TRUE,"Forecast";#N/A,#N/A,TRUE,"ForecastMnthly";#N/A,#N/A,TRUE,"ForecastQtrly";#N/A,#N/A,TRUE,"Actual"}</definedName>
    <definedName name="notused239" hidden="1">{#N/A,#N/A,TRUE,"Top";#N/A,#N/A,TRUE,"Quarter";#N/A,#N/A,TRUE,"Variance"}</definedName>
    <definedName name="notused240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60" hidden="1">{"Schedule",#N/A,FALSE,"Receipt";"Disbursement Actual",#N/A,FALSE,"Disburse";"Disbursement Forecast",#N/A,FALSE,"Disburse"}</definedName>
    <definedName name="nouv" hidden="1">{#N/A,#N/A,FALSE,"Pharm";#N/A,#N/A,FALSE,"WWCM"}</definedName>
    <definedName name="nov">#REF!</definedName>
    <definedName name="Nov_Plan_Income_Month" hidden="1">{"Oct_Plan_Income_Month",#N/A,FALSE,"OctInc";"Oct_Month_Lastyear_Inc",#N/A,FALSE,"OctInc"}</definedName>
    <definedName name="Nov00" hidden="1">{"Statement of Income",#N/A,TRUE,"Mar99";"Balance Sheet",#N/A,TRUE,"Mar99"}</definedName>
    <definedName name="Nov00TB" hidden="1">{"Statement of Income",#N/A,TRUE,"Mar99";"Balance Sheet",#N/A,TRUE,"Mar99"}</definedName>
    <definedName name="November2002">#REF!</definedName>
    <definedName name="novo" hidden="1">{"'comite'!$A$9:$G$44","'comite'!$A$1:$G$6"}</definedName>
    <definedName name="Novww" hidden="1">{"'i.Foundation'!$A$1:$S$60"}</definedName>
    <definedName name="now" hidden="1">{"Data Worksheet",#N/A,FALSE,"CAREY97"}</definedName>
    <definedName name="NPV">#REF!</definedName>
    <definedName name="ns">#REF!</definedName>
    <definedName name="nSpalteDauerInStd">4</definedName>
    <definedName name="NSS_IQ_div_payment_date" hidden="1">"c2205"</definedName>
    <definedName name="NSS_IQ_div_record_date" hidden="1">"c2204"</definedName>
    <definedName name="NSS_IQ_XDiv_date" hidden="1">"c2203"</definedName>
    <definedName name="nubub" hidden="1">{"Headcount Worksheet",#N/A,FALSE,"HEADCOUNT"}</definedName>
    <definedName name="Nuevo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Num_Mois">!#REF!</definedName>
    <definedName name="Number_of_Payments" localSheetId="9">MATCH(0.01,End_Bal,-1)+1</definedName>
    <definedName name="NUMBERFACTOR" hidden="1">1</definedName>
    <definedName name="nuovo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t" hidden="1">{"Golf Assumptions",#N/A,FALSE,"Asu";"Golf PF1",#N/A,FALSE,"Golf";"Golf PF2",#N/A,FALSE,"Golf";"Golf Dep1",#N/A,FALSE,"Golf";"Golf Dep2",#N/A,FALSE,"Golf"}</definedName>
    <definedName name="nv" hidden="1">{"Assets",#N/A,FALSE,"Balance Sheet";"Liabilities",#N/A,FALSE,"Balance Sheet"}</definedName>
    <definedName name="nvb">!#REF!</definedName>
    <definedName name="nvbfg" hidden="1">{"NOPCAPEVA",#N/A,FALSE,"Nopat";"FCFCSTAR",#N/A,FALSE,"FCFVAL";"EVAVL",#N/A,FALSE,"EVAVAL";"LEASE",#N/A,FALSE,"OpLease"}</definedName>
    <definedName name="NVC" hidden="1">{"Budget V Actual YTD",#N/A,FALSE,"Budget v Actual"}</definedName>
    <definedName name="NVCBFDG" hidden="1">{"'Demand Units'!$X$11:$AD$45"}</definedName>
    <definedName name="NvsASD">"V2009-10-31"</definedName>
    <definedName name="NvsAutoDrillOk">"VN"</definedName>
    <definedName name="nvsdatetonumber">"Y"</definedName>
    <definedName name="NvsElapsedTime">0.0011342592551955</definedName>
    <definedName name="NvsEndTime">40156.3629398148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"V2008-03-11"</definedName>
    <definedName name="NvsPanelSetid">"VSHARE"</definedName>
    <definedName name="NvsParentRef">"'[Income Statement.xls]Sheet1'!$P$206"</definedName>
    <definedName name="NvsReqBU">"V22000"</definedName>
    <definedName name="NvsReqBUOnly">"VN"</definedName>
    <definedName name="NvsTransLed">"VN"</definedName>
    <definedName name="NvsTreeASD">"V2009-10-31"</definedName>
    <definedName name="NvsValTbl.ACCOUNT">"GL_ACCOUNT_TBL"</definedName>
    <definedName name="NvsValTbl.AFFILIATE">"AFFILIATE_VW"</definedName>
    <definedName name="NvsValTbl.BUSINESS_UNIT">"BUS_UNIT_TBL_GL"</definedName>
    <definedName name="NvsValTbl.CLIENT_ID">"CHARTFIELD1_TBL"</definedName>
    <definedName name="NvsValTbl.CURRENCY_CD">"CURRENCY_CD_TBL"</definedName>
    <definedName name="NvsValTbl.DEPTID">"DEPT_TBL"</definedName>
    <definedName name="NvsValTbl.PRODUCT">"PRODUCT_TBL"</definedName>
    <definedName name="NvsValTbl.STATISTICS_CODE">"STAT_TBL"</definedName>
    <definedName name="nvxc" hidden="1">{"NOPCAPEVA",#N/A,FALSE,"Nopat";"FCFCSTAR",#N/A,FALSE,"FCFVAL";"EVAVL",#N/A,FALSE,"EVAVAL";"LEASE",#N/A,FALSE,"OpLease"}</definedName>
    <definedName name="O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Oasda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ØAZ_Abt">5</definedName>
    <definedName name="Obdin" hidden="1">{"'SIVA Pricing Model'!$A$1:$F$39"}</definedName>
    <definedName name="Obdin1" hidden="1">{"'SIVA Pricing Model'!$A$1:$F$39"}</definedName>
    <definedName name="oct">#REF!</definedName>
    <definedName name="Oct00" hidden="1">{"Statement of Income",#N/A,TRUE,"Mar99";"Balance Sheet",#N/A,TRUE,"Mar99"}</definedName>
    <definedName name="Oct00TB" hidden="1">{"Statement of Income",#N/A,TRUE,"Mar99";"Balance Sheet",#N/A,TRUE,"Mar99"}</definedName>
    <definedName name="Octob00" hidden="1">{"Statement of Income",#N/A,TRUE,"Mar99";"Balance Sheet",#N/A,TRUE,"Mar99"}</definedName>
    <definedName name="Octob00TB" hidden="1">{"Statement of Income",#N/A,TRUE,"Mar99";"Balance Sheet",#N/A,TRUE,"Mar99"}</definedName>
    <definedName name="October2002">#REF!</definedName>
    <definedName name="od" hidden="1">{"Results Worksheets",#N/A,FALSE,"RESULTS"}</definedName>
    <definedName name="ö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DER" hidden="1">{#N/A,#N/A,FALSE,"Tracking";#N/A,#N/A,FALSE,"Lost Cycles ";#N/A,#N/A,FALSE,"VAR COST";#N/A,#N/A,FALSE,"RWIP Inv. ";#N/A,#N/A,FALSE,"CCI";#N/A,#N/A,FALSE,"Reconciliation"}</definedName>
    <definedName name="oder1" hidden="1">{#N/A,#N/A,FALSE,"Tracking";#N/A,#N/A,FALSE,"Lost Cycles ";#N/A,#N/A,FALSE,"VAR COST";#N/A,#N/A,FALSE,"RWIP Inv. ";#N/A,#N/A,FALSE,"CCI";#N/A,#N/A,FALSE,"Reconciliation"}</definedName>
    <definedName name="oeah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irirerer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oeiur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oeoeoeo" hidden="1">{"'Model'!$A$1:$N$53"}</definedName>
    <definedName name="oer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fferper">#REF!</definedName>
    <definedName name="o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hjn" hidden="1">{"Full-model",#N/A,FALSE,"ProForma-ASPT"}</definedName>
    <definedName name="o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iehgrcu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eqw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OIK" hidden="1">{"'Demand Units'!$X$11:$AD$45"}</definedName>
    <definedName name="OIOIU" hidden="1">{#N/A,#N/A,FALSE,"JIM REPORT 1"}</definedName>
    <definedName name="oiu" hidden="1">{#N/A,#N/A,FALSE,"COVER";#N/A,#N/A,FALSE,"RATIOS";#N/A,#N/A,FALSE,"LEVERAGE";#N/A,#N/A,FALSE,"TIER-1";#N/A,#N/A,FALSE,"RISK BASED ASSETS";#N/A,#N/A,FALSE,"TIER-2"}</definedName>
    <definedName name="OIUOIU" hidden="1">{"'Demand Units'!$X$11:$AD$45"}</definedName>
    <definedName name="OIUPOI" hidden="1">{"'Demand Units'!$X$11:$AD$45"}</definedName>
    <definedName name="oi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UUOI" hidden="1">{"'Demand Units'!$X$11:$AD$45"}</definedName>
    <definedName name="oiuy" hidden="1">{"Front Page",#N/A,FALSE,"Front and Back"}</definedName>
    <definedName name="oiuy2" hidden="1">{"Front Page",#N/A,FALSE,"Front and Back"}</definedName>
    <definedName name="OIUYT" hidden="1">{"Full-model",#N/A,FALSE,"ProForma-ASPT"}</definedName>
    <definedName name="ojgohjofd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ok" localSheetId="9">#REF!</definedName>
    <definedName name="ok">#REF!</definedName>
    <definedName name="ök">!#REF!</definedName>
    <definedName name="ok_1" hidden="1">{#N/A,#N/A,FALSE,"Calc";#N/A,#N/A,FALSE,"Sensitivity";#N/A,#N/A,FALSE,"LT Earn.Dil.";#N/A,#N/A,FALSE,"Dil. AVP"}</definedName>
    <definedName name="okay" hidden="1">{#N/A,#N/A,FALSE,"SF"}</definedName>
    <definedName name="okay2">#REF!</definedName>
    <definedName name="okllkk" hidden="1">{#N/A,#N/A,FALSE,"Aging Summary";#N/A,#N/A,FALSE,"Ratio Analysis";#N/A,#N/A,FALSE,"Test 120 Day Accts";#N/A,#N/A,FALSE,"Tickmarks"}</definedName>
    <definedName name="oklyy" hidden="1">{"'Other IPS'!$A$5","'Other IPS'!$A$4:$K$38"}</definedName>
    <definedName name="oku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ku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L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öl">!#REF!</definedName>
    <definedName name="old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invoices">#REF!</definedName>
    <definedName name="oldcalculation" hidden="1">{#N/A,#N/A,FALSE,"A";#N/A,#N/A,FALSE,"B"}</definedName>
    <definedName name="olddata" hidden="1">{"PAGE 1",#N/A,FALSE,"WEST_OT"}</definedName>
    <definedName name="olddata1" hidden="1">{"PAGE 1",#N/A,FALSE,"WEST_OT"}</definedName>
    <definedName name="olddata2" hidden="1">{"PAGE 1",#N/A,FALSE,"WEST_OT"}</definedName>
    <definedName name="olddata3" hidden="1">{"PAGE 1",#N/A,FALSE,"WEST_OT"}</definedName>
    <definedName name="OLDGATEVAR" hidden="1">{#N/A,#N/A,FALSE,"INTERCONNECTION";#N/A,#N/A,FALSE,"INTERCONNECTION";#N/A,#N/A,FALSE,"NEWPRODUCTS";#N/A,#N/A,FALSE,"RATES";#N/A,#N/A,FALSE,"VAREXPL";#N/A,#N/A,FALSE,"INTERCONNECTION"}</definedName>
    <definedName name="oldnam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KJ" hidden="1">{"'Demand Units'!$X$11:$AD$45"}</definedName>
    <definedName name="oluouo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man">#REF!</definedName>
    <definedName name="OMC_Price_Less_Assets">#REF!</definedName>
    <definedName name="on" hidden="1">{"TOTAL",#N/A,FALSE,"A";"FISCAL94",#N/A,FALSE,"A";"FISCAL95",#N/A,FALSE,"A";"FISCAL96",#N/A,FALSE,"A";"misc page",#N/A,FALSE,"A"}</definedName>
    <definedName name="one" hidden="1">#REF!</definedName>
    <definedName name="one.total" hidden="1">{#N/A,#N/A,FALSE,"Coverage";#N/A,#N/A,FALSE,"Leverage";#N/A,#N/A,FALSE,"Projections"}</definedName>
    <definedName name="One_Account">!#REF!</definedName>
    <definedName name="onetwo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Time">#REF!</definedName>
    <definedName name="ONYX19970501222055" hidden="1">#REF!</definedName>
    <definedName name="ONYX19970501222155" hidden="1">#REF!</definedName>
    <definedName name="oo" hidden="1">{#N/A,#N/A,FALSE,"JIM REPORT 1"}</definedName>
    <definedName name="OO_Book_Settings_AllowResize" hidden="1">"0"</definedName>
    <definedName name="OO_Book_Settings_BGColor" hidden="1">"FFFFFF"</definedName>
    <definedName name="OO_Book_Settings_CellBGColor" hidden="1">"33CCCC"</definedName>
    <definedName name="OO_Book_Settings_Destination" hidden="1">"\\patf6175\olapobjects.net\sample application\brnbk-f2006p03.xml"</definedName>
    <definedName name="OO_Book_Settings_Footer" hidden="1">""</definedName>
    <definedName name="OO_Book_Settings_Header" hidden="1">""</definedName>
    <definedName name="OO_Book_Settings_HorizontalCenter" hidden="1">"1"</definedName>
    <definedName name="OO_Book_Settings_IgnoreNoPublishWarning" hidden="1">"0"</definedName>
    <definedName name="OO_Book_Settings_Menu" hidden="1">""</definedName>
    <definedName name="OO_Book_Settings_MenuType" hidden="1">"XML"</definedName>
    <definedName name="OO_Book_Settings_RecalOnDropDownChange" hidden="1">"1"</definedName>
    <definedName name="OO_Book_Settings_RecalOnInputCellChange" hidden="1">"0"</definedName>
    <definedName name="OO_Book_Settings_SynchDestination" hidden="1">"1"</definedName>
    <definedName name="OO_Book_Settings_TBExport" hidden="1">"1"</definedName>
    <definedName name="OO_Book_Settings_TBPaste" hidden="1">"1"</definedName>
    <definedName name="OO_Book_Settings_TBUpdate" hidden="1">"1"</definedName>
    <definedName name="OO_Book_Settings_TBWorksheets" hidden="1">"0"</definedName>
    <definedName name="OO_Book_Settings_TBZoomIn" hidden="1">"1"</definedName>
    <definedName name="OO_Book_Settings_TBZoomOut" hidden="1">"1"</definedName>
    <definedName name="OO_Book_Settings_Toolbar" hidden="1">"0"</definedName>
    <definedName name="OO_Book_Settings_UpdateButton" hidden="1">""</definedName>
    <definedName name="OO_Book_Settings_UseNamedRanges" hidden="1">"1"</definedName>
    <definedName name="OO_Book_Settings_UseWorkbookSettings" hidden="1">"0"</definedName>
    <definedName name="OO_Book_Settings_WorksheetTabs" hidden="1">"0"</definedName>
    <definedName name="OO_Book_Settings_XCDestination" hidden="1">"C:\Documents and Settings\moyd\My Documents\website\brnbk-f2006p03_xCelsius.xls"</definedName>
    <definedName name="oo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l" hidden="1">{"Page1",#N/A,FALSE,"CompCo";"Page2",#N/A,FALSE,"CompCo"}</definedName>
    <definedName name="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o" hidden="1">{#N/A,#N/A,FALSE,"Calc";#N/A,#N/A,FALSE,"Sensitivity";#N/A,#N/A,FALSE,"LT Earn.Dil.";#N/A,#N/A,FALSE,"Dil. AVP"}</definedName>
    <definedName name="ooooo_1" hidden="1">{#N/A,#N/A,FALSE,"Calc";#N/A,#N/A,FALSE,"Sensitivity";#N/A,#N/A,FALSE,"LT Earn.Dil.";#N/A,#N/A,FALSE,"Dil. AVP"}</definedName>
    <definedName name="oooooooooooooooooo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op" hidden="1">{"'매출'!$A$1:$I$22"}</definedName>
    <definedName name="ooqpwoirut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U" hidden="1">{#N/A,#N/A,FALSE,"BS";#N/A,#N/A,FALSE,"PL_10Q";#N/A,#N/A,FALSE,"SOE";#N/A,#N/A,FALSE,"SCF"}</definedName>
    <definedName name="OP" hidden="1">{#N/A,#N/A,FALSE,"Operations";#N/A,#N/A,FALSE,"Financials"}</definedName>
    <definedName name="ö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P_Latest_budget">OFFSET(#REF!,0,13,1,#REF!-12)</definedName>
    <definedName name="OP_Prior_year">OFFSET(#REF!,0,13,1,#REF!-12)</definedName>
    <definedName name="OP_total_sales">OFFSET(#REF!,0,13,1,#REF!-12)</definedName>
    <definedName name="opbs">#REF!</definedName>
    <definedName name="OpCo1">#REF!</definedName>
    <definedName name="OpCo2">#REF!</definedName>
    <definedName name="OPENPRICE" hidden="1">"OPENPRICE"</definedName>
    <definedName name="OPER_INC" hidden="1">"OPER_INC"</definedName>
    <definedName name="Operating_Expense_Factor">#REF!</definedName>
    <definedName name="Operating_profit">OFFSET(#REF!,0,#REF!,1,#REF!)</definedName>
    <definedName name="operating_profit_latest_budget">OFFSET(#REF!,0,#REF!,1,#REF!)</definedName>
    <definedName name="Operating_Profit_per_FTE">OFFSET(#REF!,0,#REF!,1,#REF!)</definedName>
    <definedName name="operating_profit_per_FTE_latest_budget">OFFSET(#REF!,0,#REF!,1,#REF!)</definedName>
    <definedName name="operational_mult">#REF!,#REF!,#REF!,#REF!,#REF!,#REF!,#REF!,#REF!,#REF!,#REF!,#REF!,#REF!,#REF!,#REF!,#REF!,#REF!</definedName>
    <definedName name="Operations">#REF!</definedName>
    <definedName name="OperisTopLeft">#REF!</definedName>
    <definedName name="OPEX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exnew" hidden="1">{#N/A,#N/A,TRUE,"Config1";#N/A,#N/A,TRUE,"Config2";#N/A,#N/A,TRUE,"Config3";#N/A,#N/A,TRUE,"Config4";#N/A,#N/A,TRUE,"Config5";#N/A,#N/A,TRUE,"Config6";#N/A,#N/A,TRUE,"Config7"}</definedName>
    <definedName name="opexnew_1" hidden="1">{#N/A,#N/A,TRUE,"Config1";#N/A,#N/A,TRUE,"Config2";#N/A,#N/A,TRUE,"Config3";#N/A,#N/A,TRUE,"Config4";#N/A,#N/A,TRUE,"Config5";#N/A,#N/A,TRUE,"Config6";#N/A,#N/A,TRUE,"Config7"}</definedName>
    <definedName name="opl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OPOP" hidden="1">{#N/A,#N/A,FALSE,"JIM REPORT 1"}</definedName>
    <definedName name="opopop" hidden="1">{#N/A,#N/A,TRUE,"index";#N/A,#N/A,TRUE,"Summary";#N/A,#N/A,TRUE,"Continuing Business";#N/A,#N/A,TRUE,"Disposals";#N/A,#N/A,TRUE,"Acquisitions";#N/A,#N/A,TRUE,"Actual &amp; Plan Reconciliation"}</definedName>
    <definedName name="Opportunitie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s_M">#REF!</definedName>
    <definedName name="Opsamt">#REF!</definedName>
    <definedName name="OPTexponents">"0 3 6"</definedName>
    <definedName name="Options2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Tvec">"1 1 1 3 2 0 0 0 0 0 0 8 8 1 0 30 1 1 0 1 0 0 1 0 0 0 0 0 0 0 1 0 99 99 0 0 0 0 14 0 1 0 0"</definedName>
    <definedName name="o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range" hidden="1">{"SUMMARY",#N/A,TRUE,"Summary";"FULLSEAS",#N/A,TRUE,"Full &amp; Seas Emp";"TEMPS",#N/A,TRUE,"Temps";"CONTRACTORS",#N/A,TRUE,"Contractors";"CAPEXA",#N/A,TRUE,"Capital Expenditures";"CAPEXB",#N/A,TRUE,"Capital Expenditures"}</definedName>
    <definedName name="ord_lan_12month">OFFSET(#REF!,0,#REF!,1,#REF!)</definedName>
    <definedName name="ord_lan_3month">OFFSET(#REF!,0,#REF!,1,#REF!)</definedName>
    <definedName name="ord_land_act">OFFSET(#REF!,0,#REF!,1,#REF!)</definedName>
    <definedName name="ord_spec_12month">OFFSET(#REF!,0,#REF!,1,#REF!)</definedName>
    <definedName name="ord_spec_3month">OFFSET(#REF!,0,#REF!,1,#REF!)</definedName>
    <definedName name="ord_spec_act">OFFSET(#REF!,0,#REF!,1,#REF!)</definedName>
    <definedName name="ord_tel_12month">OFFSET(#REF!,0,#REF!,1,#REF!)</definedName>
    <definedName name="ord_tel_3month">OFFSET(#REF!,0,#REF!,1,#REF!)</definedName>
    <definedName name="ord_tel_act">OFFSET(#REF!,0,#REF!,1,#REF!)</definedName>
    <definedName name="ord_tot_12month">OFFSET(#REF!,0,#REF!,1,#REF!)</definedName>
    <definedName name="ord_tot_3month">OFFSET(#REF!,0,#REF!,1,#REF!)</definedName>
    <definedName name="ord_tot_act">OFFSET(#REF!,0,#REF!,1,#REF!)</definedName>
    <definedName name="order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rder__1" hidden="1">0</definedName>
    <definedName name="Order1" hidden="1">0</definedName>
    <definedName name="Order2" hidden="1">0</definedName>
    <definedName name="OrderTable" hidden="1">#REF!</definedName>
    <definedName name="orfer1" hidden="1">255</definedName>
    <definedName name="ORG">#REF!</definedName>
    <definedName name="ORGLASTYR">#REF!</definedName>
    <definedName name="OrgLevel" localSheetId="9">#REF!</definedName>
    <definedName name="OrgLevel">[10]LOOKUP!$M$1:$Q$591</definedName>
    <definedName name="orig.incomestmt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Orignal">#REF!</definedName>
    <definedName name="orlnew" hidden="1">{#N/A,#N/A,FALSE,"DEA Report";#N/A,#N/A,FALSE,"Veba Report";#N/A,#N/A,FALSE,"Wintershall Report";#N/A,#N/A,FALSE,"Fina Report"}</definedName>
    <definedName name="ORU" hidden="1">#REF!</definedName>
    <definedName name="osbjun0">#REF!</definedName>
    <definedName name="OT">!#REF!</definedName>
    <definedName name="OT_Actual">#REF!</definedName>
    <definedName name="OT_Plan">#REF!</definedName>
    <definedName name="OTD_Actual">OFFSET(#REF!,0,#REF!,1,#REF!)</definedName>
    <definedName name="OTD_Prior_year">OFFSET(#REF!,0,#REF!,1,#REF!)</definedName>
    <definedName name="OTD_Target">OFFSET(#REF!,0,#REF!,1,#REF!)</definedName>
    <definedName name="Other">#REF!</definedName>
    <definedName name="OTHER_ASSETS" hidden="1">"OTHER_ASSETS"</definedName>
    <definedName name="OTHER_CURRENT_ASSETS" hidden="1">"OTHER_CURRENT_ASSETS"</definedName>
    <definedName name="OTHER_CURRENT_LIAB" hidden="1">"OTHER_CURRENT_LIAB"</definedName>
    <definedName name="OTHER_EARNING" hidden="1">"OTHER_EARNING"</definedName>
    <definedName name="Other_Eastern_Europe">#REF!</definedName>
    <definedName name="OTHER_EQUITY" hidden="1">"OTHER_EQUITY"</definedName>
    <definedName name="Other_Incentive">#REF!</definedName>
    <definedName name="OTHER_INVESTING" hidden="1">"OTHER_INVESTING"</definedName>
    <definedName name="Other_Items">#REF!</definedName>
    <definedName name="OTHER_LIAB" hidden="1">"OTHER_LIAB"</definedName>
    <definedName name="OTHER_LONG_TERM" hidden="1">"OTHER_LONG_TERM"</definedName>
    <definedName name="OTHER_NET" hidden="1">"OTHER_NET"</definedName>
    <definedName name="OTHER_OPER" hidden="1">"OTHER_OPER"</definedName>
    <definedName name="Other_receipts">#REF!</definedName>
    <definedName name="OTHER_RECEIV" hidden="1">"OTHER_RECEIV"</definedName>
    <definedName name="OTHER_REVENUE" hidden="1">"OTHER_REVENUE"</definedName>
    <definedName name="other33" hidden="1">{#N/A,#N/A,FALSE,"Pharm";#N/A,#N/A,FALSE,"WWCM"}</definedName>
    <definedName name="OtherCOGS">#REF!</definedName>
    <definedName name="othercosts" hidden="1">{#N/A,#N/A,FALSE,"Aging Summary";#N/A,#N/A,FALSE,"Ratio Analysis";#N/A,#N/A,FALSE,"Test 120 Day Accts";#N/A,#N/A,FALSE,"Tickmarks"}</definedName>
    <definedName name="othermar" hidden="1">{#N/A,#N/A,FALSE,"Pharm";#N/A,#N/A,FALSE,"WWCM"}</definedName>
    <definedName name="Others">#REF!</definedName>
    <definedName name="OthrDivTot99">#REF!</definedName>
    <definedName name="Otomasyon">#REF!</definedName>
    <definedName name="otz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UI" hidden="1">{#N/A,#N/A,FALSE,"SF"}</definedName>
    <definedName name="OUINON">!#REF!</definedName>
    <definedName name="oü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uououiouopupo" hidden="1">{#N/A,#N/A,FALSE,"BS";#N/A,#N/A,FALSE,"PL";#N/A,#N/A,FALSE,"SOE";#N/A,#N/A,FALSE,"SCF"}</definedName>
    <definedName name="ououp0" hidden="1">{#N/A,#N/A,FALSE,"TABLE_1 YTD- VALUES LAST YR(2)"}</definedName>
    <definedName name="Output1">#REF!</definedName>
    <definedName name="Output2">#REF!</definedName>
    <definedName name="Output3">#REF!</definedName>
    <definedName name="Output4">#REF!</definedName>
    <definedName name="Output5">#REF!</definedName>
    <definedName name="Output6">#REF!</definedName>
    <definedName name="outro" hidden="1">{"'comite'!$A$9:$G$44","'comite'!$A$1:$G$6"}</definedName>
    <definedName name="outsdg">#REF!</definedName>
    <definedName name="OUTSTANDING" hidden="1">#REF!</definedName>
    <definedName name="over" hidden="1">{#N/A,#N/A,TRUE,"Assumptions";#N/A,#N/A,TRUE,"Op Projection";#N/A,#N/A,TRUE,"Capital";#N/A,#N/A,TRUE,"Income";#N/A,#N/A,TRUE,"Balance";#N/A,#N/A,TRUE,"Sources&amp;Uses"}</definedName>
    <definedName name="owiue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wnership" localSheetId="9" hidden="1">OFFSET(#REF!,1,0)</definedName>
    <definedName name="p" localSheetId="9" hidden="1">{"Stats_qsumm",#N/A,FALSE,"STATSQ";"Stats_Detail",#N/A,FALSE,"STATSM";"Stats_Summary",#N/A,FALSE,"STATSM"}</definedName>
    <definedName name="p" hidden="1">{"Stats_qsumm",#N/A,FALSE,"STATSQ";"Stats_Detail",#N/A,FALSE,"STATSM";"Stats_Summary",#N/A,FALSE,"STATSM"}</definedName>
    <definedName name="p.Covenants" hidden="1">#REF!</definedName>
    <definedName name="p.Covenants_Titles" hidden="1">#REF!</definedName>
    <definedName name="p.CreditStats" hidden="1">#REF!</definedName>
    <definedName name="p.kh" hidden="1">{#N/A,#N/A,FALSE,"Heat";#N/A,#N/A,FALSE,"DCF";#N/A,#N/A,FALSE,"LBO";#N/A,#N/A,FALSE,"A";#N/A,#N/A,FALSE,"C";#N/A,#N/A,FALSE,"impd";#N/A,#N/A,FALSE,"Accr-Dilu"}</definedName>
    <definedName name="p.LTM_BS" hidden="1">#REF!</definedName>
    <definedName name="p.LTM_IS" hidden="1">#REF!</definedName>
    <definedName name="p.Summary" hidden="1">#REF!</definedName>
    <definedName name="p.Summary_Titles" hidden="1">#REF!</definedName>
    <definedName name="P_ALL">#REF!</definedName>
    <definedName name="P_B_S">#REF!</definedName>
    <definedName name="P_BS">#REF!</definedName>
    <definedName name="P_RESULTS">#REF!</definedName>
    <definedName name="P_STAFFING">#REF!</definedName>
    <definedName name="p_year">#REF!</definedName>
    <definedName name="P1.11.1" hidden="1">{#N/A,#N/A,FALSE,"Aging Summary";#N/A,#N/A,FALSE,"Ratio Analysis";#N/A,#N/A,FALSE,"Test 120 Day Accts";#N/A,#N/A,FALSE,"Tickmarks"}</definedName>
    <definedName name="P1.11.2" hidden="1">{#N/A,#N/A,FALSE,"Aging Summary";#N/A,#N/A,FALSE,"Ratio Analysis";#N/A,#N/A,FALSE,"Test 120 Day Accts";#N/A,#N/A,FALSE,"Tickmarks"}</definedName>
    <definedName name="p11.1" hidden="1">{#N/A,#N/A,FALSE,"Aging Summary";#N/A,#N/A,FALSE,"Ratio Analysis";#N/A,#N/A,FALSE,"Test 120 Day Accts";#N/A,#N/A,FALSE,"Tickmarks"}</definedName>
    <definedName name="pac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e">#REF!</definedName>
    <definedName name="Paciolan" hidden="1">{#N/A,#N/A,FALSE,"2 Expense";#N/A,#N/A,FALSE,"1 Sales";#N/A,#N/A,FALSE,"3 Exp Overview";#N/A,#N/A,FALSE,"4 Overall Exp"}</definedName>
    <definedName name="paco" hidden="1">{#N/A,#N/A,FALSE,"CNS_ADJ";"Balance Consolidado",#N/A,FALSE,"BCEC_CNS";#N/A,#N/A,FALSE,"USGAAP_ADJ"}</definedName>
    <definedName name="page1">#REF!</definedName>
    <definedName name="page2">#REF!</definedName>
    <definedName name="PageNumber" hidden="1">#REF!</definedName>
    <definedName name="Pal_Workbook_GUID" hidden="1">"37BAMB1VSE9SWXPXS1P2P3J8"</definedName>
    <definedName name="Pan">{"AIMS_SUMMARY",#N/A,FALSE,"Mariola - Mtl 9604"}</definedName>
    <definedName name="Partiel">!#REF!</definedName>
    <definedName name="party2" hidden="1">{"ADESA Income Statement",#N/A,FALSE,"P&amp;L";"ADESA Balance Sheet",#N/A,FALSE,"Balsht (audited)";"ADESA Cash Flow",#N/A,FALSE,"Cash (audited)"}</definedName>
    <definedName name="Pasiva_pl" hidden="1">{"Pasiva",#N/A,FALSE,"Uvod"}</definedName>
    <definedName name="passiva1">#REF!</definedName>
    <definedName name="passivavj">#REF!</definedName>
    <definedName name="patty" hidden="1">{"PAGE 1",#N/A,FALSE,"WEST_OT"}</definedName>
    <definedName name="PAWHELP" hidden="1">{"'Page 2-4'!$A$1:$O$47","'Page 2-2'!$A$1:$P$58"}</definedName>
    <definedName name="Pay">#REF!</definedName>
    <definedName name="PAY_ACCRUED" hidden="1">"PAY_ACCRUED"</definedName>
    <definedName name="Pay_Perf">#REF!</definedName>
    <definedName name="Pay_Rate">#REF!</definedName>
    <definedName name="PayableDays_month_actual">#REF!</definedName>
    <definedName name="PayableDays_month_budget">#REF!</definedName>
    <definedName name="PayableDays_month_delta">#REF!</definedName>
    <definedName name="PayableDays_month_previous">#REF!</definedName>
    <definedName name="PayableDays_year_budget">#REF!</definedName>
    <definedName name="PayableDays_year_delta">#REF!</definedName>
    <definedName name="PayableDays_year_forecast">#REF!</definedName>
    <definedName name="PayableDays_year_previous">#REF!</definedName>
    <definedName name="Payables_month_actual">#REF!</definedName>
    <definedName name="Payables_month_budget">#REF!</definedName>
    <definedName name="Payables_month_delta">#REF!</definedName>
    <definedName name="Payables_month_previous">#REF!</definedName>
    <definedName name="Payables_year_budget">#REF!</definedName>
    <definedName name="Payables_year_delta">#REF!</definedName>
    <definedName name="Payables_year_forecast">#REF!</definedName>
    <definedName name="Payables_year_previous">#REF!</definedName>
    <definedName name="Payback__years">#REF!</definedName>
    <definedName name="paym" hidden="1">{#N/A,#N/A,FALSE,"A";#N/A,#N/A,FALSE,"B"}</definedName>
    <definedName name="Paymcompared" hidden="1">{#N/A,#N/A,FALSE,"A";#N/A,#N/A,FALSE,"B-TOT";#N/A,#N/A,FALSE,"Declaration1";#N/A,#N/A,FALSE,"Spravka1";#N/A,#N/A,FALSE,"A (2)";#N/A,#N/A,FALSE,"B-TOT (2)";#N/A,#N/A,FALSE,"Declaration1 (2)";#N/A,#N/A,FALSE,"Spravka1 (2)"}</definedName>
    <definedName name="Payroll_Detail_Print">#REF!</definedName>
    <definedName name="Payroll_Summ_Print">#REF!</definedName>
    <definedName name="pb">#REF!</definedName>
    <definedName name="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PCCnewcustomer">#REF!</definedName>
    <definedName name="pd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PDDESCRIPTION">#REF!</definedName>
    <definedName name="Pechous" hidden="1">{"FY01_Assets",#N/A,FALSE,"Fin Stmt Budget";"FY01_Liabilities",#N/A,FALSE,"Fin Stmt Budget";"FY01_Inc_Stmt",#N/A,FALSE,"Fin Stmt Budget";"FY01_SOCF",#N/A,FALSE,"Fin Stmt Budget"}</definedName>
    <definedName name="Pecos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inta" hidden="1">#REF!</definedName>
    <definedName name="Penezni_toky_pl" hidden="1">{"Penezni_toky",#N/A,FALSE,"CF_zákl"}</definedName>
    <definedName name="pension">#REF!</definedName>
    <definedName name="Pensions">!#REF!</definedName>
    <definedName name="pepe" hidden="1">{#N/A,#N/A,FALSE,"Pharm";#N/A,#N/A,FALSE,"WWCM"}</definedName>
    <definedName name="PEPE4" hidden="1">{#N/A,#N/A,FALSE,"Pharm";#N/A,#N/A,FALSE,"WWCM"}</definedName>
    <definedName name="PEPE5" hidden="1">{#N/A,#N/A,FALSE,"Pharm";#N/A,#N/A,FALSE,"WWCM"}</definedName>
    <definedName name="Per">#REF!</definedName>
    <definedName name="Perf_Rte">#REF!</definedName>
    <definedName name="PERFORMBAL">#REF!</definedName>
    <definedName name="PERFORMINC">#REF!</definedName>
    <definedName name="PERFREQ">#REF!</definedName>
    <definedName name="PerfTemplate">#REF!</definedName>
    <definedName name="perftemplate2">#REF!</definedName>
    <definedName name="Period">#REF!</definedName>
    <definedName name="Period_December_Entity_LKHZRH.LKGGOA_ICP__Value__Custom1__Custom2__Custom4__Custom4_ConsolIFRS">!#REF!</definedName>
    <definedName name="PERIODDATE" hidden="1">"PERIODDATE"</definedName>
    <definedName name="Periode">!#REF!</definedName>
    <definedName name="PERIODS">#REF!</definedName>
    <definedName name="PERIODSETNAME1">#REF!</definedName>
    <definedName name="PERIODSETNAME2">#REF!</definedName>
    <definedName name="PERIODTABLE">#REF!</definedName>
    <definedName name="PERIODYEAR1">#REF!</definedName>
    <definedName name="PERIODYEAR2">#REF!</definedName>
    <definedName name="perm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1" hidden="1">{"PAGE 1",#N/A,FALSE,"WEST_OT"}</definedName>
    <definedName name="perm3" hidden="1">{"PAGE 1",#N/A,FALSE,"WEST_OT"}</definedName>
    <definedName name="perm4" hidden="1">{"PAGE 1",#N/A,FALSE,"WEST_OT"}</definedName>
    <definedName name="perm5" hidden="1">{"PAGE 2",#N/A,FALSE,"WEST_OT"}</definedName>
    <definedName name="perm6" hidden="1">{"PAGE 2",#N/A,FALSE,"WEST_OT"}</definedName>
    <definedName name="perm7" hidden="1">{"PAGE 1",#N/A,FALSE,"WEST_OT"}</definedName>
    <definedName name="PERS" hidden="1">{#N/A,#N/A,TRUE,"A100C";#N/A,#N/A,TRUE,"A130 A131";#N/A,#N/A,TRUE,"A12";#N/A,#N/A,TRUE,"A141";#N/A,#N/A,TRUE,"A170";#N/A,#N/A,TRUE,"A220"}</definedName>
    <definedName name="Pers_Befrist">#REF!</definedName>
    <definedName name="PERSO" hidden="1">{#N/A,#N/A,TRUE,"A100";#N/A,#N/A,TRUE,"A130";#N/A,#N/A,TRUE,"A131";#N/A,#N/A,TRUE,"A140"}</definedName>
    <definedName name="PERSONAL">"Button 31"</definedName>
    <definedName name="PerType">#REF!</definedName>
    <definedName name="PetPL" hidden="1">{#N/A,#N/A,FALSE,"J97plnfp"}</definedName>
    <definedName name="PETRP" hidden="1">{"'Supply Chain'!$B$1:$AB$13"}</definedName>
    <definedName name="PETSia04" hidden="1">{"'Supply Chain'!$B$1:$AB$13"}</definedName>
    <definedName name="Pfad">!#REF!</definedName>
    <definedName name="PFPRICE">#REF!</definedName>
    <definedName name="PFPRICE2">#REF!</definedName>
    <definedName name="Pharma" hidden="1">{"pemandy2k",#N/A,FALSE,"PEMANDY2K"}</definedName>
    <definedName name="PHASE61" hidden="1">{#N/A,#N/A,TRUE,"Config1";#N/A,#N/A,TRUE,"Config2";#N/A,#N/A,TRUE,"Config3";#N/A,#N/A,TRUE,"Config4";#N/A,#N/A,TRUE,"Config5";#N/A,#N/A,TRUE,"Config6";#N/A,#N/A,TRUE,"Config7"}</definedName>
    <definedName name="Phasing">#REF!</definedName>
    <definedName name="Phasing_M">#REF!</definedName>
    <definedName name="piet" hidden="1">#REF!</definedName>
    <definedName name="PietjePuk" hidden="1">#N/A</definedName>
    <definedName name="PII">#REF!</definedName>
    <definedName name="pınar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pink" hidden="1">{"SUMMARY",#N/A,TRUE,"Summary";"FULLSEAS",#N/A,TRUE,"Full &amp; Seas Emp";"TEMPS",#N/A,TRUE,"Temps";"CONTRACTORS",#N/A,TRUE,"Contractors";"CAPEXA",#N/A,TRUE,"Capital Expenditures";"CAPEXB",#N/A,TRUE,"Capital Expenditures"}</definedName>
    <definedName name="piu" hidden="1">{"AnnInc",#N/A,TRUE,"Inc";"QtrInc1",#N/A,TRUE,"Inc";"Balance",#N/A,TRUE,"Bal";"Cflow",#N/A,TRUE,"Cash"}</definedName>
    <definedName name="PivotTable7">!#REF!</definedName>
    <definedName name="PJAM3Yr" hidden="1">{"INCOME",#N/A,FALSE,"ProNet";"VALUE",#N/A,FALSE,"ProNet"}</definedName>
    <definedName name="PJCC">{"AIMS_SUMMARY",#N/A,FALSE,"Mariola - Mtl 9604"}</definedName>
    <definedName name="PJNo">{"AIMS_SUMMARY",#N/A,FALSE,"Mariola - Mtl 9604"}</definedName>
    <definedName name="PJPan">{"AIMS_SUMMARY",#N/A,FALSE,"Mariola - Mtl 9604"}</definedName>
    <definedName name="PK">#REF!</definedName>
    <definedName name="pkesh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kg.gom" hidden="1">{"2000PPE",#N/A,FALSE,"PPE 2000";"2000DD",#N/A,FALSE,"DrydocksOther"}</definedName>
    <definedName name="pkpkpk" hidden="1">{"'Model'!$A$1:$N$53"}</definedName>
    <definedName name="pl" hidden="1">{#N/A,#N/A,FALSE,"REPORT"}</definedName>
    <definedName name="PL_5yr_sum">#REF!</definedName>
    <definedName name="PL1a" hidden="1">{#N/A,#N/A,FALSE,"Umsatz 99";#N/A,#N/A,FALSE,"ER 99 "}</definedName>
    <definedName name="place_de_cotation">!#REF!</definedName>
    <definedName name="plan" hidden="1">{#N/A,#N/A,FALSE,"BalSheet 0899";#N/A,#N/A,FALSE,"ytdpl899";#N/A,#N/A,FALSE,"Aug PL";#N/A,#N/A,FALSE,"Minority Int";#N/A,#N/A,FALSE,"Equity Roll Forward";#N/A,#N/A,FALSE,"Book Equity Test"}</definedName>
    <definedName name="Plan2">#REF!</definedName>
    <definedName name="planning" hidden="1">{#N/A,#N/A,FALSE,"BalSheet 0899";#N/A,#N/A,FALSE,"ytdpl899";#N/A,#N/A,FALSE,"Aug PL";#N/A,#N/A,FALSE,"Minority Int";#N/A,#N/A,FALSE,"Equity Roll Forward";#N/A,#N/A,FALSE,"Book Equity Test"}</definedName>
    <definedName name="Planovana_aktiva_pl" hidden="1">{"Plan_aktiva",#N/A,FALSE,"AKTIVA_pl"}</definedName>
    <definedName name="Planovana_pasiva_pl" hidden="1">{"Plan_pasiva",#N/A,FALSE,"PASIVA_pl"}</definedName>
    <definedName name="Planovana_vysledovka_pl" hidden="1">{"Plan_vysledovka",#N/A,FALSE,"VYSLEDOVKA_pl"}</definedName>
    <definedName name="PlanVLE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rea1">#REF!</definedName>
    <definedName name="PLarea2">#REF!</definedName>
    <definedName name="PLarea3">#REF!</definedName>
    <definedName name="PLAssump" hidden="1">{"'SIVA Pricing Model'!$A$1:$F$39"}</definedName>
    <definedName name="PLAssump2" hidden="1">{"'SIVA Pricing Model'!$A$1:$F$39"}</definedName>
    <definedName name="PLAssump3" hidden="1">{"'SIVA Pricing Model'!$A$1:$F$39"}</definedName>
    <definedName name="plassumpw" hidden="1">{"'SIVA Pricing Model'!$A$1:$F$39"}</definedName>
    <definedName name="PLCepi" hidden="1">{#N/A,#N/A,FALSE,"REPORT"}</definedName>
    <definedName name="PLColorInput2" hidden="1">"StockComp"</definedName>
    <definedName name="pli" hidden="1">{"NOPCAPEVA",#N/A,FALSE,"Nopat";"FCFCSTAR",#N/A,FALSE,"FCFVAL";"EVAVL",#N/A,FALSE,"EVAVAL";"LEASE",#N/A,FALSE,"OpLease"}</definedName>
    <definedName name="PLN">#REF!</definedName>
    <definedName name="Plna_rozvaha_pl" hidden="1">{"Rozvaha_plna_I",#N/A,FALSE,"Plna";"Rozvaha_plna_II",#N/A,FALSE,"Plna";"Rozvaha_plna_III",#N/A,FALSE,"Plna";"Rozvaha_plna_IV",#N/A,FALSE,"Plna"}</definedName>
    <definedName name="Plna_vysledovka_pl" hidden="1">{"Vykaz_plny_I",#N/A,FALSE,"Plna";"Vykaz_plny_II",#N/A,FALSE,"Plna"}</definedName>
    <definedName name="plnyc">#REF!</definedName>
    <definedName name="ploi" hidden="1">{#N/A,#N/A,FALSE,"Assump2";#N/A,#N/A,FALSE,"Income2";#N/A,#N/A,FALSE,"Balance2";#N/A,#N/A,FALSE,"DCF Filter";#N/A,#N/A,FALSE,"Trans Assump2";#N/A,#N/A,FALSE,"Combined Income2";#N/A,#N/A,FALSE,"Combined Balance2"}</definedName>
    <definedName name="plp" hidden="1">{#N/A,#N/A,FALSE,"JIM REPORT 1"}</definedName>
    <definedName name="PLProcef" hidden="1">{#N/A,#N/A,FALSE,"REPORT"}</definedName>
    <definedName name="PLTaxol" hidden="1">{#N/A,#N/A,FALSE,"REPORT"}</definedName>
    <definedName name="pm" hidden="1">{"AnnInc",#N/A,TRUE,"Inc";"QtrInc1",#N/A,TRUE,"Inc";"Balance",#N/A,TRUE,"Bal";"Cflow",#N/A,TRUE,"Cash"}</definedName>
    <definedName name="pmt" hidden="1">{#N/A,#N/A,FALSE,"A";#N/A,#N/A,FALSE,"B-TOT";#N/A,#N/A,FALSE,"Declaration1";#N/A,#N/A,FALSE,"Spravka1";#N/A,#N/A,FALSE,"A (2)";#N/A,#N/A,FALSE,"B-TOT (2)";#N/A,#N/A,FALSE,"Declaration1 (2)";#N/A,#N/A,FALSE,"Spravka1 (2)"}</definedName>
    <definedName name="Pnl" hidden="1">{#N/A,#N/A,FALSE,"Pharm";#N/A,#N/A,FALSE,"WWCM"}</definedName>
    <definedName name="PNmo">#REF!</definedName>
    <definedName name="PNmo1">#REF!</definedName>
    <definedName name="pnmo2014">#REF!</definedName>
    <definedName name="PNmon">#REF!</definedName>
    <definedName name="po" localSheetId="9" hidden="1">Main.SAPF4Help()</definedName>
    <definedName name="po" localSheetId="11" hidden="1">Main.SAPF4Help()</definedName>
    <definedName name="po" localSheetId="12" hidden="1">Main.SAPF4Help()</definedName>
    <definedName name="po" localSheetId="13" hidden="1">Main.SAPF4Help()</definedName>
    <definedName name="po" localSheetId="14" hidden="1">Main.SAPF4Help()</definedName>
    <definedName name="po" localSheetId="15" hidden="1">Main.SAPF4Help()</definedName>
    <definedName name="po" localSheetId="16" hidden="1">Main.SAPF4Help()</definedName>
    <definedName name="po" hidden="1">Main.SAPF4Help()</definedName>
    <definedName name="pö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o_1" hidden="1">{#N/A,#N/A,FALSE,"Calc";#N/A,#N/A,FALSE,"Sensitivity";#N/A,#N/A,FALSE,"LT Earn.Dil.";#N/A,#N/A,FALSE,"Dil. AVP"}</definedName>
    <definedName name="Podrobna_aktiva_pl" hidden="1">{"Podrobna_aktiva",#N/A,FALSE,"Aktiva_podr."}</definedName>
    <definedName name="Podrobna_analyza_pl" hidden="1">{"Podrobna_analyza",#N/A,FALSE,"Podrobná"}</definedName>
    <definedName name="poi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po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PokerUKPlayerSensAnn">#REF!</definedName>
    <definedName name="Poland">#REF!</definedName>
    <definedName name="Pool_Table">#REF!</definedName>
    <definedName name="pooling_Premium">25%</definedName>
    <definedName name="poop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poopoopoo" hidden="1">{"'Model'!$A$1:$N$53"}</definedName>
    <definedName name="PopCache_GL_INTERFACE_REFERENCE7" hidden="1">#REF!</definedName>
    <definedName name="port29" hidden="1">{#N/A,#N/A,FALSE,"Pharm";#N/A,#N/A,FALSE,"WWCM"}</definedName>
    <definedName name="Portugal">#REF!</definedName>
    <definedName name="Portugal_HMX">#REF!</definedName>
    <definedName name="Postage">#REF!</definedName>
    <definedName name="pov">!#REF!</definedName>
    <definedName name="pov_data">!#REF!</definedName>
    <definedName name="pov_inv">!#REF!</definedName>
    <definedName name="pov_rate">!#REF!</definedName>
    <definedName name="power" hidden="1">{"Portada",#N/A,FALSE,"Pres";"PL",#N/A,FALSE,"P&amp;L";"SFC",#N/A,FALSE,"SFC";"CE",#N/A,FALSE,"Capital Employed";"M+1",#N/A,FALSE,"Prev. (M+1)";"TRI",#N/A,FALSE,"Prev. Trim.";"YEF",#N/A,FALSE,"Prev. Fin Année"}</definedName>
    <definedName name="power10" hidden="1">{"Curves","Chart 4","Curves Graphique 4"}</definedName>
    <definedName name="power11" hidden="1">{"","","'Curves'!$V$3","'Curves'!$W$3","","","","","",""}</definedName>
    <definedName name="power12" hidden="1">{"Curves","Chart 3","Curves Graphique 3"}</definedName>
    <definedName name="power13" hidden="1">{"","","'Curves'!$V$4","'Curves'!$W$4","","","","","",""}</definedName>
    <definedName name="power14" hidden="1">{"Curves","Chart 2","Curves Graphique 2"}</definedName>
    <definedName name="power15" hidden="1">{"","","'Curves'!$V$3","'Curves'!$W$3","","","","","",""}</definedName>
    <definedName name="power16" hidden="1">{"Curves","Chart 1","Curves Graphique 1"}</definedName>
    <definedName name="power17" hidden="1">{"","","'Curves'!$V$4","'Curves'!$W$4","","","","","",""}</definedName>
    <definedName name="power18" hidden="1">{"Curves","Chart 3","Curves Graphique 3"}</definedName>
    <definedName name="power19" hidden="1">{"","","'Curves'!$W$8","'Curves'!$X$8","","","","","",""}</definedName>
    <definedName name="power2" hidden="1">{"Curves","Chart 4","Curves Graphique 4"}</definedName>
    <definedName name="power20" hidden="1">{"GM%","Chart 1","GM% Graphique 1"}</definedName>
    <definedName name="power21" hidden="1">{"","","'GM%'!$B$30","'GM%'!$B$31","","","","","",""}</definedName>
    <definedName name="power22" hidden="1">{"Curves","Chart 4","Curves Graphique 4"}</definedName>
    <definedName name="power23" hidden="1">{"","","'Curves'!$W$11","'Curves'!$X$11","","","","","",""}</definedName>
    <definedName name="power24" hidden="1">{"Curves","Chart 2","Curves Graphique 2"}</definedName>
    <definedName name="power25" hidden="1">{"","","'Curves'!$W$10","'Curves'!$X$10","","","","","",""}</definedName>
    <definedName name="power26" hidden="1">{"Curves","Chart 1","Curves Graphique 1"}</definedName>
    <definedName name="power27" hidden="1">{"","","'Curves'!$W$7","'Curves'!$X$7","","","","","",""}</definedName>
    <definedName name="power28" hidden="1">{"Curves","Chart 3","Curves Graphique 3"}</definedName>
    <definedName name="power29" hidden="1">{"","","'Curves'!$W$8","'Curves'!$X$8","","","","","",""}</definedName>
    <definedName name="power3" hidden="1">{"","","'Curves'!$V$3","'Curves'!$W$3","","","","","",""}</definedName>
    <definedName name="power30" hidden="1">{"Curves","Chart 4","Curves Graphique 4"}</definedName>
    <definedName name="power31" hidden="1">{"","","'Curves'!$W$12","'Curves'!$X$12","","","","","",""}</definedName>
    <definedName name="power32" hidden="1">{"Curves","Chart 2","Curves Graphique 2"}</definedName>
    <definedName name="power33" hidden="1">{"","","'Curves'!$W$11","'Curves'!$X$11","","","","","",""}</definedName>
    <definedName name="power34" hidden="1">{"Curves","Chart 1","Curves Graphique 1"}</definedName>
    <definedName name="power35" hidden="1">{"","","'Curves'!$W$7","'Curves'!$X$7","","","","","",""}</definedName>
    <definedName name="power36" hidden="1">{"SFC","Chart 1","SFC Graphique 1"}</definedName>
    <definedName name="power37" hidden="1">{"","","'SFC'!$B$30","'SFC'!$B$31","","","","","",""}</definedName>
    <definedName name="power38" hidden="1">{"SFC","Chart 1","SFC Graphique 1"}</definedName>
    <definedName name="power39" hidden="1">{"","","'SFC'!$B$30","'SFC'!$B$31","","","","","",""}</definedName>
    <definedName name="power4" hidden="1">{"Curves","Chart 3","Curves Graphique 3"}</definedName>
    <definedName name="power40" hidden="1">{"SFC","Chart 1","SFC Graphique 1"}</definedName>
    <definedName name="power41" hidden="1">{"","","'SFC'!$B$30","'SFC'!$B$31","","","","","",""}</definedName>
    <definedName name="power42" hidden="1">{"GM%","Chart 1","GM% Graphique 1"}</definedName>
    <definedName name="power43" hidden="1">{"","","'GM%'!$B$30","'GM%'!$B$31","","","","","",""}</definedName>
    <definedName name="power44" hidden="1">{"PNL Local","Chart 48","PNL Local Graphique 48"}</definedName>
    <definedName name="power45" hidden="1">{"","","'PNL Local'!$X$10","'PNL Local'!$X$11","","","","","",""}</definedName>
    <definedName name="power46" hidden="1">{"Curves","Chart 4","Curves Graphique 4"}</definedName>
    <definedName name="power47" hidden="1">{"","","'Curves'!$E$55","'Curves'!$F$55","","","","","",""}</definedName>
    <definedName name="power48" hidden="1">{"Curves","Chart 2","Curves Graphique 2"}</definedName>
    <definedName name="power49" hidden="1">{"","","'Curves'!$E$55","'Curves'!$F$55","","","","","",""}</definedName>
    <definedName name="power5" hidden="1">{"","","'Curves'!$C$55","'Curves'!$D$55","","","","","",""}</definedName>
    <definedName name="power50" hidden="1">{"'Leading KPI'!$A$1:$P$33","'Leading KPI'!$A$1:$P$33"}</definedName>
    <definedName name="power51" hidden="1">{"'Leading KPI'!$A$1:$P$33","'Leading KPI'!$A$1:$P$33"}</definedName>
    <definedName name="power52" hidden="1">{"Portada",#N/A,FALSE,"Pres";"PL",#N/A,FALSE,"P&amp;L";"SFC",#N/A,FALSE,"SFC";"CE",#N/A,FALSE,"Capital Employed";"M+1",#N/A,FALSE,"Prev. (M+1)";"TRI",#N/A,FALSE,"Prev. Trim.";"YEF",#N/A,FALSE,"Prev. Fin Année"}</definedName>
    <definedName name="power6" hidden="1">{"Curves","Chart 2","Curves Graphique 2"}</definedName>
    <definedName name="power7" hidden="1">{"","","'Curves'!$V$3","'Curves'!$W$3","","","","","",""}</definedName>
    <definedName name="power8" hidden="1">{"Curves","Chart 1","Curves Graphique 1"}</definedName>
    <definedName name="power9" hidden="1">{"","","'Curves'!$C$55","'Curves'!$D$55","","","","","",""}</definedName>
    <definedName name="pp" hidden="1">{#N/A,#N/A,FALSE,"CNS_ADJ";"Balance Consolidado",#N/A,FALSE,"BCEC_CNS";#N/A,#N/A,FALSE,"USGAAP_ADJ"}</definedName>
    <definedName name="pp_1" hidden="1">{#N/A,#N/A,FALSE,"Calc";#N/A,#N/A,FALSE,"Sensitivity";#N/A,#N/A,FALSE,"LT Earn.Dil.";#N/A,#N/A,FALSE,"Dil. AVP"}</definedName>
    <definedName name="PPAccum">0</definedName>
    <definedName name="ppd" hidden="1">{#N/A,#N/A,FALSE,"Tracking";#N/A,#N/A,FALSE,"Lost Cycles ";#N/A,#N/A,FALSE,"VAR COST";#N/A,#N/A,FALSE,"RWIP Inv. ";#N/A,#N/A,FALSE,"CCI";#N/A,#N/A,FALSE,"Reconciliation"}</definedName>
    <definedName name="PPEuro">0</definedName>
    <definedName name="ppgzdfgepr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PPOnline">1</definedName>
    <definedName name="ppp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ppppppp" hidden="1">{"'Other IPS'!$A$5","'Other IPS'!$A$4:$K$38"}</definedName>
    <definedName name="ppppppppppppp" hidden="1">{"'Model'!$A$1:$N$53"}</definedName>
    <definedName name="PPReaderData">0</definedName>
    <definedName name="PPThousand">0</definedName>
    <definedName name="PPUpdate">0</definedName>
    <definedName name="PPWorkState">0</definedName>
    <definedName name="PpY">#REF!</definedName>
    <definedName name="pqiej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ractl">#REF!</definedName>
    <definedName name="Praveen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e_pmt_date">#REF!</definedName>
    <definedName name="PREF_DIVID" hidden="1">"PREF_DIVID"</definedName>
    <definedName name="PREF_STOCK" hidden="1">"PREF_STOCK"</definedName>
    <definedName name="Prem1">#REF!</definedName>
    <definedName name="Prem10">#REF!</definedName>
    <definedName name="Prem11">#REF!</definedName>
    <definedName name="Prem12">#REF!</definedName>
    <definedName name="Prem13">#REF!</definedName>
    <definedName name="Prem14">#REF!</definedName>
    <definedName name="Prem15">#REF!</definedName>
    <definedName name="Prem2">#REF!</definedName>
    <definedName name="Prem3">#REF!</definedName>
    <definedName name="prem4">#REF!</definedName>
    <definedName name="prem5">#REF!</definedName>
    <definedName name="prem6">#REF!</definedName>
    <definedName name="Prem7">#REF!</definedName>
    <definedName name="Prem8">#REF!</definedName>
    <definedName name="Prem9">#REF!</definedName>
    <definedName name="PremiumPaidSUmmary" hidden="1">{#N/A,#N/A,FALSE,"Projections";#N/A,#N/A,FALSE,"Multiples Valuation";#N/A,#N/A,FALSE,"LBO";#N/A,#N/A,FALSE,"Multiples_Sensitivity";#N/A,#N/A,FALSE,"Summary"}</definedName>
    <definedName name="PREPAID_EXPEN" hidden="1">"PREPAID_EXPEN"</definedName>
    <definedName name="prepaymentdate">#REF!</definedName>
    <definedName name="PrepaySub?">#REF!</definedName>
    <definedName name="Pre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NormalA4">#REF!</definedName>
    <definedName name="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TAX_INC" hidden="1">"PRETAX_INC"</definedName>
    <definedName name="PRETAX_INC_10K" hidden="1">"PRETAX_INC_10K"</definedName>
    <definedName name="PRETAX_INC_10Q" hidden="1">"PRETAX_INC_10Q"</definedName>
    <definedName name="PRETAX_INC_10Q1" hidden="1">"PRETAX_INC_10Q1"</definedName>
    <definedName name="Previous_Forecast">#REF!</definedName>
    <definedName name="Prg">!#REF!</definedName>
    <definedName name="PRICE_OVER_EPS_EST" hidden="1">"PRICE_OVER_EPS_EST"</definedName>
    <definedName name="PRICE_OVER_EPS_EST_1" hidden="1">"PRICE_OVER_EPS_EST_1"</definedName>
    <definedName name="PRICE_OVER_LTM_EPS" hidden="1">"PRICE_OVER_LTM_EPS"</definedName>
    <definedName name="price_per_share">#REF!,#REF!,#REF!,#REF!,#REF!,#REF!,#REF!,#REF!</definedName>
    <definedName name="PRICE1">#REF!</definedName>
    <definedName name="PRICE2">#REF!</definedName>
    <definedName name="PRICE3">#REF!</definedName>
    <definedName name="PriceRange" hidden="1">#N/A</definedName>
    <definedName name="PriceRangeMain" hidden="1">#REF!</definedName>
    <definedName name="pricesg.xls" hidden="1">{#N/A,#N/A,FALSE,"J97plnfp"}</definedName>
    <definedName name="pricingFamille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pricingFamille" hidden="1">{"Check 2",#N/A,TRUE,"ED";"Check 2",#N/A,TRUE,"PARK";"Check 2",#N/A,TRUE,"HOTELS";"Check 2",#N/A,TRUE,"SUPPORT";"Check 2",#N/A,TRUE,"FESTIVAL";"Check 2",#N/A,TRUE,"MKTGS";"Check 2",#N/A,TRUE,"FIX";"Check 2",#N/A,TRUE,"INTRA"}</definedName>
    <definedName name="PrimaryIssue">#REF!</definedName>
    <definedName name="Prime">!#REF!</definedName>
    <definedName name="prinallnew" hidden="1">{"sterling",#N/A,FALSE,"£";"USdollar",#N/A,FALSE,"USA$";"mark",#N/A,FALSE,"DM";"peseta",#N/A,FALSE,"Pta";"lira",#N/A,FALSE,"LIRA";"euro",#N/A,FALSE,"Euro";"Ausdollar",#N/A,FALSE,"Aus$";"other",#N/A,FALSE,"Other"}</definedName>
    <definedName name="prince">!#REF!</definedName>
    <definedName name="prince_oem">!#REF!</definedName>
    <definedName name="_xlnm.Print_Area">#REF!</definedName>
    <definedName name="Print_CSC_Report_2" hidden="1">{"CSC_1",#N/A,FALSE,"CSC Outputs";"CSC_2",#N/A,FALSE,"CSC Outputs"}</definedName>
    <definedName name="Print_CSC_Report_2_1" hidden="1">{"CSC_1",#N/A,FALSE,"CSC Outputs";"CSC_2",#N/A,FALSE,"CSC Outputs"}</definedName>
    <definedName name="Print_CSC_Report_2_2" hidden="1">{"CSC_1",#N/A,FALSE,"CSC Outputs";"CSC_2",#N/A,FALSE,"CSC Outputs"}</definedName>
    <definedName name="Print_CSC_Report_2_3" hidden="1">{"CSC_1",#N/A,FALSE,"CSC Outputs";"CSC_2",#N/A,FALSE,"CSC Outputs"}</definedName>
    <definedName name="Print_CSC_Report_3" hidden="1">{"CSC_1",#N/A,FALSE,"CSC Outputs";"CSC_2",#N/A,FALSE,"CSC Outputs"}</definedName>
    <definedName name="Print_CSC_Report_3_1" hidden="1">{"CSC_1",#N/A,FALSE,"CSC Outputs";"CSC_2",#N/A,FALSE,"CSC Outputs"}</definedName>
    <definedName name="Print_CSC_Report_3_2" hidden="1">{"CSC_1",#N/A,FALSE,"CSC Outputs";"CSC_2",#N/A,FALSE,"CSC Outputs"}</definedName>
    <definedName name="Print_CSC_Report_3_3" hidden="1">{"CSC_1",#N/A,FALSE,"CSC Outputs";"CSC_2",#N/A,FALSE,"CSC Outputs"}</definedName>
    <definedName name="PRINT_RANGE">#REF!</definedName>
    <definedName name="Print_SCH_1_to_3">#N/A</definedName>
    <definedName name="Print_SCH_1_to_3v2">#N/A</definedName>
    <definedName name="print3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4" hidden="1">{#N/A,#N/A,FALSE,"Operations";#N/A,#N/A,FALSE,"Financials"}</definedName>
    <definedName name="print4_1" hidden="1">{#N/A,#N/A,FALSE,"Operations";#N/A,#N/A,FALSE,"Financials"}</definedName>
    <definedName name="printarea">#REF!</definedName>
    <definedName name="PrintAreaPrice" hidden="1">#REF!</definedName>
    <definedName name="PrintB_S">#REF!</definedName>
    <definedName name="PrintBuyer" hidden="1">{#N/A,"DR",FALSE,"increm pf";#N/A,"MAMSI",FALSE,"increm pf";#N/A,"MAXI",FALSE,"increm pf";#N/A,"PCAM",FALSE,"increm pf";#N/A,"PHSV",FALSE,"increm pf";#N/A,"SIE",FALSE,"increm pf"}</definedName>
    <definedName name="PrintBuyer_1" hidden="1">{#N/A,"DR",FALSE,"increm pf";#N/A,"MAMSI",FALSE,"increm pf";#N/A,"MAXI",FALSE,"increm pf";#N/A,"PCAM",FALSE,"increm pf";#N/A,"PHSV",FALSE,"increm pf";#N/A,"SIE",FALSE,"increm pf"}</definedName>
    <definedName name="PrintBuyer_2" hidden="1">{#N/A,"DR",FALSE,"increm pf";#N/A,"MAMSI",FALSE,"increm pf";#N/A,"MAXI",FALSE,"increm pf";#N/A,"PCAM",FALSE,"increm pf";#N/A,"PHSV",FALSE,"increm pf";#N/A,"SIE",FALSE,"increm pf"}</definedName>
    <definedName name="PrintBuyer_3" hidden="1">{#N/A,"DR",FALSE,"increm pf";#N/A,"MAMSI",FALSE,"increm pf";#N/A,"MAXI",FALSE,"increm pf";#N/A,"PCAM",FALSE,"increm pf";#N/A,"PHSV",FALSE,"increm pf";#N/A,"SIE",FALSE,"increm pf"}</definedName>
    <definedName name="PrintBuyer_PIPE" hidden="1">{#N/A,"DR",FALSE,"increm pf";#N/A,"MAMSI",FALSE,"increm pf";#N/A,"MAXI",FALSE,"increm pf";#N/A,"PCAM",FALSE,"increm pf";#N/A,"PHSV",FALSE,"increm pf";#N/A,"SIE",FALSE,"increm pf"}</definedName>
    <definedName name="PrintEnd" hidden="1">#REF!</definedName>
    <definedName name="PrintI_S">#REF!</definedName>
    <definedName name="printit" hidden="1">{#N/A,#N/A,FALSE,"Assumptions";#N/A,#N/A,FALSE,"Factors";#N/A,#N/A,FALSE,"Model";#N/A,#N/A,FALSE,"Allocation"}</definedName>
    <definedName name="PRNA" hidden="1">{"'Exchange Rates'!$A$1:$Q$33","'Exchange Rates'!$A$35:$Q$46"}</definedName>
    <definedName name="PRNT1">#N/A</definedName>
    <definedName name="PRO_FORMA_BASIC_EPS" hidden="1">"PRO_FORMA_BASIC_EPS"</definedName>
    <definedName name="PRO_FORMA_DILUT_EPS" hidden="1">"PRO_FORMA_DILUT_EPS"</definedName>
    <definedName name="PRO_FORMA_NET_INC" hidden="1">"PRO_FORMA_NET_INC"</definedName>
    <definedName name="probe" localSheetId="9" hidden="1">1/EUREXTOATS</definedName>
    <definedName name="Procef" hidden="1">{#N/A,#N/A,FALSE,"Pharm";#N/A,#N/A,FALSE,"WWCM"}</definedName>
    <definedName name="Prod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." hidden="1">{"summary",#N/A,FALSE,"2000 vs 1999";"detail",#N/A,FALSE,"2000 vs 1999"}</definedName>
    <definedName name="Prod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Chem_East" hidden="1">"3VDP4WT35C17EWKXGR5TO37RA"</definedName>
    <definedName name="proddiels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ProdForm" hidden="1">#REF!</definedName>
    <definedName name="Product" localSheetId="9">#REF!</definedName>
    <definedName name="Product">[11]Ranges!$A$3:$A$14</definedName>
    <definedName name="Product_1">!#REF!</definedName>
    <definedName name="Product_Product_Original_Title">!#REF!</definedName>
    <definedName name="Product_Product_Original_Title_1">!#REF!</definedName>
    <definedName name="Product_Production_1">!#REF!</definedName>
    <definedName name="Product_Production_Number_ID">!#REF!</definedName>
    <definedName name="Product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vité">!#REF!</definedName>
    <definedName name="profile">#REF!</definedName>
    <definedName name="profimp2" hidden="1">{"PAGE 1",#N/A,FALSE,"WEST_OT"}</definedName>
    <definedName name="profimp3" hidden="1">{"PAGE 2",#N/A,FALSE,"WEST_OT"}</definedName>
    <definedName name="profimp5" hidden="1">{"PAGE 1",#N/A,FALSE,"WEST_OT"}</definedName>
    <definedName name="profimptest" hidden="1">{"PAGE 2",#N/A,FALSE,"WEST_OT"}</definedName>
    <definedName name="profit_bud">#REF!</definedName>
    <definedName name="Profit_share_payments">#REF!</definedName>
    <definedName name="Proforma" hidden="1">{"Print Summary",#N/A,FALSE,"Summary Analysis";"Print FCF",#N/A,FALSE,"FCF Analysis";"Print Sensitivity",#N/A,FALSE,"Sensitivity Analysis";"Print NAV",#N/A,FALSE,"NAV Analysis";"Print Credit",#N/A,FALSE,"Credit Analysis"}</definedName>
    <definedName name="Proj05FixCharge" hidden="1">{"BS2002",#N/A,FALSE,"OperBud";"IS2002",#N/A,FALSE,"OperBud";"CF2002",#N/A,FALSE,"OperBud"}</definedName>
    <definedName name="project" hidden="1">{#N/A,#N/A,FALSE,"DI 2 YEAR MASTER SCHEDULE"}</definedName>
    <definedName name="Projected">#REF!</definedName>
    <definedName name="ProjectName">#REF!</definedName>
    <definedName name="Projektarten_Ausland">#REF!</definedName>
    <definedName name="Projektarten_Internet">#REF!</definedName>
    <definedName name="Projektarten_Markenaufbau">#REF!</definedName>
    <definedName name="Projektarten_Werbung">#REF!</definedName>
    <definedName name="promo" hidden="1">{"'1998 FTC Promo Pk'!$A$6:$AB$28"}</definedName>
    <definedName name="property">#REF!</definedName>
    <definedName name="PROPERTY_GROSS" hidden="1">"PROPERTY_GROSS"</definedName>
    <definedName name="PROPERTY_NET" hidden="1">"PROPERTY_NET"</definedName>
    <definedName name="prout" hidden="1">{"comp1",#N/A,FALSE,"COMPS";"footnotes",#N/A,FALSE,"COMPS"}</definedName>
    <definedName name="prout_1" hidden="1">{"comp1",#N/A,FALSE,"COMPS";"footnotes",#N/A,FALSE,"COMPS"}</definedName>
    <definedName name="prov" hidden="1">{"Ergebnisbericht_UBA",#N/A,FALSE,"MB"}</definedName>
    <definedName name="Prova" hidden="1">{"Ergebnisbericht_UBA",#N/A,FALSE,"MB"}</definedName>
    <definedName name="prpr" hidden="1">#REF!</definedName>
    <definedName name="PRR" hidden="1">{"'status'!$B$2:$H$15"}</definedName>
    <definedName name="prtallold1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tarea2">#REF!</definedName>
    <definedName name="Prtnold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UEBA" hidden="1">{#N/A,#N/A,FALSE,"SCHEDULE 7";#N/A,#N/A,FALSE,"BL-7.1"}</definedName>
    <definedName name="ps">{#N/A,#N/A,FALSE,"NCS INC SCOT";#N/A,#N/A,FALSE,"NCS";#N/A,#N/A,FALSE,"74 NCS";#N/A,#N/A,FALSE,"75 NCS";#N/A,#N/A,FALSE,"76 NCS "}</definedName>
    <definedName name="p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T_2007V1" hidden="1">{"'Tabelle1'!$A$1:$Q$137"}</definedName>
    <definedName name="PT_2007V3" hidden="1">{"'Tabelle1'!$A$1:$Q$137"}</definedName>
    <definedName name="PTEeXToEUR" hidden="1">1/#NAME?</definedName>
    <definedName name="p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UB_FileID" hidden="1">"L10004431.xls"</definedName>
    <definedName name="PUB_UserID" hidden="1">"MAYERX"</definedName>
    <definedName name="public_discount">#REF!,#REF!,#REF!,#REF!,#REF!,#REF!,#REF!,#REF!</definedName>
    <definedName name="Pull.Data.from.PivotTable">ROUND(SUMIF(#REF!,#REF!,#REF!),0)</definedName>
    <definedName name="Purchase_Premium_A">25%</definedName>
    <definedName name="Purchase_Premium_B">0.25</definedName>
    <definedName name="purple" hidden="1">{"SUMMARY",#N/A,FALSE,"Summary"}</definedName>
    <definedName name="puui" hidden="1">{#N/A,#N/A,TRUE,"Qrt BCG";#N/A,#N/A,TRUE,"Qrt w|o Wireless";#N/A,#N/A,TRUE,"Qrt Wireless"}</definedName>
    <definedName name="pvd" hidden="1">{"AnnInc",#N/A,TRUE,"Inc";"QtrInc1",#N/A,TRUE,"Inc";"Balance",#N/A,TRUE,"Bal";"Cflow",#N/A,TRUE,"Cash"}</definedName>
    <definedName name="pvdsk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PVM">!#REF!</definedName>
    <definedName name="pwn" hidden="1">{#N/A,#N/A,FALSE,"Model"}</definedName>
    <definedName name="pwoefù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pyc">#REF!</definedName>
    <definedName name="PYME">#REF!</definedName>
    <definedName name="Q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_1" hidden="1">{#N/A,#N/A,FALSE,"Calc";#N/A,#N/A,FALSE,"Sensitivity";#N/A,#N/A,FALSE,"LT Earn.Dil.";#N/A,#N/A,FALSE,"Dil. AVP"}</definedName>
    <definedName name="Q_外部出力定義16">#REF!</definedName>
    <definedName name="q0" hidden="1">{"'Demand Units'!$Z$2:$AF$53"}</definedName>
    <definedName name="Q1_FCST_082503" hidden="1">{"'PMG - Total'!$J$7:$K$63","'PMG - Total'!$J$7:$K$63"}</definedName>
    <definedName name="Q2_FCST_082503" hidden="1">{"'PMG - Total'!$J$7:$K$63","'PMG - Total'!$J$7:$K$63"}</definedName>
    <definedName name="q4NIvsplan" hidden="1">{#N/A,#N/A,FALSE,"BalSheet 0899";#N/A,#N/A,FALSE,"ytdpl899";#N/A,#N/A,FALSE,"Aug PL";#N/A,#N/A,FALSE,"Minority Int";#N/A,#N/A,FALSE,"Equity Roll Forward";#N/A,#N/A,FALSE,"Book Equity Test"}</definedName>
    <definedName name="qa" hidden="1">{"AnnInc",#N/A,TRUE,"Inc";"QtrInc1",#N/A,TRUE,"Inc";"Balance",#N/A,TRUE,"Bal";"Cflow",#N/A,TRUE,"Cash"}</definedName>
    <definedName name="qaaa" hidden="1">39510.4037962963</definedName>
    <definedName name="qaecdaze" hidden="1">{"First Page",#N/A,FALSE,"Surfactants LBO";"Second Page",#N/A,FALSE,"Surfactants LBO"}</definedName>
    <definedName name="qaecdaze_1" hidden="1">{"First Page",#N/A,FALSE,"Surfactants LBO";"Second Page",#N/A,FALSE,"Surfactants LBO"}</definedName>
    <definedName name="qafg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QAW" hidden="1">{#N/A,#N/A,FALSE,"을지 (4)";#N/A,#N/A,FALSE,"을지 (5)";#N/A,#N/A,FALSE,"을지 (6)"}</definedName>
    <definedName name="qa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az" hidden="1">{#N/A,#N/A,FALSE,"Pharm";#N/A,#N/A,FALSE,"WWCM"}</definedName>
    <definedName name="QDFZRN" localSheetId="9" hidden="1">#REF!</definedName>
    <definedName name="QDFZRN" hidden="1">[7]Tradesum!$H$13:$H$22</definedName>
    <definedName name="QE" hidden="1">{#N/A,#N/A,FALSE,"초도품";#N/A,#N/A,FALSE,"초도품 (2)";#N/A,#N/A,FALSE,"초도품 (3)";#N/A,#N/A,FALSE,"초도품 (4)";#N/A,#N/A,FALSE,"초도품 (5)";#N/A,#N/A,FALSE,"초도품 (6)"}</definedName>
    <definedName name="qe5yh" hidden="1">{#N/A,#N/A,FALSE,"Summary";#N/A,#N/A,FALSE,"Projections";#N/A,#N/A,FALSE,"Mkt Mults";#N/A,#N/A,FALSE,"DCF";#N/A,#N/A,FALSE,"Accr Dil";#N/A,#N/A,FALSE,"PIC LBO";#N/A,#N/A,FALSE,"MULT10_4";#N/A,#N/A,FALSE,"CBI LBO"}</definedName>
    <definedName name="qed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qeoi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oi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w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o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qqwqwe" localSheetId="9">IF(adaeddddddddddd=23,INDEX('Cashflow 2025'!aadadada,23),0)</definedName>
    <definedName name="qeqwewe">!#REF!</definedName>
    <definedName name="qer" hidden="1">{"mgmt forecast",#N/A,FALSE,"Mgmt Forecast";"dcf table",#N/A,FALSE,"Mgmt Forecast";"sensitivity",#N/A,FALSE,"Mgmt Forecast";"table inputs",#N/A,FALSE,"Mgmt Forecast";"calculations",#N/A,FALSE,"Mgmt Forecast"}</definedName>
    <definedName name="qerqwerqwerqwereqw" hidden="1">{"1",#N/A,FALSE,"pf inc stmt";"2",#N/A,FALSE,"pf inc stmt"}</definedName>
    <definedName name="qertweyu" hidden="1">{#N/A,#N/A,FALSE,"REPORT"}</definedName>
    <definedName name="qetryywt" hidden="1">{#N/A,#N/A,FALSE,"REPORT"}</definedName>
    <definedName name="qe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">!#REF!</definedName>
    <definedName name="qeweq">!#REF!</definedName>
    <definedName name="qewewq">!#REF!</definedName>
    <definedName name="qewpou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w">!#REF!</definedName>
    <definedName name="qewweq">!#REF!</definedName>
    <definedName name="qfg">{#N/A,#N/A,FALSE,"NCS INC SCOT";#N/A,#N/A,FALSE,"NCS";#N/A,#N/A,FALSE,"74 NCS";#N/A,#N/A,FALSE,"75 NCS";#N/A,#N/A,FALSE,"76 NCS "}</definedName>
    <definedName name="qgg" hidden="1">{#N/A,#N/A,FALSE,"Cover";"outputs total",#N/A,FALSE,"Outputs"}</definedName>
    <definedName name="qiue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iuhg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LAccura" hidden="1">{"Complete Spreadsheet",#N/A,FALSE,"BASIC"}</definedName>
    <definedName name="QLGC" hidden="1">{"CHART",#N/A,FALSE,"Arch Communications"}</definedName>
    <definedName name="qlwkh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fE2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qoihe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ewf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gebr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qoqoq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p" hidden="1">{"incomemth",#N/A,TRUE,"forecast00";"incomepercentmth",#N/A,TRUE,"forecast00";"balancemth",#N/A,TRUE,"forecast00";"cashmth",#N/A,TRUE,"forecast00";"covenantmth",#N/A,TRUE,"forecast00"}</definedName>
    <definedName name="qpe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o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iw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owi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Q" hidden="1">{"Vinyl1999Q1IFOrecon",#N/A,TRUE,"Vinyl";"Vinyl1999Q2IFOrecon",#N/A,TRUE,"Vinyl";"Vinyl1999Q3IFOrecon",#N/A,TRUE,"Vinyl";"Vinyl1999Q4IFOrecon",#N/A,TRUE,"Vinyl";"Vinyl1999TotalIFOrecon",#N/A,TRUE,"Vinyl";#N/A,#N/A,TRUE,"Vinyl"}</definedName>
    <definedName name="qqq" hidden="1">{"BALANCE SHEET",#N/A,FALSE,"TBAL";"PROFIT AND LOSS",#N/A,FALSE,"TBAL"}</definedName>
    <definedName name="qqq." hidden="1">{"BALANCE SHEET",#N/A,FALSE,"TBAL";"PROFIT AND LOSS",#N/A,FALSE,"TBAL"}</definedName>
    <definedName name="qqqq" hidden="1">{"FY95_Combined",#N/A,FALSE,"MTHFCST4"}</definedName>
    <definedName name="qqqqq">!#REF!</definedName>
    <definedName name="qqqqqq" hidden="1">{"Assumptions",#N/A,FALSE,"MTHFCST4"}</definedName>
    <definedName name="qqqqqqqq" hidden="1">{"'Model'!$A$1:$N$53"}</definedName>
    <definedName name="qqqqqqqqqq" hidden="1">{"Page1",#N/A,FALSE,"CompCo";"Page2",#N/A,FALSE,"CompCo"}</definedName>
    <definedName name="qqqqqqqqqqqqqqq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qq">#REF!</definedName>
    <definedName name="qqqqqqqqqqqqqqqqqqqq" hidden="1">{"PA1",#N/A,FALSE,"BORDMW";"pa2",#N/A,FALSE,"BORDMW";"PA3",#N/A,FALSE,"BORDMW";"PA4",#N/A,FALSE,"BORDMW"}</definedName>
    <definedName name="qqqqqqqqqqqqqqqqqqqqqq">#REF!</definedName>
    <definedName name="qqqqqqqqqqqqqqqqqqqqqqqq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qqqqqqqqqqqq">#REF!</definedName>
    <definedName name="qqwtweryey" hidden="1">{#N/A,#N/A,FALSE,"REPORT"}</definedName>
    <definedName name="qrew">!#REF!</definedName>
    <definedName name="QRYCOUNT" hidden="1">2</definedName>
    <definedName name="QRYNAME1" hidden="1">"BOLO QRY: 1:  SHEET:Data"</definedName>
    <definedName name="QRYNAME10" hidden="1">"US OUS Monthly High Level Cash Flow"</definedName>
    <definedName name="QRYNAME11" hidden="1">"BOLO QRY: 1:  SHEET:BOLO Reported"</definedName>
    <definedName name="QRYNAME12" hidden="1">"Option Expense"</definedName>
    <definedName name="QRYNAME13" hidden="1">"Pens OPEB Expense"</definedName>
    <definedName name="QRYNAME14" hidden="1">"Inventory Cash Flow Query"</definedName>
    <definedName name="QRYNAME15" hidden="1">"AR Cash Flow Query"</definedName>
    <definedName name="QRYNAME16" hidden="1">"AP Cash Flow Query"</definedName>
    <definedName name="QRYNAME18" hidden="1">"Depr Expense"</definedName>
    <definedName name="QRYNAME19" hidden="1">"Inventory Cash Flow Query"</definedName>
    <definedName name="QRYNAME2" hidden="1">"BOLO QRY: 1:  SHEET:Div Dept Spend"</definedName>
    <definedName name="QRYNAME20" hidden="1">"BQ w-o Quante &amp; Gore"</definedName>
    <definedName name="QRYNAME21" hidden="1">"Div P&amp;L by Qtr-without Q &amp; Gore"</definedName>
    <definedName name="QRYNAME22" hidden="1">"bqSlsOIWW"</definedName>
    <definedName name="QRYNAME23" hidden="1">"bqSlsOIWW MPP"</definedName>
    <definedName name="QRYNAME24" hidden="1">"bqSlsOIWW MSD"</definedName>
    <definedName name="QRYNAME25" hidden="1">"bqEP OP Plan"</definedName>
    <definedName name="QRYNAME26" hidden="1">"bqIndirectOpPlan"</definedName>
    <definedName name="QRYNAME27" hidden="1">"bqIndirectOpPlanHK"</definedName>
    <definedName name="QRYNAME28" hidden="1">"bqP&amp;LUSFcstHK"</definedName>
    <definedName name="QRYNAME29" hidden="1">"bqP&amp;LOUSFcstHK"</definedName>
    <definedName name="QRYNAME3" hidden="1">"BOLO QRY: 1:  SHEET:QueryPnL"</definedName>
    <definedName name="QRYNAME30" hidden="1">"bqEPOPPlanHK"</definedName>
    <definedName name="QRYNAME4" hidden="1">"BOLO QRY: 2:  SHEET:QueryExp"</definedName>
    <definedName name="QRYNAME5" hidden="1">"BQ OI Var BU99998"</definedName>
    <definedName name="QRYNAME6" hidden="1">"FCF Lite Divisional"</definedName>
    <definedName name="QRYNAME7" hidden="1">"BOLO QRY: 1:  SHEET:LO Data"</definedName>
    <definedName name="QRYNAME8" hidden="1">"US Int'l Corp Misc as rptd"</definedName>
    <definedName name="QRYNEXT" hidden="1">3</definedName>
    <definedName name="QRYSOURCE1" hidden="1">"EXCELRANGE-EXPAND-BOLO"</definedName>
    <definedName name="QRYSOURCE10" hidden="1">"EXCELRANGE-EXPAND-BQ"</definedName>
    <definedName name="QRYSOURCE11" hidden="1">"EXCELRANGE-EXPAND-BOLO"</definedName>
    <definedName name="QRYSOURCE12" hidden="1">"EXCELRANGE-EXPAND-BQ"</definedName>
    <definedName name="QRYSOURCE13" hidden="1">"EXCELRANGE-EXPAND-BQ"</definedName>
    <definedName name="QRYSOURCE15" hidden="1">"EXCELRANGE-EXPAND-BQ"</definedName>
    <definedName name="QRYSOURCE16" hidden="1">"EXCELRANGE-EXPAND-BQ"</definedName>
    <definedName name="QRYSOURCE17" hidden="1">"cysys3"</definedName>
    <definedName name="QRYSOURCE18" hidden="1">"EXCELRANGE-EXPAND-BQ"</definedName>
    <definedName name="QRYSOURCE19" hidden="1">"EXCELRANGE-EXPAND-BQ"</definedName>
    <definedName name="QRYSOURCE2" hidden="1">"EXCELRANGE-EXPAND-BOLO"</definedName>
    <definedName name="QRYSOURCE20" hidden="1">"crsys3"</definedName>
    <definedName name="QRYSOURCE21" hidden="1">"crsys3"</definedName>
    <definedName name="QRYSOURCE22" hidden="1">"crsys3"</definedName>
    <definedName name="QRYSOURCE23" hidden="1">"EXCELRANGE-EXPAND-BQ"</definedName>
    <definedName name="QRYSOURCE24" hidden="1">"EXCELRANGE-EXPAND-BQ"</definedName>
    <definedName name="QRYSOURCE25" hidden="1">"EXCELRANGE-EXPAND-BQ"</definedName>
    <definedName name="QRYSOURCE26" hidden="1">"EXCELRANGE-EXPAND-BQ"</definedName>
    <definedName name="QRYSOURCE27" hidden="1">"EXCELRANGE-EXPAND-BQ"</definedName>
    <definedName name="QRYSOURCE28" hidden="1">"EXCELRANGE-EXPAND-BQ"</definedName>
    <definedName name="QRYSOURCE29" hidden="1">"EXCELRANGE-EXPAND-BQ"</definedName>
    <definedName name="QRYSOURCE3" hidden="1">"EXCELRANGE-EXPAND-BOLO"</definedName>
    <definedName name="QRYSOURCE30" hidden="1">"EXCELRANGE-EXPAND-BQ"</definedName>
    <definedName name="QRYSOURCE4" hidden="1">"EXCELRANGE-EXPAND-BOLO"</definedName>
    <definedName name="QRYSOURCE5" hidden="1">"EXCELRANGE-EXPAND-BQ"</definedName>
    <definedName name="QRYSOURCE6" hidden="1">"EXCELRANGE-EXPAND-BQ"</definedName>
    <definedName name="QRYSOURCE7" hidden="1">"EXCELRANGE-EXPAND-BOLO"</definedName>
    <definedName name="QRYSOURCE8" hidden="1">"EXCELRANGE-EXPAND-BQ"</definedName>
    <definedName name="QRYWKS1" hidden="1">0</definedName>
    <definedName name="qsad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qscfaq" hidden="1">{"First Page",#N/A,FALSE,"Surfactants LBO";"Second Page",#N/A,FALSE,"Surfactants LBO"}</definedName>
    <definedName name="qscfaq_1" hidden="1">{"First Page",#N/A,FALSE,"Surfactants LBO";"Second Page",#N/A,FALSE,"Surfactants LBO"}</definedName>
    <definedName name="qsd" localSheetId="9" hidden="1">{#N/A,#N/A,FALSE,"Valuation Assumptions";#N/A,#N/A,FALSE,"Summary";#N/A,#N/A,FALSE,"DCF";#N/A,#N/A,FALSE,"Valuation";#N/A,#N/A,FALSE,"WACC";#N/A,#N/A,FALSE,"UBVH";#N/A,#N/A,FALSE,"Free Cash Flow"}</definedName>
    <definedName name="qsd" hidden="1">{#N/A,#N/A,FALSE,"Valuation Assumptions";#N/A,#N/A,FALSE,"Summary";#N/A,#N/A,FALSE,"DCF";#N/A,#N/A,FALSE,"Valuation";#N/A,#N/A,FALSE,"WACC";#N/A,#N/A,FALSE,"UBVH";#N/A,#N/A,FALSE,"Free Cash Flow"}</definedName>
    <definedName name="QSDQS" hidden="1">#REF!</definedName>
    <definedName name="qsfd" hidden="1">{#N/A,#N/A,TRUE,"Cover sheet";#N/A,#N/A,TRUE,"INPUTS";#N/A,#N/A,TRUE,"OUTPUTS";#N/A,#N/A,TRUE,"VALUATION"}</definedName>
    <definedName name="QSS" hidden="1">{#N/A,#N/A,FALSE,"을지 (4)";#N/A,#N/A,FALSE,"을지 (5)";#N/A,#N/A,FALSE,"을지 (6)"}</definedName>
    <definedName name="qsty" hidden="1">{"NOPCAPEVA",#N/A,FALSE,"Nopat";"FCFCSTAR",#N/A,FALSE,"FCFVAL";"EVAVL",#N/A,FALSE,"EVAVAL";"LEASE",#N/A,FALSE,"OpLease"}</definedName>
    <definedName name="QTD">#REF!</definedName>
    <definedName name="qti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tr">#REF!</definedName>
    <definedName name="qtrly" hidden="1">{"prt_jev",#N/A,FALSE,"Sheet1"}</definedName>
    <definedName name="QTY_B_S">#REF!</definedName>
    <definedName name="QTY_I_S">#REF!</definedName>
    <definedName name="qtz">!#REF!</definedName>
    <definedName name="Quartale">3</definedName>
    <definedName name="Quarterly" hidden="1">{"Annual",#N/A,FALSE,"Sales &amp; Market";"Quarterly",#N/A,FALSE,"Sales &amp; Market"}</definedName>
    <definedName name="QUATERVAT" hidden="1">FALSE</definedName>
    <definedName name="q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uestion" hidden="1">{#N/A,#N/A,TRUE,"Assumptions";#N/A,#N/A,TRUE,"Op Projection";#N/A,#N/A,TRUE,"Capital";#N/A,#N/A,TRUE,"Income";#N/A,#N/A,TRUE,"Balance";#N/A,#N/A,TRUE,"Sources&amp;Uses"}</definedName>
    <definedName name="QUICK_RATIO" hidden="1">"QUICK_RATIO"</definedName>
    <definedName name="qvq" hidden="1">#REF!</definedName>
    <definedName name="QW" hidden="1">{#N/A,#N/A,FALSE,"을지 (4)";#N/A,#N/A,FALSE,"을지 (5)";#N/A,#N/A,FALSE,"을지 (6)"}</definedName>
    <definedName name="QWA" hidden="1">{#N/A,#N/A,FALSE,"을지 (4)";#N/A,#N/A,FALSE,"을지 (5)";#N/A,#N/A,FALSE,"을지 (6)"}</definedName>
    <definedName name="qwasfdasfdasfd" hidden="1">{"Budget V Actual YTD",#N/A,FALSE,"Budget v Actual"}</definedName>
    <definedName name="qwd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qwdewqkfd" hidden="1">{#N/A,#N/A,FALSE,"Assessment";#N/A,#N/A,FALSE,"Staffing";#N/A,#N/A,FALSE,"Hires";#N/A,#N/A,FALSE,"Assumptions"}</definedName>
    <definedName name="QWE" hidden="1">{#N/A,#N/A,FALSE,"을지 (4)";#N/A,#N/A,FALSE,"을지 (5)";#N/A,#N/A,FALSE,"을지 (6)"}</definedName>
    <definedName name="qwe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qweasfdawfe" hidden="1">{"Budget V Actual YTD",#N/A,FALSE,"Budget v Actual"}</definedName>
    <definedName name="qweasfdsfd" hidden="1">{"Current V Prior, Current Month",#N/A,FALSE,"Current v Prior"}</definedName>
    <definedName name="Qweeks">#REF!</definedName>
    <definedName name="qwef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dfvd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qa">!#REF!</definedName>
    <definedName name="qweqrewqwre" hidden="1">{"Current V Prior, Current Month",#N/A,FALSE,"Current v Prior"}</definedName>
    <definedName name="qweqwe" hidden="1">{"Budget V Actual YTD",#N/A,FALSE,"Budget v Actual"}</definedName>
    <definedName name="qweqweqwe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qwer" hidden="1">{"Current V Prior, Current Month",#N/A,FALSE,"Current v Prior"}</definedName>
    <definedName name="qweqwerqwre" hidden="1">{"Budget V Actual YTD",#N/A,FALSE,"Budget v Actual"}</definedName>
    <definedName name="qweqwesd" hidden="1">{"Budget V Actual YTD",#N/A,FALSE,"Budget v Actual"}</definedName>
    <definedName name="qweqwre" hidden="1">{"Current V Prior, Current Month",#N/A,FALSE,"Current v Prior"}</definedName>
    <definedName name="qweqwreqwre" hidden="1">{"Budget V Actual YTD",#N/A,FALSE,"Budget v Actual"}</definedName>
    <definedName name="qweqwrewre" hidden="1">{"Current V Prior, Current Month",#N/A,FALSE,"Current v Prior"}</definedName>
    <definedName name="qwer" hidden="1">#REF!</definedName>
    <definedName name="QWERASFDASFDSDAQWRE" hidden="1">{"Budget V Actual YTD",#N/A,FALSE,"Budget v Actual"}</definedName>
    <definedName name="qwerdngf" hidden="1">{"Full-model",#N/A,FALSE,"ProForma-ASPT"}</definedName>
    <definedName name="qwerqew" hidden="1">{"mgmt forecast",#N/A,FALSE,"Mgmt Forecast";"dcf table",#N/A,FALSE,"Mgmt Forecast";"sensitivity",#N/A,FALSE,"Mgmt Forecast";"table inputs",#N/A,FALSE,"Mgmt Forecast";"calculations",#N/A,FALSE,"Mgmt Forecast"}</definedName>
    <definedName name="qwerqwe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qwerqwer" hidden="1">{#N/A,#N/A,FALSE,"Duran"}</definedName>
    <definedName name="qwerqwerqwe" hidden="1">{"orixcsc",#N/A,FALSE,"ORIX CSC";"orixcsc2",#N/A,FALSE,"ORIX CSC"}</definedName>
    <definedName name="qwerqwerweqrqwerqwerqw" hidden="1">{"a",#N/A,FALSE,"combined balance sheet";"b",#N/A,FALSE,"combined balance sheet"}</definedName>
    <definedName name="qwersda" hidden="1">0</definedName>
    <definedName name="qwertqry" hidden="1">{#N/A,#N/A,FALSE,"REPORT"}</definedName>
    <definedName name="qwerty" hidden="1">{"SUMMARY",#N/A,FALSE,"Summary"}</definedName>
    <definedName name="qwerwreasfd" hidden="1">{"Budget V Actual YTD",#N/A,FALSE,"Budget v Actual"}</definedName>
    <definedName name="QWERWREQSFDASDWRE" hidden="1">{"Budget V Actual YTD",#N/A,FALSE,"Budget v Actual"}</definedName>
    <definedName name="qwet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wetqryetytu" hidden="1">{#N/A,#N/A,FALSE,"Pharm";#N/A,#N/A,FALSE,"WWCM"}</definedName>
    <definedName name="qwe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eweasf" hidden="1">{"Balance Sheet",#N/A,FALSE,"Consolidated"}</definedName>
    <definedName name="qweweasfd" hidden="1">{"Budget V Actual YTD",#N/A,FALSE,"Budget v Actual"}</definedName>
    <definedName name="qweweq">!#REF!</definedName>
    <definedName name="qwewesfd" hidden="1">{"Budget V Actual YTD",#N/A,FALSE,"Budget v Actual"}</definedName>
    <definedName name="qwewqeqe" hidden="1">{#N/A,#N/A,FALSE,"Aging Summary";#N/A,#N/A,FALSE,"Ratio Analysis";#N/A,#N/A,FALSE,"Test 120 Day Accts";#N/A,#N/A,FALSE,"Tickmarks"}</definedName>
    <definedName name="qwfqwfqwf" localSheetId="9">IF(adaeddddddddddd=4,INDEX('Cashflow 2025'!aadadada,4),0)</definedName>
    <definedName name="qwlk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pp" hidden="1">{"incomemth",#N/A,TRUE,"forecast00";"incomepercentmth",#N/A,TRUE,"forecast00";"balancemth",#N/A,TRUE,"forecast00";"cashmth",#N/A,TRUE,"forecast00";"covenantmth",#N/A,TRUE,"forecast00"}</definedName>
    <definedName name="qwq" hidden="1">"c4444"</definedName>
    <definedName name="qwqfwfqwqwf" localSheetId="9">IF(adaeddddddddddd=3,INDEX('Cashflow 2025'!aadadada,3),0)</definedName>
    <definedName name="qwqw\" hidden="1">{#N/A,#N/A,FALSE,"Aging Summary";#N/A,#N/A,FALSE,"Ratio Analysis";#N/A,#N/A,FALSE,"Test 120 Day Accts";#N/A,#N/A,FALSE,"Tickmarks"}</definedName>
    <definedName name="qwqwdqwd" localSheetId="9">IF(adaeddddddddddd=9,INDEX('Cashflow 2025'!aadadada,9),0)</definedName>
    <definedName name="qwqwdqwwf" localSheetId="9">IF(adaeddddddddddd=24,INDEX('Cashflow 2025'!aadadada,24),0)</definedName>
    <definedName name="qwqwdwdqqwd" localSheetId="9">OFFSET(rngVol,0,1)</definedName>
    <definedName name="qwqweqwerqwre" hidden="1">{"Current V Prior, Current Month",#N/A,FALSE,"Current v Prior"}</definedName>
    <definedName name="qwqwerqwerqweasfd" hidden="1">{"Current V Prior, Current Month",#N/A,FALSE,"Current v Prior"}</definedName>
    <definedName name="qwqwqwfqw" localSheetId="9">IF(adaeddddddddddd=5,INDEX('Cashflow 2025'!aadadada,5),0)</definedName>
    <definedName name="qwqwre" hidden="1">{#N/A,#N/A,FALSE,"Aging Summary";#N/A,#N/A,FALSE,"Ratio Analysis";#N/A,#N/A,FALSE,"Test 120 Day Accts";#N/A,#N/A,FALSE,"Tickmarks"}</definedName>
    <definedName name="qwqwwq" localSheetId="9">IF(adaeddddddddddd=8,INDEX('Cashflow 2025'!aadadada,8),0)</definedName>
    <definedName name="qwreqwe" hidden="1">{"Budget V Actual YTD",#N/A,FALSE,"Budget v Actual"}</definedName>
    <definedName name="qwreqwerqwreqwe" hidden="1">{"Current V Prior, Current Month",#N/A,FALSE,"Current v Prior"}</definedName>
    <definedName name="qwreqwreqwer" hidden="1">{"Budget V Actual YTD",#N/A,FALSE,"Budget v Actual"}</definedName>
    <definedName name="qwreqwreqwre" hidden="1">{"Budget V Actual YTD",#N/A,FALSE,"Budget v Actual"}</definedName>
    <definedName name="qwreqwreqwreqwreasfd" hidden="1">{#N/A,#N/A,FALSE,"Aging Summary";#N/A,#N/A,FALSE,"Ratio Analysis";#N/A,#N/A,FALSE,"Test 120 Day Accts";#N/A,#N/A,FALSE,"Tickmarks"}</definedName>
    <definedName name="qwreqwreqwreqwreqwre" hidden="1">{#N/A,#N/A,FALSE,"Aging Summary";#N/A,#N/A,FALSE,"Ratio Analysis";#N/A,#N/A,FALSE,"Test 120 Day Accts";#N/A,#N/A,FALSE,"Tickmarks"}</definedName>
    <definedName name="qwresfd" hidden="1">{"Budget V Actual YTD",#N/A,FALSE,"Budget v Actual"}</definedName>
    <definedName name="qwsd" hidden="1">{"'2ND_QUAR'!$A$1:$P$106"}</definedName>
    <definedName name="qwsd_1" hidden="1">{"'2ND_QUAR'!$A$1:$P$106"}</definedName>
    <definedName name="qwsd_1_1" hidden="1">{"'2ND_QUAR'!$A$1:$P$106"}</definedName>
    <definedName name="qwsd_1_2" hidden="1">{"'2ND_QUAR'!$A$1:$P$106"}</definedName>
    <definedName name="qwsd_1_3" hidden="1">{"'2ND_QUAR'!$A$1:$P$106"}</definedName>
    <definedName name="qwsd_1_4" hidden="1">{"'2ND_QUAR'!$A$1:$P$106"}</definedName>
    <definedName name="qwsd_1_5" hidden="1">{"'2ND_QUAR'!$A$1:$P$106"}</definedName>
    <definedName name="qwsd_2" hidden="1">{"'2ND_QUAR'!$A$1:$P$106"}</definedName>
    <definedName name="qwsd_2_1" hidden="1">{"'2ND_QUAR'!$A$1:$P$106"}</definedName>
    <definedName name="qwsd_2_2" hidden="1">{"'2ND_QUAR'!$A$1:$P$106"}</definedName>
    <definedName name="qwsd_2_3" hidden="1">{"'2ND_QUAR'!$A$1:$P$106"}</definedName>
    <definedName name="qwsd_2_4" hidden="1">{"'2ND_QUAR'!$A$1:$P$106"}</definedName>
    <definedName name="qwsd_2_5" hidden="1">{"'2ND_QUAR'!$A$1:$P$106"}</definedName>
    <definedName name="qwsd_3" hidden="1">{"'2ND_QUAR'!$A$1:$P$106"}</definedName>
    <definedName name="qwsd_3_1" hidden="1">{"'2ND_QUAR'!$A$1:$P$106"}</definedName>
    <definedName name="qwsd_3_2" hidden="1">{"'2ND_QUAR'!$A$1:$P$106"}</definedName>
    <definedName name="qwsd_3_3" hidden="1">{"'2ND_QUAR'!$A$1:$P$106"}</definedName>
    <definedName name="qwsd_3_4" hidden="1">{"'2ND_QUAR'!$A$1:$P$106"}</definedName>
    <definedName name="qwsd_3_5" hidden="1">{"'2ND_QUAR'!$A$1:$P$106"}</definedName>
    <definedName name="qwsd_4" hidden="1">{"'2ND_QUAR'!$A$1:$P$106"}</definedName>
    <definedName name="qwsd_4_1" hidden="1">{"'2ND_QUAR'!$A$1:$P$106"}</definedName>
    <definedName name="qwsd_4_2" hidden="1">{"'2ND_QUAR'!$A$1:$P$106"}</definedName>
    <definedName name="qwsd_4_3" hidden="1">{"'2ND_QUAR'!$A$1:$P$106"}</definedName>
    <definedName name="qwsd_4_4" hidden="1">{"'2ND_QUAR'!$A$1:$P$106"}</definedName>
    <definedName name="qwsd_4_5" hidden="1">{"'2ND_QUAR'!$A$1:$P$106"}</definedName>
    <definedName name="qwsd_5" hidden="1">{"'2ND_QUAR'!$A$1:$P$106"}</definedName>
    <definedName name="qwsd_5_1" hidden="1">{"'2ND_QUAR'!$A$1:$P$106"}</definedName>
    <definedName name="qwsd_5_2" hidden="1">{"'2ND_QUAR'!$A$1:$P$106"}</definedName>
    <definedName name="qwsd_5_3" hidden="1">{"'2ND_QUAR'!$A$1:$P$106"}</definedName>
    <definedName name="qwsd_5_4" hidden="1">{"'2ND_QUAR'!$A$1:$P$106"}</definedName>
    <definedName name="qwsd_5_5" hidden="1">{"'2ND_QUAR'!$A$1:$P$106"}</definedName>
    <definedName name="qws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wwee">!#REF!</definedName>
    <definedName name="qwwqqw" localSheetId="9">IF(adaeddddddddddd=7,INDEX('Cashflow 2025'!aadadada,7),0)</definedName>
    <definedName name="qwwqw" localSheetId="9">IF(adaeddddddddddd=6,INDEX('Cashflow 2025'!aadadada,6),0)</definedName>
    <definedName name="qwwww8" hidden="1">{0,0,0,0;0,0,0,0;0,0,0,0;0,0,0,0;0,0,0,0;0,0,0,0}</definedName>
    <definedName name="r.CashFlow" hidden="1">#REF!</definedName>
    <definedName name="r.Leverage" hidden="1">#REF!</definedName>
    <definedName name="r.Liquidity" hidden="1">#REF!</definedName>
    <definedName name="r.LTM" hidden="1">#REF!</definedName>
    <definedName name="r.LTMInterim" hidden="1">#REF!</definedName>
    <definedName name="r.Market" hidden="1">#REF!</definedName>
    <definedName name="r.Profitability" hidden="1">#REF!</definedName>
    <definedName name="r.Summary" hidden="1">#REF!</definedName>
    <definedName name="R_COVER" hidden="1">{#N/A,#N/A,FALSE,"단축1";#N/A,#N/A,FALSE,"단축2";#N/A,#N/A,FALSE,"단축3";#N/A,#N/A,FALSE,"장축";#N/A,#N/A,FALSE,"4WD"}</definedName>
    <definedName name="r_cover1" hidden="1">{#N/A,#N/A,FALSE,"단축1";#N/A,#N/A,FALSE,"단축2";#N/A,#N/A,FALSE,"단축3";#N/A,#N/A,FALSE,"장축";#N/A,#N/A,FALSE,"4WD"}</definedName>
    <definedName name="R_PIPE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ra" hidden="1">{"bs",#N/A,FALSE,"SCF"}</definedName>
    <definedName name="rabot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LK" hidden="1">{#N/A,#N/A,FALSE,"단축1";#N/A,#N/A,FALSE,"단축2";#N/A,#N/A,FALSE,"단축3";#N/A,#N/A,FALSE,"장축";#N/A,#N/A,FALSE,"4WD"}</definedName>
    <definedName name="ralk1" hidden="1">{#N/A,#N/A,FALSE,"단축1";#N/A,#N/A,FALSE,"단축2";#N/A,#N/A,FALSE,"단축3";#N/A,#N/A,FALSE,"장축";#N/A,#N/A,FALSE,"4WD"}</definedName>
    <definedName name="Rand">#REF!</definedName>
    <definedName name="range">#REF!</definedName>
    <definedName name="Range_Names">#REF!</definedName>
    <definedName name="RangeChange" hidden="1">#N/A</definedName>
    <definedName name="RangeEnd">#REF!</definedName>
    <definedName name="RangeStart">#REF!</definedName>
    <definedName name="ＲＡＲＯＡ" hidden="1">{"'下期集計（10.27迄・速報値）'!$Q$16"}</definedName>
    <definedName name="RAT_A">#REF!</definedName>
    <definedName name="RAT_T">#REF!</definedName>
    <definedName name="Ratarea">#REF!</definedName>
    <definedName name="Ratchet">#REF!</definedName>
    <definedName name="ra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Rate_BS">#REF!</definedName>
    <definedName name="Rate_BS_OB">#REF!</definedName>
    <definedName name="Rate_CF">#REF!</definedName>
    <definedName name="Rate_PL">#REF!</definedName>
    <definedName name="RatePlan">#REF!</definedName>
    <definedName name="rates" hidden="1">{"rates",#N/A,FALSE,"Summary"}</definedName>
    <definedName name="rato">#REF!</definedName>
    <definedName name="Raw_materials">OFFSET(#REF!,0,#REF!,1,#REF!)</definedName>
    <definedName name="RawsFIT" hidden="1">{#N/A,#N/A,TRUE,"Summary";#N/A,#N/A,TRUE,"Assumptions";#N/A,#N/A,TRUE,"Comparison";#N/A,#N/A,TRUE,"Financials";#N/A,#N/A,TRUE,"Plan v. Act"}</definedName>
    <definedName name="ra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d" hidden="1">#REF!</definedName>
    <definedName name="RC.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RCArea" hidden="1">#REF!</definedName>
    <definedName name="rCurrentYear" hidden="1">#REF!</definedName>
    <definedName name="rData_CGS_BG_sept" hidden="1">#REF!</definedName>
    <definedName name="rData_Preethi" hidden="1">#REF!</definedName>
    <definedName name="rData_total" hidden="1">#REF!</definedName>
    <definedName name="rderere" hidden="1">{"'comite'!$A$9:$G$44","'comite'!$A$1:$G$6"}</definedName>
    <definedName name="rdh" hidden="1">{"NOPCAPEVA",#N/A,FALSE,"Nopat";"FCFCSTAR",#N/A,FALSE,"FCFVAL";"EVAVL",#N/A,FALSE,"EVAVAL";"LEASE",#N/A,FALSE,"OpLease"}</definedName>
    <definedName name="rdhvjv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" hidden="1">{#N/A,#N/A,FALSE,"초도품";#N/A,#N/A,FALSE,"초도품 (2)";#N/A,#N/A,FALSE,"초도품 (3)";#N/A,#N/A,FALSE,"초도품 (4)";#N/A,#N/A,FALSE,"초도품 (5)";#N/A,#N/A,FALSE,"초도품 (6)"}</definedName>
    <definedName name="READONLYBACKCOLOUR1">#REF!</definedName>
    <definedName name="READONLYBACKCOLOUR2">#REF!</definedName>
    <definedName name="READWRITEBACKCOLOUR1">#REF!</definedName>
    <definedName name="READWRITEBACKCOLOUR2">#REF!</definedName>
    <definedName name="reality">#REF!</definedName>
    <definedName name="really" hidden="1">{"Schedule_1D",#N/A,FALSE,"I-D"}</definedName>
    <definedName name="rec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recap">#REF!</definedName>
    <definedName name="ReceivableDays_month_actual">#REF!</definedName>
    <definedName name="ReceivableDays_month_budget">#REF!</definedName>
    <definedName name="ReceivableDays_month_delta">#REF!</definedName>
    <definedName name="ReceivableDays_month_previous">#REF!</definedName>
    <definedName name="ReceivableDays_year_budget">#REF!</definedName>
    <definedName name="ReceivableDays_year_delta">#REF!</definedName>
    <definedName name="ReceivableDays_year_forecast">#REF!</definedName>
    <definedName name="ReceivableDays_year_previous">#REF!</definedName>
    <definedName name="Receivables_month_actual">#REF!</definedName>
    <definedName name="Receivables_month_budget">#REF!</definedName>
    <definedName name="Receivables_month_delta">#REF!</definedName>
    <definedName name="Receivables_month_previous">#REF!</definedName>
    <definedName name="Receivables_year_budget">#REF!</definedName>
    <definedName name="Receivables_year_delta">#REF!</definedName>
    <definedName name="Receivables_year_forecast">#REF!</definedName>
    <definedName name="Receivables_year_previous">#REF!</definedName>
    <definedName name="RECON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ciliati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conciliation1" hidden="1">{#N/A,#N/A,FALSE,"Tracking";#N/A,#N/A,FALSE,"Lost Cycles ";#N/A,#N/A,FALSE,"VAR COST";#N/A,#N/A,FALSE,"RWIP Inv. ";#N/A,#N/A,FALSE,"CCI";#N/A,#N/A,FALSE,"Reconciliation"}</definedName>
    <definedName name="recordable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_xlnm.Recorder">#REF!</definedName>
    <definedName name="red" hidden="1">{"SUMMARY",#N/A,FALSE,"Summary"}</definedName>
    <definedName name="REDEEM_PREF_STOCK" hidden="1">"REDEEM_PREF_STOCK"</definedName>
    <definedName name="RedefinePrintTableRange" localSheetId="9" hidden="1">#REF!</definedName>
    <definedName name="redo" localSheetId="9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do_1" hidden="1">{#N/A,#N/A,FALSE,"ACQ_GRAPHS";#N/A,#N/A,FALSE,"T_1 GRAPHS";#N/A,#N/A,FALSE,"T_2 GRAPHS";#N/A,#N/A,FALSE,"COMB_GRAPHS"}</definedName>
    <definedName name="redo_2" hidden="1">{#N/A,#N/A,FALSE,"ACQ_GRAPHS";#N/A,#N/A,FALSE,"T_1 GRAPHS";#N/A,#N/A,FALSE,"T_2 GRAPHS";#N/A,#N/A,FALSE,"COMB_GRAPHS"}</definedName>
    <definedName name="redo_3" hidden="1">{#N/A,#N/A,FALSE,"ACQ_GRAPHS";#N/A,#N/A,FALSE,"T_1 GRAPHS";#N/A,#N/A,FALSE,"T_2 GRAPHS";#N/A,#N/A,FALSE,"COMB_GRAPHS"}</definedName>
    <definedName name="redo_4" hidden="1">{#N/A,#N/A,FALSE,"ACQ_GRAPHS";#N/A,#N/A,FALSE,"T_1 GRAPHS";#N/A,#N/A,FALSE,"T_2 GRAPHS";#N/A,#N/A,FALSE,"COMB_GRAPHS"}</definedName>
    <definedName name="redo_5" hidden="1">{#N/A,#N/A,FALSE,"ACQ_GRAPHS";#N/A,#N/A,FALSE,"T_1 GRAPHS";#N/A,#N/A,FALSE,"T_2 GRAPHS";#N/A,#N/A,FALSE,"COMB_GRAPHS"}</definedName>
    <definedName name="redo_recap" hidden="1">{#N/A,#N/A,FALSE,"ACQ_GRAPHS";#N/A,#N/A,FALSE,"T_1 GRAPHS";#N/A,#N/A,FALSE,"T_2 GRAPHS";#N/A,#N/A,FALSE,"COMB_GRAPHS"}</definedName>
    <definedName name="redo_recap_PIPE" hidden="1">{#N/A,#N/A,FALSE,"ACQ_GRAPHS";#N/A,#N/A,FALSE,"T_1 GRAPHS";#N/A,#N/A,FALSE,"T_2 GRAPHS";#N/A,#N/A,FALSE,"COMB_GRAPHS"}</definedName>
    <definedName name="Reduce_Turnover_of_Top_Performers">#REF!</definedName>
    <definedName name="Reduce_Turnover_Timely_Compensation_Review_Increase_Utilization">#REF!</definedName>
    <definedName name="reear" hidden="1">{#N/A,#N/A,FALSE,"Sheet1"}</definedName>
    <definedName name="reee">!#REF!</definedName>
    <definedName name="Ref">#REF!</definedName>
    <definedName name="reforcast" hidden="1">{"mgmt forecast",#N/A,FALSE,"Mgmt Forecast";"dcf table",#N/A,FALSE,"Mgmt Forecast";"sensitivity",#N/A,FALSE,"Mgmt Forecast";"table inputs",#N/A,FALSE,"Mgmt Forecast";"calculations",#N/A,FALSE,"Mgmt Forecast"}</definedName>
    <definedName name="regeg">{"general",#N/A,FALSE,"Assumptions"}</definedName>
    <definedName name="reggie" hidden="1">{#N/A,#N/A,FALSE,"Pharm";#N/A,#N/A,FALSE,"WWCM"}</definedName>
    <definedName name="Region">#REF!</definedName>
    <definedName name="regre" hidden="1">{#N/A,#N/A,FALSE,"A";#N/A,#N/A,FALSE,"B-TOT";#N/A,#N/A,FALSE,"Declaration1";#N/A,#N/A,FALSE,"Spravka1";#N/A,#N/A,FALSE,"A (2)";#N/A,#N/A,FALSE,"B-TOT (2)";#N/A,#N/A,FALSE,"Declaration1 (2)";#N/A,#N/A,FALSE,"Spravka1 (2)"}</definedName>
    <definedName name="regrg">{"comp1",#N/A,FALSE,"COMPS";"footnotes",#N/A,FALSE,"COMPS"}</definedName>
    <definedName name="REGROUPEMENT">!#REF!</definedName>
    <definedName name="regtd" hidden="1">{"NOPCAPEVA",#N/A,FALSE,"Nopat";"FCFCSTAR",#N/A,FALSE,"FCFVAL";"EVAVL",#N/A,FALSE,"EVAVAL";"LEASE",#N/A,FALSE,"OpLease"}</definedName>
    <definedName name="re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ECTSEOP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lated" hidden="1">{#N/A,#N/A,FALSE,"Job Sched"}</definedName>
    <definedName name="RELP" hidden="1">{#N/A,#N/A,TRUE,"Regions"}</definedName>
    <definedName name="RENAME" hidden="1">{"fdsup://Directions/FAT Viewer?action=UPDATE&amp;creator=factset&amp;DOC_NAME=fat:reuters_annual_source_window.fat&amp;display_string=Audit&amp;DYN_ARGS=TRUE&amp;VAR:ID1=50212A10&amp;VAR:RCODE=QTSC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RENAME_2" hidden="1">{"fdsup://Directions/FAT Viewer?action=UPDATE&amp;creator=factset&amp;DOC_NAME=fat:reuters_annual_source_window.fat&amp;display_string=Audit&amp;DYN_ARGS=TRUE&amp;VAR:ID1=B011JK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rename_of_wrn.CSC" hidden="1">{"page1",#N/A,TRUE,"CSC";"page2",#N/A,TRUE,"CSC"}</definedName>
    <definedName name="rename_of_wrn.CSC_1" hidden="1">{"page1",#N/A,TRUE,"CSC";"page2",#N/A,TRUE,"CSC"}</definedName>
    <definedName name="rename_of_wrn.CSC_2" hidden="1">{"page1",#N/A,TRUE,"CSC";"page2",#N/A,TRUE,"CSC"}</definedName>
    <definedName name="rename_of_wrn.CSC_3" hidden="1">{"page1",#N/A,TRUE,"CSC";"page2",#N/A,TRUE,"CSC"}</definedName>
    <definedName name="renata" hidden="1">{"'comite'!$A$9:$G$44","'comite'!$A$1:$G$6"}</definedName>
    <definedName name="renatar" hidden="1">{"'comite'!$A$9:$G$44","'comite'!$A$1:$G$6"}</definedName>
    <definedName name="RentGrowth">#REF!</definedName>
    <definedName name="REP" localSheetId="9" hidden="1">#REF!</definedName>
    <definedName name="REP" hidden="1">'[13]1.11 Related parties'!$C$6:$F$23</definedName>
    <definedName name="Rep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airedName0012" hidden="1">"iQShowAnnual"</definedName>
    <definedName name="RepairedName0501" hidden="1">{"'PRORATE GOALS '!$A$1:$O$25"}</definedName>
    <definedName name="RepairedName0519" hidden="1">{"'PRORATE GOALS '!$A$1:$O$25"}</definedName>
    <definedName name="RepairedName0734" hidden="1">{"'PRORATE GOALS '!$A$1:$O$25"}</definedName>
    <definedName name="RepairedName0760" hidden="1">{"'PRORATE GOALS '!$A$1:$O$25"}</definedName>
    <definedName name="replaceadd">#REF!</definedName>
    <definedName name="Report_Area">#REF!</definedName>
    <definedName name="ReportCreated">TRUE</definedName>
    <definedName name="ReportGroup" hidden="1">0</definedName>
    <definedName name="reporting" localSheetId="9" hidden="1">{"Stats_qsumm",#N/A,FALSE,"STATSQ";"Stats_Detail",#N/A,FALSE,"STATSM";"Stats_Summary",#N/A,FALSE,"STATSM"}</definedName>
    <definedName name="reporting" hidden="1">{"Stats_qsumm",#N/A,FALSE,"STATSQ";"Stats_Detail",#N/A,FALSE,"STATSM";"Stats_Summary",#N/A,FALSE,"STATSM"}</definedName>
    <definedName name="reportingPA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PA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web" localSheetId="9" hidden="1">{"CashFlow",#N/A,FALSE,"ED";"CashPnL",#N/A,FALSE,"ED"}</definedName>
    <definedName name="reportingweb" hidden="1">{"CashFlow",#N/A,FALSE,"ED";"CashPnL",#N/A,FALSE,"ED"}</definedName>
    <definedName name="reps" hidden="1">{"FY03_Assets",#N/A,FALSE,"Fin Stmt Budget";"FY03_Liabilities",#N/A,FALSE,"Fin Stmt Budget";"FY03_Inc_Stmt",#N/A,FALSE,"Fin Stmt Budget";"FY03_SOCF",#N/A,FALSE,"Fin Stmt Budget"}</definedName>
    <definedName name="reqkj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QUIREBUDGETJOURNALSFLAG1">#REF!</definedName>
    <definedName name="REQUIREBUDGETJOURNALSFLAG2">#REF!</definedName>
    <definedName name="reqwreqw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er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rere" hidden="1">{#N/A,#N/A,FALSE,"ORIX CSC"}</definedName>
    <definedName name="re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erere" hidden="1">{"mgmt forecast",#N/A,FALSE,"Mgmt Forecast";"dcf table",#N/A,FALSE,"Mgmt Forecast";"sensitivity",#N/A,FALSE,"Mgmt Forecast";"table inputs",#N/A,FALSE,"Mgmt Forecast";"calculations",#N/A,FALSE,"Mgmt Forecast"}</definedName>
    <definedName name="res" hidden="1">#REF!</definedName>
    <definedName name="RESEARCH_DEV" hidden="1">"RESEARCH_DEV"</definedName>
    <definedName name="RESERVATIONS">!#REF!</definedName>
    <definedName name="resources" hidden="1">{#N/A,#N/A,FALSE,"Assessment";#N/A,#N/A,FALSE,"Staffing";#N/A,#N/A,FALSE,"Hires";#N/A,#N/A,FALSE,"Assumptions"}</definedName>
    <definedName name="resources_1" hidden="1">{#N/A,#N/A,FALSE,"Assessment";#N/A,#N/A,FALSE,"Staffing";#N/A,#N/A,FALSE,"Hires";#N/A,#N/A,FALSE,"Assumptions"}</definedName>
    <definedName name="resources_1_1" hidden="1">{#N/A,#N/A,FALSE,"Assessment";#N/A,#N/A,FALSE,"Staffing";#N/A,#N/A,FALSE,"Hires";#N/A,#N/A,FALSE,"Assumptions"}</definedName>
    <definedName name="resources_1_2" hidden="1">{#N/A,#N/A,FALSE,"Assessment";#N/A,#N/A,FALSE,"Staffing";#N/A,#N/A,FALSE,"Hires";#N/A,#N/A,FALSE,"Assumptions"}</definedName>
    <definedName name="resources_1_3" hidden="1">{#N/A,#N/A,FALSE,"Assessment";#N/A,#N/A,FALSE,"Staffing";#N/A,#N/A,FALSE,"Hires";#N/A,#N/A,FALSE,"Assumptions"}</definedName>
    <definedName name="resources_1_4" hidden="1">{#N/A,#N/A,FALSE,"Assessment";#N/A,#N/A,FALSE,"Staffing";#N/A,#N/A,FALSE,"Hires";#N/A,#N/A,FALSE,"Assumptions"}</definedName>
    <definedName name="resources_1_5" hidden="1">{#N/A,#N/A,FALSE,"Assessment";#N/A,#N/A,FALSE,"Staffing";#N/A,#N/A,FALSE,"Hires";#N/A,#N/A,FALSE,"Assumptions"}</definedName>
    <definedName name="resources_2" hidden="1">{#N/A,#N/A,FALSE,"Assessment";#N/A,#N/A,FALSE,"Staffing";#N/A,#N/A,FALSE,"Hires";#N/A,#N/A,FALSE,"Assumptions"}</definedName>
    <definedName name="resources_2_1" hidden="1">{#N/A,#N/A,FALSE,"Assessment";#N/A,#N/A,FALSE,"Staffing";#N/A,#N/A,FALSE,"Hires";#N/A,#N/A,FALSE,"Assumptions"}</definedName>
    <definedName name="resources_2_2" hidden="1">{#N/A,#N/A,FALSE,"Assessment";#N/A,#N/A,FALSE,"Staffing";#N/A,#N/A,FALSE,"Hires";#N/A,#N/A,FALSE,"Assumptions"}</definedName>
    <definedName name="resources_2_3" hidden="1">{#N/A,#N/A,FALSE,"Assessment";#N/A,#N/A,FALSE,"Staffing";#N/A,#N/A,FALSE,"Hires";#N/A,#N/A,FALSE,"Assumptions"}</definedName>
    <definedName name="resources_2_4" hidden="1">{#N/A,#N/A,FALSE,"Assessment";#N/A,#N/A,FALSE,"Staffing";#N/A,#N/A,FALSE,"Hires";#N/A,#N/A,FALSE,"Assumptions"}</definedName>
    <definedName name="resources_2_5" hidden="1">{#N/A,#N/A,FALSE,"Assessment";#N/A,#N/A,FALSE,"Staffing";#N/A,#N/A,FALSE,"Hires";#N/A,#N/A,FALSE,"Assumptions"}</definedName>
    <definedName name="resources_3" hidden="1">{#N/A,#N/A,FALSE,"Assessment";#N/A,#N/A,FALSE,"Staffing";#N/A,#N/A,FALSE,"Hires";#N/A,#N/A,FALSE,"Assumptions"}</definedName>
    <definedName name="resources_3_1" hidden="1">{#N/A,#N/A,FALSE,"Assessment";#N/A,#N/A,FALSE,"Staffing";#N/A,#N/A,FALSE,"Hires";#N/A,#N/A,FALSE,"Assumptions"}</definedName>
    <definedName name="resources_3_2" hidden="1">{#N/A,#N/A,FALSE,"Assessment";#N/A,#N/A,FALSE,"Staffing";#N/A,#N/A,FALSE,"Hires";#N/A,#N/A,FALSE,"Assumptions"}</definedName>
    <definedName name="resources_3_3" hidden="1">{#N/A,#N/A,FALSE,"Assessment";#N/A,#N/A,FALSE,"Staffing";#N/A,#N/A,FALSE,"Hires";#N/A,#N/A,FALSE,"Assumptions"}</definedName>
    <definedName name="resources_3_4" hidden="1">{#N/A,#N/A,FALSE,"Assessment";#N/A,#N/A,FALSE,"Staffing";#N/A,#N/A,FALSE,"Hires";#N/A,#N/A,FALSE,"Assumptions"}</definedName>
    <definedName name="resources_3_5" hidden="1">{#N/A,#N/A,FALSE,"Assessment";#N/A,#N/A,FALSE,"Staffing";#N/A,#N/A,FALSE,"Hires";#N/A,#N/A,FALSE,"Assumptions"}</definedName>
    <definedName name="resources_4" hidden="1">{#N/A,#N/A,FALSE,"Assessment";#N/A,#N/A,FALSE,"Staffing";#N/A,#N/A,FALSE,"Hires";#N/A,#N/A,FALSE,"Assumptions"}</definedName>
    <definedName name="resources_4_1" hidden="1">{#N/A,#N/A,FALSE,"Assessment";#N/A,#N/A,FALSE,"Staffing";#N/A,#N/A,FALSE,"Hires";#N/A,#N/A,FALSE,"Assumptions"}</definedName>
    <definedName name="resources_4_2" hidden="1">{#N/A,#N/A,FALSE,"Assessment";#N/A,#N/A,FALSE,"Staffing";#N/A,#N/A,FALSE,"Hires";#N/A,#N/A,FALSE,"Assumptions"}</definedName>
    <definedName name="resources_4_3" hidden="1">{#N/A,#N/A,FALSE,"Assessment";#N/A,#N/A,FALSE,"Staffing";#N/A,#N/A,FALSE,"Hires";#N/A,#N/A,FALSE,"Assumptions"}</definedName>
    <definedName name="resources_4_4" hidden="1">{#N/A,#N/A,FALSE,"Assessment";#N/A,#N/A,FALSE,"Staffing";#N/A,#N/A,FALSE,"Hires";#N/A,#N/A,FALSE,"Assumptions"}</definedName>
    <definedName name="resources_4_5" hidden="1">{#N/A,#N/A,FALSE,"Assessment";#N/A,#N/A,FALSE,"Staffing";#N/A,#N/A,FALSE,"Hires";#N/A,#N/A,FALSE,"Assumptions"}</definedName>
    <definedName name="resources_5" hidden="1">{#N/A,#N/A,FALSE,"Assessment";#N/A,#N/A,FALSE,"Staffing";#N/A,#N/A,FALSE,"Hires";#N/A,#N/A,FALSE,"Assumptions"}</definedName>
    <definedName name="resources_5_1" hidden="1">{#N/A,#N/A,FALSE,"Assessment";#N/A,#N/A,FALSE,"Staffing";#N/A,#N/A,FALSE,"Hires";#N/A,#N/A,FALSE,"Assumptions"}</definedName>
    <definedName name="resources_5_2" hidden="1">{#N/A,#N/A,FALSE,"Assessment";#N/A,#N/A,FALSE,"Staffing";#N/A,#N/A,FALSE,"Hires";#N/A,#N/A,FALSE,"Assumptions"}</definedName>
    <definedName name="resources_5_3" hidden="1">{#N/A,#N/A,FALSE,"Assessment";#N/A,#N/A,FALSE,"Staffing";#N/A,#N/A,FALSE,"Hires";#N/A,#N/A,FALSE,"Assumptions"}</definedName>
    <definedName name="resources_5_4" hidden="1">{#N/A,#N/A,FALSE,"Assessment";#N/A,#N/A,FALSE,"Staffing";#N/A,#N/A,FALSE,"Hires";#N/A,#N/A,FALSE,"Assumptions"}</definedName>
    <definedName name="resources_5_5" hidden="1">{#N/A,#N/A,FALSE,"Assessment";#N/A,#N/A,FALSE,"Staffing";#N/A,#N/A,FALSE,"Hires";#N/A,#N/A,FALSE,"Assumptions"}</definedName>
    <definedName name="resp." hidden="1">{#N/A,#N/A,FALSE,"Pharm";#N/A,#N/A,FALSE,"WWCM"}</definedName>
    <definedName name="RESPONSIBILITYAPPLICATIONID1">#REF!</definedName>
    <definedName name="RESPONSIBILITYAPPLICATIONID2">#REF!</definedName>
    <definedName name="RESPONSIBILITYID1">#REF!</definedName>
    <definedName name="RESPONSIBILITYID2">#REF!</definedName>
    <definedName name="RESPONSIBILITYNAME1">#REF!</definedName>
    <definedName name="RESPONSIBILITYNAME2">#REF!</definedName>
    <definedName name="RestatedActuals" hidden="1">{#N/A,#N/A,FALSE,"Aging Summary";#N/A,#N/A,FALSE,"Ratio Analysis";#N/A,#N/A,FALSE,"Test 120 Day Accts";#N/A,#N/A,FALSE,"Tickmarks"}</definedName>
    <definedName name="Resto" hidden="1">{#N/A,#N/A,FALSE,"CNS_ADJ";"Balance Consolidado",#N/A,FALSE,"BCEC_CNS";#N/A,#N/A,FALSE,"USGAAP_ADJ"}</definedName>
    <definedName name="Restr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ults" hidden="1">{"FCB_ALL",#N/A,FALSE,"FCB"}</definedName>
    <definedName name="resultscomp" hidden="1">{"FCB_ALL",#N/A,FALSE,"FCB"}</definedName>
    <definedName name="RESUSMO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ETAINED_EARN" hidden="1">"RETAINED_EARN"</definedName>
    <definedName name="RetChar" hidden="1">""</definedName>
    <definedName name="retgert" hidden="1">{#N/A,#N/A,FALSE,"CNS_ADJ";"Balance Consolidado",#N/A,FALSE,"BCEC_CNS";#N/A,#N/A,FALSE,"USGAAP_ADJ"}</definedName>
    <definedName name="retrieve">#REF!</definedName>
    <definedName name="RETURN">#REF!</definedName>
    <definedName name="RETURN_ASSETS" hidden="1">"RETURN_ASSETS"</definedName>
    <definedName name="RETURN_EQUITY" hidden="1">"RETURN_EQUITY"</definedName>
    <definedName name="RETURN_INVESTMENT" hidden="1">"RETURN_INVESTMENT"</definedName>
    <definedName name="RETURNS">#REF!</definedName>
    <definedName name="returns1">#REF!</definedName>
    <definedName name="returns2">#REF!</definedName>
    <definedName name="returns3">#REF!</definedName>
    <definedName name="retyu" hidden="1">{#N/A,#N/A,FALSE,"AD_Purchase";#N/A,#N/A,FALSE,"Credit";#N/A,#N/A,FALSE,"PF Acquisition";#N/A,#N/A,FALSE,"PF Offering"}</definedName>
    <definedName name="rev" hidden="1">{#N/A,#N/A,TRUE,"A100C";#N/A,#N/A,TRUE,"A130 A131";#N/A,#N/A,TRUE,"A12";#N/A,#N/A,TRUE,"A141";#N/A,#N/A,TRUE,"A170";#N/A,#N/A,TRUE,"A220"}</definedName>
    <definedName name="Rev_Date" hidden="1">40743.6358680556</definedName>
    <definedName name="Rev_Drivers">#REF!</definedName>
    <definedName name="REVENUE_10K" hidden="1">"REVENUE_10K"</definedName>
    <definedName name="REVENUE_10Q" hidden="1">"REVENUE_10Q"</definedName>
    <definedName name="REVENUE_10Q1" hidden="1">"REVENUE_10Q1"</definedName>
    <definedName name="Revenue_Bucket">#REF!</definedName>
    <definedName name="REVENUE_EST" hidden="1">"REVENUE_EST"</definedName>
    <definedName name="REVENUE_EST_1" hidden="1">"REVENUE_EST_1"</definedName>
    <definedName name="REVENUE_GROWTH_1" hidden="1">"REVENUE_GROWTH_1"</definedName>
    <definedName name="REVENUE_GROWTH_2" hidden="1">"REVENUE_GROWTH_2"</definedName>
    <definedName name="RevenuebyProduct" hidden="1">#REF!</definedName>
    <definedName name="REVERS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Revfrcst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Review_Title">#REF!</definedName>
    <definedName name="revise" hidden="1">40349.759212963</definedName>
    <definedName name="Revise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vised_1" hidden="1">{#N/A,#N/A,FALSE,"0895";"LOWER PORTION",#N/A,FALSE,"0895"}</definedName>
    <definedName name="Revised_2" hidden="1">{#N/A,#N/A,FALSE,"0895";"LOWER PORTION",#N/A,FALSE,"0895"}</definedName>
    <definedName name="Revised_3" hidden="1">{#N/A,#N/A,FALSE,"0895";"LOWER PORTION",#N/A,FALSE,"0895"}</definedName>
    <definedName name="Revised_4" hidden="1">{#N/A,#N/A,FALSE,"0895";"LOWER PORTION",#N/A,FALSE,"0895"}</definedName>
    <definedName name="Revised_5" hidden="1">{#N/A,#N/A,FALSE,"0895";"LOWER PORTION",#N/A,FALSE,"0895"}</definedName>
    <definedName name="Revision2" hidden="1">2</definedName>
    <definedName name="reviwllsmps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revsion" hidden="1">{#N/A,#N/A,TRUE,"PLANT";#N/A,#N/A,TRUE,"BG 9011 Lamps";#N/A,#N/A,TRUE,"BG 9013 Automotive";#N/A,#N/A,TRUE,"Components"}</definedName>
    <definedName name="rewfre" hidden="1">{"'Model'!$A$1:$N$53"}</definedName>
    <definedName name="rew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wq" hidden="1">{"NOPCAPEVA",#N/A,FALSE,"Nopat";"FCFCSTAR",#N/A,FALSE,"FCFVAL";"EVAVL",#N/A,FALSE,"EVAVAL";"LEASE",#N/A,FALSE,"OpLease"}</definedName>
    <definedName name="rey" hidden="1">{"NOPCAPEVA",#N/A,FALSE,"Nopat";"FCFCSTAR",#N/A,FALSE,"FCFVAL";"EVAVL",#N/A,FALSE,"EVAVAL";"LEASE",#N/A,FALSE,"OpLease"}</definedName>
    <definedName name="rezte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eztetrert" hidden="1">{"comps",#N/A,FALSE,"HANDPACK";"footnotes",#N/A,FALSE,"HANDPACK"}</definedName>
    <definedName name="reztetrert_1" hidden="1">{"comps",#N/A,FALSE,"HANDPACK";"footnotes",#N/A,FALSE,"HANDPACK"}</definedName>
    <definedName name="REZTEZRT" hidden="1">#REF!</definedName>
    <definedName name="rf2e" hidden="1">{#N/A,#N/A,FALSE,"Pharm";#N/A,#N/A,FALSE,"WWCM"}</definedName>
    <definedName name="rfafawfas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rfbn" hidden="1">{"Full-model",#N/A,FALSE,"ProForma-ASPT"}</definedName>
    <definedName name="RFDC" hidden="1">{"comp1",#N/A,FALSE,"COMPS";"footnotes",#N/A,FALSE,"COMPS"}</definedName>
    <definedName name="RFDC_1" hidden="1">{"comp1",#N/A,FALSE,"COMPS";"footnotes",#N/A,FALSE,"COMPS"}</definedName>
    <definedName name="rfff" hidden="1">{#N/A,#N/A,FALSE,"INTERCONNECTION";#N/A,#N/A,FALSE,"INTERCONNECTION";#N/A,#N/A,FALSE,"NEWPRODUCTS";#N/A,#N/A,FALSE,"RATES";#N/A,#N/A,FALSE,"VAREXPL";#N/A,#N/A,FALSE,"INTERCONNECTION"}</definedName>
    <definedName name="rfgg" hidden="1">{#N/A,#N/A,FALSE,"sum-don";#N/A,#N/A,FALSE,"inc-don"}</definedName>
    <definedName name="r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fv" hidden="1">#REF!</definedName>
    <definedName name="R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fag">{"comps2",#N/A,FALSE,"AERO";"footnotes",#N/A,FALSE,"AERO"}</definedName>
    <definedName name="RGHKJH" hidden="1">{"'표지'!$B$5"}</definedName>
    <definedName name="rgre" hidden="1">{#N/A,#N/A,FALSE,"A";#N/A,#N/A,FALSE,"B"}</definedName>
    <definedName name="rgrg" hidden="1">{#N/A,#N/A,FALSE,"A";#N/A,#N/A,FALSE,"B-TOT";#N/A,#N/A,FALSE,"Declaration1";#N/A,#N/A,FALSE,"Spravka1";#N/A,#N/A,FALSE,"A (2)";#N/A,#N/A,FALSE,"B-TOT (2)";#N/A,#N/A,FALSE,"Declaration1 (2)";#N/A,#N/A,FALSE,"Spravka1 (2)"}</definedName>
    <definedName name="RGT_CHARGES">!#REF!</definedName>
    <definedName name="rhi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hrsery" hidden="1">{"'Other IPS'!$A$5","'Other IPS'!$A$4:$K$38"}</definedName>
    <definedName name="ri7yk" hidden="1">{"Valuation",#N/A,FALSE,"ProForma-ASPT"}</definedName>
    <definedName name="ric" hidden="1">{"PVGraph2",#N/A,FALSE,"PV Data"}</definedName>
    <definedName name="ricard" hidden="1">{"PVGraph2",#N/A,FALSE,"PV Data"}</definedName>
    <definedName name="rich" hidden="1">{"Capital Plan CA Schedule",#N/A,TRUE,"Capital Plan";"Capital Plan Summary",#N/A,TRUE,"Capital Plan"}</definedName>
    <definedName name="Rick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R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iskAfterRecalcMacro" hidden="1">""</definedName>
    <definedName name="RiskAfterSimMacro" hidden="1">""</definedName>
    <definedName name="riskATSSboxGraph">FALSE</definedName>
    <definedName name="riskATSSincludeSimtables">FALSE</definedName>
    <definedName name="riskATSSinputsGraphs">FALSE</definedName>
    <definedName name="riskATSSoutputStatistic">3</definedName>
    <definedName name="riskATSSpercentChangeGraph">TRUE</definedName>
    <definedName name="riskATSSpercentileGraph">TRUE</definedName>
    <definedName name="riskATSSpercentileValue">0.5</definedName>
    <definedName name="riskATSSprintReport">FALSE</definedName>
    <definedName name="riskATSSreportsInActiveBook">FALSE</definedName>
    <definedName name="riskATSSreportsSelected">TRUE</definedName>
    <definedName name="riskATSSsummaryReport">TRUE</definedName>
    <definedName name="riskATSStornadoGraph">TRUE</definedName>
    <definedName name="riskATSTbaselineRequested">TRUE</definedName>
    <definedName name="riskATSTboxGraph">TRUE</definedName>
    <definedName name="riskATSTcomparisonGraph">TRUE</definedName>
    <definedName name="riskATSThistogramGraph">FALSE</definedName>
    <definedName name="riskATSToutputStatistic">4</definedName>
    <definedName name="riskATSTprintReport">FALSE</definedName>
    <definedName name="riskATSTreportsInActiveBook">FALSE</definedName>
    <definedName name="riskATSTreportsSelected">TRUE</definedName>
    <definedName name="riskATSTsequentialStress">TRUE</definedName>
    <definedName name="riskATSTsummaryReport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2</definedName>
    <definedName name="RiskExcelReportsGoInNewWorkbook">TRUE</definedName>
    <definedName name="RiskExcelReportsToGenerate">0</definedName>
    <definedName name="RiskFixedSeed" hidden="1">1</definedName>
    <definedName name="RiskGenerateExcelReportsAtEndOfSimulation">FALSE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howRiskWindowAtEndOfSimulation">TRUE</definedName>
    <definedName name="RiskStandardRecalc" hidden="1">2</definedName>
    <definedName name="RiskStatFunctionsUpdateFreq">1</definedName>
    <definedName name="RiskSwapState" hidden="1">FALSE</definedName>
    <definedName name="RiskTemplateSheetName">"myTemplate"</definedName>
    <definedName name="RiskUpdateDisplay" hidden="1">FALSE</definedName>
    <definedName name="RiskUpdateStatFunctions">TRUE</definedName>
    <definedName name="RiskUseDifferentSeedForEachSim" hidden="1">FALSE</definedName>
    <definedName name="RiskUseFixedSeed" hidden="1">FALSE</definedName>
    <definedName name="RiskUseMultipleCPUs" hidden="1">TRUE</definedName>
    <definedName name="rke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l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mcAccount">1191</definedName>
    <definedName name="rmcApplication">"MC35"</definedName>
    <definedName name="rmcCategory">"PROPST"</definedName>
    <definedName name="rmcFrequency">"YTD"</definedName>
    <definedName name="rmcName">"RTSAAH"</definedName>
    <definedName name="RMCOptions">"*100000000000000"</definedName>
    <definedName name="rmcPeriod">9612</definedName>
    <definedName name="rnarh" hidden="1">{"Valuation",#N/A,FALSE,"ProForma-ASPT"}</definedName>
    <definedName name="rngComments" hidden="1">#REF!</definedName>
    <definedName name="rngCost" localSheetId="9">OFFSET(rngVol,0,2)</definedName>
    <definedName name="rngCost" localSheetId="11">OFFSET(rngVol,0,2)</definedName>
    <definedName name="rngCost" localSheetId="15">OFFSET(rngVol,0,2)</definedName>
    <definedName name="rngCost" localSheetId="16">OFFSET(rngVol,0,2)</definedName>
    <definedName name="rngCost">OFFSET(rngVol,0,2)</definedName>
    <definedName name="rngCube">#REF!</definedName>
    <definedName name="rngDB">#REF!</definedName>
    <definedName name="rngDialogType" hidden="1">#REF!</definedName>
    <definedName name="rngDvalBFP">#REF!</definedName>
    <definedName name="rngDvalCurrency">#REF!</definedName>
    <definedName name="rngDvalCY">#REF!</definedName>
    <definedName name="rngDvalDenomination">#REF!</definedName>
    <definedName name="rngDvalMonths">#REF!</definedName>
    <definedName name="rngDvalTimeline">#REF!</definedName>
    <definedName name="rngDvalYTDNotation1">#REF!</definedName>
    <definedName name="rngDvalYTDNotation2">#REF!</definedName>
    <definedName name="rngEndDate" hidden="1">#REF!</definedName>
    <definedName name="rngLastQuery" hidden="1">#REF!</definedName>
    <definedName name="rngLastRefreshOffline" hidden="1">#REF!</definedName>
    <definedName name="rngPassword" hidden="1">#REF!</definedName>
    <definedName name="rngPivotLocation" hidden="1">#REF!</definedName>
    <definedName name="rngPlant" localSheetId="9">MATCH(rngBins,'Cashflow 2025'!rngVCum,1)</definedName>
    <definedName name="rngPlant" localSheetId="11">MATCH(rngBins,FINAL!rngVCum,1)</definedName>
    <definedName name="rngPlant" localSheetId="15">MATCH(rngBins,'teste v4'!rngVCum,1)</definedName>
    <definedName name="rngPlant" localSheetId="16">MATCH(rngBins,'TESTE V5'!rngVCum,1)</definedName>
    <definedName name="rngPlant">MATCH(rngBins,'Cashflow 2025'!rngVCum,1)</definedName>
    <definedName name="rngProtected" hidden="1">#REF!</definedName>
    <definedName name="rngPWD" hidden="1">#REF!</definedName>
    <definedName name="rngQuery" hidden="1">#REF!</definedName>
    <definedName name="rngQueryType" hidden="1">#REF!</definedName>
    <definedName name="rngRangeName" hidden="1">#REF!</definedName>
    <definedName name="rngRefreshedDate" hidden="1">#REF!</definedName>
    <definedName name="rngScenarios" hidden="1">#REF!</definedName>
    <definedName name="rngSearch">#REF!</definedName>
    <definedName name="rngSearchCG">#REF!</definedName>
    <definedName name="rngSelCurrency">#REF!</definedName>
    <definedName name="rngSer1" localSheetId="9">IF('Cashflow 2025'!rngPlant=1,INDEX('Cashflow 2025'!rngCost,1),0)</definedName>
    <definedName name="rngSer10" localSheetId="9">IF('Cashflow 2025'!rngPlant=10,INDEX('Cashflow 2025'!rngCost,10),0)</definedName>
    <definedName name="rngSer11" localSheetId="9">IF('Cashflow 2025'!rngPlant=11,INDEX('Cashflow 2025'!rngCost,11),0)</definedName>
    <definedName name="rngSer12" localSheetId="9">IF('Cashflow 2025'!rngPlant=12,INDEX('Cashflow 2025'!rngCost,12),0)</definedName>
    <definedName name="rngSer13" localSheetId="9">IF('Cashflow 2025'!rngPlant=13,INDEX('Cashflow 2025'!rngCost,13),0)</definedName>
    <definedName name="rngSer14" localSheetId="9">IF('Cashflow 2025'!rngPlant=14,INDEX('Cashflow 2025'!rngCost,14),0)</definedName>
    <definedName name="rngSer15" localSheetId="9">IF('Cashflow 2025'!rngPlant=15,INDEX('Cashflow 2025'!rngCost,15),0)</definedName>
    <definedName name="rngSer16" localSheetId="9">IF('Cashflow 2025'!rngPlant=16,INDEX('Cashflow 2025'!rngCost,16),0)</definedName>
    <definedName name="rngSer17" localSheetId="9">IF('Cashflow 2025'!rngPlant=17,INDEX('Cashflow 2025'!rngCost,17),0)</definedName>
    <definedName name="rngSer18" localSheetId="9">IF('Cashflow 2025'!rngPlant=18,INDEX('Cashflow 2025'!rngCost,18),0)</definedName>
    <definedName name="rngSer19" localSheetId="9">IF('Cashflow 2025'!rngPlant=19,INDEX('Cashflow 2025'!rngCost,19),0)</definedName>
    <definedName name="rngSer2" localSheetId="9">IF('Cashflow 2025'!rngPlant=2,INDEX('Cashflow 2025'!rngCost,2),0)</definedName>
    <definedName name="rngSer20" localSheetId="9">IF('Cashflow 2025'!rngPlant=20,INDEX('Cashflow 2025'!rngCost,20),0)</definedName>
    <definedName name="rngSer21" localSheetId="9">IF('Cashflow 2025'!rngPlant=21,INDEX('Cashflow 2025'!rngCost,21),0)</definedName>
    <definedName name="rngSer22" localSheetId="9">IF('Cashflow 2025'!rngPlant=22,INDEX('Cashflow 2025'!rngCost,22),0)</definedName>
    <definedName name="rngSer23" localSheetId="9">IF('Cashflow 2025'!rngPlant=23,INDEX('Cashflow 2025'!rngCost,23),0)</definedName>
    <definedName name="rngSer24" localSheetId="9">IF('Cashflow 2025'!rngPlant=24,INDEX('Cashflow 2025'!rngCost,24),0)</definedName>
    <definedName name="rngSer3" localSheetId="9">IF('Cashflow 2025'!rngPlant=3,INDEX('Cashflow 2025'!rngCost,3),0)</definedName>
    <definedName name="rngSer4" localSheetId="9">IF('Cashflow 2025'!rngPlant=4,INDEX('Cashflow 2025'!rngCost,4),0)</definedName>
    <definedName name="rngSer5" localSheetId="9">IF('Cashflow 2025'!rngPlant=5,INDEX('Cashflow 2025'!rngCost,5),0)</definedName>
    <definedName name="rngSer6" localSheetId="9">IF('Cashflow 2025'!rngPlant=6,INDEX('Cashflow 2025'!rngCost,6),0)</definedName>
    <definedName name="rngSer7" localSheetId="9">IF('Cashflow 2025'!rngPlant=7,INDEX('Cashflow 2025'!rngCost,7),0)</definedName>
    <definedName name="rngSer8" localSheetId="9">IF('Cashflow 2025'!rngPlant=8,INDEX('Cashflow 2025'!rngCost,8),0)</definedName>
    <definedName name="rngSer9" localSheetId="9">IF('Cashflow 2025'!rngPlant=9,INDEX('Cashflow 2025'!rngCost,9),0)</definedName>
    <definedName name="rngShow" hidden="1">#REF!</definedName>
    <definedName name="rngStartDate" hidden="1">#REF!</definedName>
    <definedName name="rngStoredProcedure" hidden="1">#REF!</definedName>
    <definedName name="rngUID" hidden="1">#REF!</definedName>
    <definedName name="rngUnplugged" hidden="1">#REF!</definedName>
    <definedName name="rngVCum" localSheetId="9">OFFSET(rngVol,0,1)</definedName>
    <definedName name="rngVCum" localSheetId="11">OFFSET(rngVol,0,1)</definedName>
    <definedName name="rngVCum" localSheetId="15">OFFSET(rngVol,0,1)</definedName>
    <definedName name="rngVCum" localSheetId="16">OFFSET(rngVol,0,1)</definedName>
    <definedName name="rngVCum">OFFSET(rngVol,0,1)</definedName>
    <definedName name="rngVersion" hidden="1">#REF!</definedName>
    <definedName name="Robert2" hidden="1">{"DCF",#N/A,FALSE,"CF"}</definedName>
    <definedName name="Robert2_1" hidden="1">{"DCF",#N/A,FALSE,"CF"}</definedName>
    <definedName name="Robert2_2" hidden="1">{"DCF",#N/A,FALSE,"CF"}</definedName>
    <definedName name="Robert2_3" hidden="1">{"DCF",#N/A,FALSE,"CF"}</definedName>
    <definedName name="Robert2_4" hidden="1">{"DCF",#N/A,FALSE,"CF"}</definedName>
    <definedName name="Robert2_5" hidden="1">{"DCF",#N/A,FALSE,"CF"}</definedName>
    <definedName name="rod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ROI">#REF!</definedName>
    <definedName name="roll">#REF!</definedName>
    <definedName name="Rollout" hidden="1">{#N/A,#N/A,TRUE,"Config1";#N/A,#N/A,TRUE,"Config2";#N/A,#N/A,TRUE,"Config3";#N/A,#N/A,TRUE,"Config4";#N/A,#N/A,TRUE,"Config5";#N/A,#N/A,TRUE,"Config6";#N/A,#N/A,TRUE,"Config7"}</definedName>
    <definedName name="Romania">#REF!</definedName>
    <definedName name="ropüwepfä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ROS_actual">OFFSET(#REF!,0,#REF!,1,#REF!)</definedName>
    <definedName name="ROS_latest_budget">OFFSET(#REF!,0,#REF!,1,#REF!)</definedName>
    <definedName name="ROS_prior_year">OFFSET(#REF!,0,#REF!,1,#REF!)</definedName>
    <definedName name="Roulage" hidden="1">{"'ID(2)'!$E$1:$N$4"}</definedName>
    <definedName name="round">1</definedName>
    <definedName name="ROWSTOUPLOAD1">#REF!</definedName>
    <definedName name="ROWSTOUPLOAD2">#REF!</definedName>
    <definedName name="rp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PI">#REF!</definedName>
    <definedName name="RPSIA" hidden="1">{"'Supply Chain'!$B$1:$AB$13"}</definedName>
    <definedName name="RPTCOUNT" hidden="1">8</definedName>
    <definedName name="RPTID" hidden="1">99999</definedName>
    <definedName name="RPTNEXT" hidden="1">9</definedName>
    <definedName name="RPTQRY1" hidden="1">1</definedName>
    <definedName name="RPTQRY10" hidden="1">3</definedName>
    <definedName name="RPTQRY11" hidden="1">2</definedName>
    <definedName name="RPTQRY12" hidden="1">2</definedName>
    <definedName name="RPTQRY13" hidden="1">2</definedName>
    <definedName name="RPTQRY14" hidden="1">2</definedName>
    <definedName name="RPTQRY15" hidden="1">2</definedName>
    <definedName name="RPTQRY16" hidden="1">2</definedName>
    <definedName name="RPTQRY17" hidden="1">2</definedName>
    <definedName name="RPTQRY18" hidden="1">2</definedName>
    <definedName name="RPTQRY19" hidden="1">2</definedName>
    <definedName name="RPTQRY2" hidden="1">"sRptNo"</definedName>
    <definedName name="RPTQRY20" hidden="1">2</definedName>
    <definedName name="RPTQRY21" hidden="1">2</definedName>
    <definedName name="RPTQRY22" hidden="1">2</definedName>
    <definedName name="RPTQRY23" hidden="1">2</definedName>
    <definedName name="RPTQRY24" hidden="1">2</definedName>
    <definedName name="RPTQRY25" hidden="1">4</definedName>
    <definedName name="RPTQRY26" hidden="1">2</definedName>
    <definedName name="RPTQRY27" hidden="1">2</definedName>
    <definedName name="RPTQRY28" hidden="1">6</definedName>
    <definedName name="RPTQRY29" hidden="1">2</definedName>
    <definedName name="RPTQRY3" hidden="1">1</definedName>
    <definedName name="RPTQRY30" hidden="1">2</definedName>
    <definedName name="RPTQRY31" hidden="1">2</definedName>
    <definedName name="RPTQRY32" hidden="1">2</definedName>
    <definedName name="RPTQRY33" hidden="1">2</definedName>
    <definedName name="RPTQRY34" hidden="1">2</definedName>
    <definedName name="RPTQRY35" hidden="1">2</definedName>
    <definedName name="RPTQRY36" hidden="1">2</definedName>
    <definedName name="RPTQRY37" hidden="1">2</definedName>
    <definedName name="RPTQRY38" hidden="1">2</definedName>
    <definedName name="RPTQRY39" hidden="1">2</definedName>
    <definedName name="RPTQRY4" hidden="1">1</definedName>
    <definedName name="RPTQRY40" hidden="1">2</definedName>
    <definedName name="RPTQRY41" hidden="1">2</definedName>
    <definedName name="RPTQRY42" hidden="1">2</definedName>
    <definedName name="RPTQRY43" hidden="1">2</definedName>
    <definedName name="RPTQRY44" hidden="1">2</definedName>
    <definedName name="RPTQRY45" hidden="1">2</definedName>
    <definedName name="RPTQRY46" hidden="1">2</definedName>
    <definedName name="RPTQRY47" hidden="1">6</definedName>
    <definedName name="RPTQRY48" hidden="1">6</definedName>
    <definedName name="RPTQRY49" hidden="1">6</definedName>
    <definedName name="RPTQRY5" hidden="1">1</definedName>
    <definedName name="RPTQRY50" hidden="1">7</definedName>
    <definedName name="RPTQRY51" hidden="1">6</definedName>
    <definedName name="RPTQRY52" hidden="1">20</definedName>
    <definedName name="RPTQRY53" hidden="1">20</definedName>
    <definedName name="RPTQRY54" hidden="1">20</definedName>
    <definedName name="RPTQRY55" hidden="1">20</definedName>
    <definedName name="RPTQRY56" hidden="1">21</definedName>
    <definedName name="RPTQRY57" hidden="1">20</definedName>
    <definedName name="RPTQRY58" hidden="1">20</definedName>
    <definedName name="RPTQRY59" hidden="1">21</definedName>
    <definedName name="RPTQRY6" hidden="1">1</definedName>
    <definedName name="RPTQRY60" hidden="1">20</definedName>
    <definedName name="RPTQRY61" hidden="1">20</definedName>
    <definedName name="RPTQRY62" hidden="1">21</definedName>
    <definedName name="RPTQRY63" hidden="1">20</definedName>
    <definedName name="RPTQRY64" hidden="1">24</definedName>
    <definedName name="RPTQRY65" hidden="1">23</definedName>
    <definedName name="RPTQRY66" hidden="1">25</definedName>
    <definedName name="RPTQRY67" hidden="1">25</definedName>
    <definedName name="RPTQRY68" hidden="1">25</definedName>
    <definedName name="RPTQRY69" hidden="1">26</definedName>
    <definedName name="RPTQRY7" hidden="1">1</definedName>
    <definedName name="RPTQRY70" hidden="1">25</definedName>
    <definedName name="RPTQRY71" hidden="1">24</definedName>
    <definedName name="RPTQRY72" hidden="1">29</definedName>
    <definedName name="RPTQRY8" hidden="1">2</definedName>
    <definedName name="RPTQRY9" hidden="1">3</definedName>
    <definedName name="RQ">!#REF!</definedName>
    <definedName name="rqereqwrqwerqwerqw" hidden="1">{"pg1",#N/A,FALSE,"combined income statement";"pg2",#N/A,FALSE,"combined income statement";"pg3",#N/A,FALSE,"combined income statement";"pg4",#N/A,FALSE,"combined income statement";"pg5",#N/A,FALSE,"combined income statement"}</definedName>
    <definedName name="rqwerqwe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qwerqwerqwerq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r" localSheetId="9" hidden="1">{"Portada",#N/A,FALSE,"Pres";"PL",#N/A,FALSE,"P&amp;L";"SFC",#N/A,FALSE,"SFC";"CE",#N/A,FALSE,"Capital Employed";"M+1",#N/A,FALSE,"Prev. (M+1)";"TRI",#N/A,FALSE,"Prev. Trim."}</definedName>
    <definedName name="rr" hidden="1">{"Check 2",#N/A,TRUE,"ED";"Check 2",#N/A,TRUE,"PARK";"Check 2",#N/A,TRUE,"HOTELS";"Check 2",#N/A,TRUE,"SUPPORT";"Check 2",#N/A,TRUE,"FESTIVAL";"Check 2",#N/A,TRUE,"MKTGS";"Check 2",#N/A,TRUE,"FIX";"Check 2",#N/A,TRUE,"INTRA"}</definedName>
    <definedName name="RR.BRAKE" hidden="1">{#N/A,#N/A,FALSE,"단축1";#N/A,#N/A,FALSE,"단축2";#N/A,#N/A,FALSE,"단축3";#N/A,#N/A,FALSE,"장축";#N/A,#N/A,FALSE,"4WD"}</definedName>
    <definedName name="rr.brake1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.brk1" hidden="1">{#N/A,#N/A,FALSE,"단축1";#N/A,#N/A,FALSE,"단축2";#N/A,#N/A,FALSE,"단축3";#N/A,#N/A,FALSE,"장축";#N/A,#N/A,FALSE,"4WD"}</definedName>
    <definedName name="RR_1" hidden="1">{"away stand alones",#N/A,FALSE,"Target"}</definedName>
    <definedName name="rra" hidden="1">{"NOTES",#N/A,FALSE,"NOTES";"EXECSUM",#N/A,FALSE,"EXECSUM"}</definedName>
    <definedName name="rreg" hidden="1">{#N/A,#N/A,FALSE,"A";#N/A,#N/A,FALSE,"B"}</definedName>
    <definedName name="r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" hidden="1">{#N/A,#N/A,FALSE,"3";#N/A,#N/A,FALSE,"5";#N/A,#N/A,FALSE,"6";#N/A,#N/A,FALSE,"8";#N/A,#N/A,FALSE,"10";#N/A,#N/A,FALSE,"13";#N/A,#N/A,FALSE,"14";#N/A,#N/A,FALSE,"15";#N/A,#N/A,FALSE,"16"}</definedName>
    <definedName name="rrrrr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rrr" hidden="1">{#N/A,#N/A,FALSE,"INTERCONNECTION";#N/A,#N/A,FALSE,"INTERCONNECTION";#N/A,#N/A,FALSE,"NEWPRODUCTS";#N/A,#N/A,FALSE,"RATES";#N/A,#N/A,FALSE,"VAREXPL";#N/A,#N/A,FALSE,"INTERCONNECTION"}</definedName>
    <definedName name="rrrrrrrrrrrrr" hidden="1">{#N/A,#N/A,FALSE,"JAN98VARIANCE";#N/A,#N/A,FALSE,"DATAPAC-HYPERSTREAM BACKUP";#N/A,#N/A,FALSE,"NONPRIME BILLING"}</definedName>
    <definedName name="rrt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S_IQ_DIV_Payment_Date" hidden="1">"c2205"</definedName>
    <definedName name="RS_IQ_Div_Record_Date" hidden="1">"c2204"</definedName>
    <definedName name="RS_IQ_XDiv_Date" hidden="1">"c2203"</definedName>
    <definedName name="RS2_IQ_div_payment_date" hidden="1">"c2205"</definedName>
    <definedName name="RS2_IQ_div_record_date" hidden="1">"c2204"</definedName>
    <definedName name="RS2_IQ_Xdiv_date" hidden="1">"c2203"</definedName>
    <definedName name="rsafd" hidden="1">{"AnnInc",#N/A,TRUE,"Inc";"QtrInc1",#N/A,TRUE,"Inc";"Balance",#N/A,TRUE,"Bal";"Cflow",#N/A,TRUE,"Cash"}</definedName>
    <definedName name="rsem" hidden="1">{#N/A,#N/A,FALSE,"1996";#N/A,#N/A,FALSE,"1995";#N/A,#N/A,FALSE,"1994"}</definedName>
    <definedName name="rt" hidden="1">#REF!</definedName>
    <definedName name="rt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TFGF" hidden="1">{"'Demand Units'!$X$11:$AD$45"}</definedName>
    <definedName name="RTG" hidden="1">{#N/A,#N/A,FALSE,"Operations";#N/A,#N/A,FALSE,"Financials"}</definedName>
    <definedName name="RTG_1" hidden="1">{#N/A,#N/A,FALSE,"Operations";#N/A,#N/A,FALSE,"Financials"}</definedName>
    <definedName name="rtgf">!#REF!</definedName>
    <definedName name="rtgfd">!#REF!</definedName>
    <definedName name="rth" hidden="1">{"'표지'!$B$5"}</definedName>
    <definedName name="RTHHGH" hidden="1">{"'표지'!$B$5"}</definedName>
    <definedName name="r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tndf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rtrrtrt" hidden="1">{#N/A,#N/A,FALSE,"Assessment";#N/A,#N/A,FALSE,"Staffing";#N/A,#N/A,FALSE,"Hires";#N/A,#N/A,FALSE,"Assumptions"}</definedName>
    <definedName name="rtrttzztzrtrztr">!#REF!</definedName>
    <definedName name="rtrzztztzrzrzr">!#REF!</definedName>
    <definedName name="rttr" hidden="1">"(GMT-05:00)11/6/2012 2:05:52 PM"</definedName>
    <definedName name="rtukytk" hidden="1">{"Full-model",#N/A,FALSE,"ProForma-ASPT"}</definedName>
    <definedName name="rty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h" hidden="1">{"'SYNTH FALLET'!$A$6:$L$22"}</definedName>
    <definedName name="rtyhgf" hidden="1">{"NOPCAPEVA",#N/A,FALSE,"Nopat";"FCFCSTAR",#N/A,FALSE,"FCFVAL";"EVAVL",#N/A,FALSE,"EVAVAL";"LEASE",#N/A,FALSE,"OpLease"}</definedName>
    <definedName name="rtyu" hidden="1">{"Full-model",#N/A,FALSE,"ProForma-ASPT"}</definedName>
    <definedName name="rtyyn" hidden="1">{#N/A,#N/A,FALSE,"A";#N/A,#N/A,FALSE,"B"}</definedName>
    <definedName name="rtz" hidden="1">1/#NAME?</definedName>
    <definedName name="rtztrzrtzrtzr">!#REF!</definedName>
    <definedName name="rtztzrrzztztr">!#REF!</definedName>
    <definedName name="ru">#REF!</definedName>
    <definedName name="ruc">#REF!</definedName>
    <definedName name="RUHSFHUY" hidden="1">{"'Demand Units'!$X$11:$AD$45"}</definedName>
    <definedName name="RUHYRUJTYJ" hidden="1">{"'Demand Units'!$X$11:$AD$45"}</definedName>
    <definedName name="RunningHead" hidden="1">#REF!</definedName>
    <definedName name="rup" hidden="1">{"AnnInc",#N/A,TRUE,"Inc";"QtrInc1",#N/A,TRUE,"Inc";"Balance",#N/A,TRUE,"Bal";"Cflow",#N/A,TRUE,"Cash"}</definedName>
    <definedName name="rupig">#REF!</definedName>
    <definedName name="russ" hidden="1">{"'Inventory &amp; Anal-Cur Wkbk'!$A$7:$AP$71"}</definedName>
    <definedName name="Russia">#REF!</definedName>
    <definedName name="rustey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rutrut" hidden="1">{"'Model'!$A$1:$N$53"}</definedName>
    <definedName name="rw" hidden="1">{"'Standalone List Price Trends'!$A$1:$X$56"}</definedName>
    <definedName name="rwe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RWEQWERQWREWREASFD" hidden="1">{#N/A,#N/A,FALSE,"Aging Summary";#N/A,#N/A,FALSE,"Ratio Analysis";#N/A,#N/A,FALSE,"Test 120 Day Accts";#N/A,#N/A,FALSE,"Tickmarks"}</definedName>
    <definedName name="rwer" hidden="1">{#N/A,#N/A,FALSE,"B153 - Personnel - HC3";#N/A,#N/A,FALSE,"BL02A - HC1";#N/A,#N/A,FALSE,"B235 - Personnel Monthly - HC2";#N/A,#N/A,FALSE,"HEADCOUNT"}</definedName>
    <definedName name="rwert" hidden="1">{#N/A,#N/A,FALSE,"Pharm";#N/A,#N/A,FALSE,"WWCM"}</definedName>
    <definedName name="rwjf" hidden="1">{#N/A,#N/A,FALSE,"BS";#N/A,#N/A,FALSE,"PL";#N/A,#N/A,FALSE,"SOE";#N/A,#N/A,FALSE,"SCF"}</definedName>
    <definedName name="rwn" hidden="1">{#N/A,#N/A,FALSE,"Assumptions";#N/A,#N/A,FALSE,"Factors";#N/A,#N/A,FALSE,"Model";#N/A,#N/A,FALSE,"Allocation"}</definedName>
    <definedName name="rwq">!#REF!</definedName>
    <definedName name="rwrw">!#REF!</definedName>
    <definedName name="rwrwr" hidden="1">{"'Standalone List Price Trends'!$A$1:$X$56"}</definedName>
    <definedName name="rwrwrwrwr" hidden="1">{"'Standalone List Price Trends'!$A$1:$X$56"}</definedName>
    <definedName name="rwsg\reg\rwygh\rwyhaz" hidden="1">{"Front Page",#N/A,FALSE,"Front and Back"}</definedName>
    <definedName name="Rwvu.PRESENTATION." hidden="1">#REF!,#REF!,#REF!,#REF!,#REF!</definedName>
    <definedName name="rwwr" hidden="1">{"'Standalone List Price Trends'!$A$1:$X$56"}</definedName>
    <definedName name="r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an" hidden="1">{"CSC_1",#N/A,FALSE,"CSC Outputs";"CSC_2",#N/A,FALSE,"CSC Outputs"}</definedName>
    <definedName name="rydhn" hidden="1">{"Valuation",#N/A,FALSE,"ProForma-ASPT"}</definedName>
    <definedName name="ryik" hidden="1">{"Valuation",#N/A,FALSE,"ProForma-ASPT"}</definedName>
    <definedName name="ryjhn" hidden="1">{"Valuation",#N/A,FALSE,"ProForma-ASPT"}</definedName>
    <definedName name="ryjhtyj" hidden="1">{"Full-model",#N/A,FALSE,"ProForma-ASPT"}</definedName>
    <definedName name="ryjyj" hidden="1">{"Full-model",#N/A,FALSE,"ProForma-ASPT"}</definedName>
    <definedName name="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fdgh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rzrtzs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wrfmsd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">#REF!</definedName>
    <definedName name="s.sss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_1" hidden="1">{#N/A,#N/A,FALSE,"Calc";#N/A,#N/A,FALSE,"Sensitivity";#N/A,#N/A,FALSE,"LT Earn.Dil.";#N/A,#N/A,FALSE,"Dil. AVP"}</definedName>
    <definedName name="s_2" hidden="1">{#N/A,#N/A,FALSE,"Aging Summary";#N/A,#N/A,FALSE,"Ratio Analysis";#N/A,#N/A,FALSE,"Test 120 Day Accts";#N/A,#N/A,FALSE,"Tickmarks"}</definedName>
    <definedName name="s_3" hidden="1">{#N/A,#N/A,FALSE,"Aging Summary";#N/A,#N/A,FALSE,"Ratio Analysis";#N/A,#N/A,FALSE,"Test 120 Day Accts";#N/A,#N/A,FALSE,"Tickmarks"}</definedName>
    <definedName name="s_debt">#REF!</definedName>
    <definedName name="sa" hidden="1">#REF!</definedName>
    <definedName name="saa" hidden="1">{"rtn",#N/A,FALSE,"RTN";"tables",#N/A,FALSE,"RTN";"cf",#N/A,FALSE,"CF";"stats",#N/A,FALSE,"Stats";"prop",#N/A,FALSE,"Prop"}</definedName>
    <definedName name="saaa">!#REF!</definedName>
    <definedName name="saafsdddsfsf">!#REF!</definedName>
    <definedName name="saasfd" hidden="1">{"Budget V Actual YTD",#N/A,FALSE,"Budget v Actual"}</definedName>
    <definedName name="sad" hidden="1">{"Current V Prior, Current Month",#N/A,FALSE,"Current v Prior"}</definedName>
    <definedName name="sadas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sadasd">!#REF!</definedName>
    <definedName name="sadd" hidden="1">{"DCF","UPSIDE CASE",FALSE,"Sheet1";"DCF","BASE CASE",FALSE,"Sheet1";"DCF","DOWNSIDE CASE",FALSE,"Sheet1"}</definedName>
    <definedName name="sadf" hidden="1">{"mgmt forecast",#N/A,FALSE,"Mgmt Forecast";"dcf table",#N/A,FALSE,"Mgmt Forecast";"sensitivity",#N/A,FALSE,"Mgmt Forecast";"table inputs",#N/A,FALSE,"Mgmt Forecast";"calculations",#N/A,FALSE,"Mgmt Forecast"}</definedName>
    <definedName name="sadf_1" hidden="1">{#N/A,#N/A,TRUE,"Summary";#N/A,#N/A,TRUE,"Financials"}</definedName>
    <definedName name="sadgasd" hidden="1">#REF!</definedName>
    <definedName name="saf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safasf" hidden="1">{#N/A,#N/A,FALSE,"B150 - Balance Sheet - BS1";#N/A,#N/A,FALSE,"B220 - Net Inv Monthly - BS2";#N/A,#N/A,FALSE,"B225 - NOC Quarterly - BS3";#N/A,#N/A,FALSE,"INVENTORYBU98";#N/A,#N/A,FALSE,"B154 - Tang F A Invest - BS4"}</definedName>
    <definedName name="safdaasfd" hidden="1">{"Budget V Actual YTD",#N/A,FALSE,"Budget v Actual"}</definedName>
    <definedName name="safdsfd" hidden="1">{"Budget V Actual YTD",#N/A,FALSE,"Budget v Actual"}</definedName>
    <definedName name="safety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measure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sdfsdfasdfas" hidden="1">#REF!</definedName>
    <definedName name="safsf">!#REF!</definedName>
    <definedName name="SAG" hidden="1">#REF!</definedName>
    <definedName name="Sal_DB">#REF!</definedName>
    <definedName name="Sal_Inc_Rte">#REF!</definedName>
    <definedName name="Sal_inc_RTE2">#REF!</definedName>
    <definedName name="SALAIRESBASE">!#REF!</definedName>
    <definedName name="SALAIRESDATES">!#REF!</definedName>
    <definedName name="SALAIRESEXERCICES">!#REF!</definedName>
    <definedName name="SALAIRESPONS">!#REF!</definedName>
    <definedName name="SALAIRESPOSTES">!#REF!</definedName>
    <definedName name="SalDept">!#REF!</definedName>
    <definedName name="Sales_America_month_actual">#REF!</definedName>
    <definedName name="Sales_America_month_budget">#REF!</definedName>
    <definedName name="Sales_America_month_previous">#REF!</definedName>
    <definedName name="Sales_America_year_budget">#REF!</definedName>
    <definedName name="Sales_America_year_forecast">#REF!</definedName>
    <definedName name="Sales_America_year_previous">#REF!</definedName>
    <definedName name="Sales_Consumables_month_actual">#REF!</definedName>
    <definedName name="Sales_Consumables_month_budget">#REF!</definedName>
    <definedName name="Sales_Consumables_month_previous">#REF!</definedName>
    <definedName name="Sales_Consumables_year_budget">#REF!</definedName>
    <definedName name="Sales_Consumables_year_forecast">#REF!</definedName>
    <definedName name="Sales_Consumables_year_previous">#REF!</definedName>
    <definedName name="Sales_Europe_month_actual">#REF!</definedName>
    <definedName name="Sales_Europe_month_budget">#REF!</definedName>
    <definedName name="Sales_Europe_month_previous">#REF!</definedName>
    <definedName name="Sales_Europe_year_budget">#REF!</definedName>
    <definedName name="Sales_Europe_year_forecast">#REF!</definedName>
    <definedName name="Sales_Europe_year_previous">#REF!</definedName>
    <definedName name="Sales_Incentive">#REF!</definedName>
    <definedName name="Sales_Mining_America_month_actual">#REF!</definedName>
    <definedName name="Sales_Mining_America_month_budget">#REF!</definedName>
    <definedName name="Sales_Mining_America_month_previous">#REF!</definedName>
    <definedName name="Sales_Mining_America_year_budget">#REF!</definedName>
    <definedName name="Sales_Mining_America_year_forecast">#REF!</definedName>
    <definedName name="Sales_Mining_America_year_previous">#REF!</definedName>
    <definedName name="Sales_Mining_Asia_month_actual">#REF!</definedName>
    <definedName name="Sales_Mining_Asia_month_budget">#REF!</definedName>
    <definedName name="Sales_Mining_Asia_month_previous">#REF!</definedName>
    <definedName name="Sales_Mining_Asia_year_budget">#REF!</definedName>
    <definedName name="Sales_Mining_Asia_year_forecast">#REF!</definedName>
    <definedName name="Sales_Mining_Asia_year_previous">#REF!</definedName>
    <definedName name="Sales_Mining_Tunneling_month_actual">#REF!</definedName>
    <definedName name="Sales_Mining_Tunneling_month_budget">#REF!</definedName>
    <definedName name="Sales_Mining_Tunneling_month_previous">#REF!</definedName>
    <definedName name="Sales_Mining_Tunneling_year_budget">#REF!</definedName>
    <definedName name="Sales_Mining_Tunneling_year_forecast">#REF!</definedName>
    <definedName name="Sales_Mining_Tunneling_year_previous">#REF!</definedName>
    <definedName name="Sales_Total_month_actual">#REF!</definedName>
    <definedName name="Sales_Total_month_actual_consol">#REF!</definedName>
    <definedName name="Sales_Total_month_actual_LTM">#REF!+(#REF!-#REF!)</definedName>
    <definedName name="Sales_Total_month_budget">#REF!</definedName>
    <definedName name="Sales_Total_month_budget_consol">#REF!</definedName>
    <definedName name="Sales_Total_month_budget_LTM">#REF!+(#REF!-#REF!)</definedName>
    <definedName name="Sales_Total_month_previous">#REF!</definedName>
    <definedName name="Sales_Total_month_previous_consol">#REF!</definedName>
    <definedName name="Sales_Total_year_budget">#REF!</definedName>
    <definedName name="Sales_Total_year_budget_consol">#REF!</definedName>
    <definedName name="Sales_Total_year_forecast">#REF!</definedName>
    <definedName name="Sales_Total_year_forecast_consol">#REF!</definedName>
    <definedName name="Sales_Total_year_previous">#REF!</definedName>
    <definedName name="Sales_Total_year_previous_consol">#REF!</definedName>
    <definedName name="Sales_Tunneling_month_actual">#REF!</definedName>
    <definedName name="Sales_Tunneling_month_budget">#REF!</definedName>
    <definedName name="Sales_Tunneling_month_previous">#REF!</definedName>
    <definedName name="Sales_Tunneling_year_budget">#REF!</definedName>
    <definedName name="Sales_Tunneling_year_forecast">#REF!</definedName>
    <definedName name="Sales_Tunneling_year_previous">#REF!</definedName>
    <definedName name="Sales_Type_ID">!#REF!</definedName>
    <definedName name="Sales_Type_ID_1">!#REF!</definedName>
    <definedName name="SalesChange">#REF!</definedName>
    <definedName name="salll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y" hidden="1">{#N/A,#N/A,FALSE,"Pharm";#N/A,#N/A,FALSE,"WWCM"}</definedName>
    <definedName name="Sals_OT_Allows">!#REF!</definedName>
    <definedName name="SAPBEXbbsBack" hidden="1">"xSAPtemp4995.xls"</definedName>
    <definedName name="SAPBEXdnldView" hidden="1">"007O7IWM5IVLEHCSJBIEV0QXM"</definedName>
    <definedName name="SAPBEXdnldView_1" hidden="1">"42Q153VFIJSPRBLKQZCUEVNWE"</definedName>
    <definedName name="SAPBEXhrIndnt" hidden="1">1</definedName>
    <definedName name="SAPBEXrevision" hidden="1">2</definedName>
    <definedName name="SAPBEXrevision_1" hidden="1">5</definedName>
    <definedName name="SAPBEXrevision_Plan" hidden="1">2</definedName>
    <definedName name="SAPBEXsysID" hidden="1">"PBW"</definedName>
    <definedName name="SAPBEXwbID" hidden="1">"3PQKVPPBGQVS6J7NXMMP5S2Z7"</definedName>
    <definedName name="SAPBEXwbID_1" hidden="1">"4CEUDOHMV5LAU96TG3WZZ1LPK"</definedName>
    <definedName name="SAPBEXwbID_Plan" hidden="1">"44IGYIZ130YRV2IVIILP4L86L"</definedName>
    <definedName name="SAPBW_DOWNLOAD_Q1" hidden="1">"4EKWXY5FHF4A1CVVTMJKIZE4F"</definedName>
    <definedName name="SAPContainer1">!#REF!</definedName>
    <definedName name="SAPCrosstab1">#REF!</definedName>
    <definedName name="SAPCrosstab11">#REF!</definedName>
    <definedName name="SAPCrosstab12">#REF!</definedName>
    <definedName name="SAPCrosstab13">#REF!</definedName>
    <definedName name="SAPCrosstab14">#REF!</definedName>
    <definedName name="SAPCrosstab15">#REF!</definedName>
    <definedName name="SAPCrosstab16">#REF!</definedName>
    <definedName name="SAPCrosstab17">#REF!</definedName>
    <definedName name="SAPCrosstab18">#REF!</definedName>
    <definedName name="SAPCrosstab19">#REF!</definedName>
    <definedName name="SAPCrosstab2">#REF!</definedName>
    <definedName name="SAPCrosstab20">#REF!</definedName>
    <definedName name="SAPCrosstab21">#REF!</definedName>
    <definedName name="SAPCrosstab22">#REF!</definedName>
    <definedName name="SAPCrosstab23">#REF!</definedName>
    <definedName name="SAPCrosstab24">#REF!</definedName>
    <definedName name="SAPCrosstab25">#REF!</definedName>
    <definedName name="SAPCrosstab27">#REF!</definedName>
    <definedName name="SAPCrosstab28">#REF!</definedName>
    <definedName name="SAPCrosstab29">#REF!</definedName>
    <definedName name="SAPCrosstab3">#REF!</definedName>
    <definedName name="SAPCrosstab30">#REF!</definedName>
    <definedName name="SAPCrosstab31">#REF!</definedName>
    <definedName name="SAPCrosstab4">#REF!</definedName>
    <definedName name="SAPCrosstab5">#REF!</definedName>
    <definedName name="SAPCrosstab6">#REF!</definedName>
    <definedName name="SAPCrosstab7">#REF!</definedName>
    <definedName name="SAPCrosstab8">#REF!</definedName>
    <definedName name="SAPCrosstab9">#REF!</definedName>
    <definedName name="SAPFuncF4Help" localSheetId="9" hidden="1">Main.SAPF4Help()</definedName>
    <definedName name="SAPFuncF4Help" localSheetId="11" hidden="1">Main.SAPF4Help()</definedName>
    <definedName name="SAPFuncF4Help" localSheetId="12" hidden="1">Main.SAPF4Help()</definedName>
    <definedName name="SAPFuncF4Help" localSheetId="13" hidden="1">Main.SAPF4Help()</definedName>
    <definedName name="SAPFuncF4Help" localSheetId="14" hidden="1">Main.SAPF4Help()</definedName>
    <definedName name="SAPFuncF4Help" localSheetId="15" hidden="1">Main.SAPF4Help()</definedName>
    <definedName name="SAPFuncF4Help" localSheetId="16" hidden="1">Main.SAPF4Help()</definedName>
    <definedName name="SAPFuncF4Help" hidden="1">Main.SAPF4Help()</definedName>
    <definedName name="SAPsysID" hidden="1">"708C5W7SBKP804JT78WJ0JNKI"</definedName>
    <definedName name="SAPwbID" hidden="1">"ARS"</definedName>
    <definedName name="Sars" localSheetId="9">IF('Cashflow 2025'!rngPlant=20,INDEX('Cashflow 2025'!rngCost,20),0)</definedName>
    <definedName name="sas" hidden="1">{"Outflow 1",#N/A,FALSE,"Outflows-Inflows";"Outflow 2",#N/A,FALSE,"Outflows-Inflows";"Inflow 1",#N/A,FALSE,"Outflows-Inflows";"Inflow 2",#N/A,FALSE,"Outflows-Inflows"}</definedName>
    <definedName name="sasa" hidden="1">{"Qtrly Summary",#N/A,FALSE,"Direct Ship Fcst"}</definedName>
    <definedName name="sasaaa" hidden="1">{"Total_Fcst_GMrgn",#N/A,FALSE,"FY96"}</definedName>
    <definedName name="sasas" hidden="1">{"Assumptions",#N/A,FALSE,"MTHFCST4"}</definedName>
    <definedName name="Satronic">#REF!</definedName>
    <definedName name="SAÜBEXsysID2" hidden="1">"BW1"</definedName>
    <definedName name="Saudi">#REF!</definedName>
    <definedName name="sb" hidden="1">{#N/A,#N/A,FALSE,"Renewals In Process";#N/A,#N/A,FALSE,"New Clients In Process";#N/A,#N/A,FALSE,"Completed New Clients";#N/A,#N/A,FALSE,"Completed Renewals"}</definedName>
    <definedName name="SBE">#REF!</definedName>
    <definedName name="sbgsdgfgbb" hidden="1">#REF!</definedName>
    <definedName name="SBU_Costs">#REF!</definedName>
    <definedName name="sc" hidden="1">{"GRAF. C.A.",#N/A,TRUE,"GRAFICOS";"GRAF. VOLUM.",#N/A,TRUE,"GRAFICOS";"GRAF. M.B.",#N/A,TRUE,"GRAFICOS"}</definedName>
    <definedName name="SCA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scen_name1" hidden="1">"NO MEO IN PEARLS"</definedName>
    <definedName name="scen_user1" hidden="1">"Kerry Park"</definedName>
    <definedName name="scen_value0" hidden="1">"3"</definedName>
    <definedName name="Scen1">#REF!</definedName>
    <definedName name="Scen1No">#REF!</definedName>
    <definedName name="Scen2">#REF!</definedName>
    <definedName name="Scen2No">#REF!</definedName>
    <definedName name="Scen3">#REF!</definedName>
    <definedName name="Scen3No">#REF!</definedName>
    <definedName name="Scen4">#REF!</definedName>
    <definedName name="Scen5">#REF!</definedName>
    <definedName name="Scen6">#REF!</definedName>
    <definedName name="Scen7">#REF!</definedName>
    <definedName name="Scenario">#REF!</definedName>
    <definedName name="Scenarios">#REF!</definedName>
    <definedName name="Scens">#REF!</definedName>
    <definedName name="schewis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chlüsselwort">#REF!</definedName>
    <definedName name="Schoenaich">#REF!</definedName>
    <definedName name="SCRAP" hidden="1">{"'subnets'!$A$1:$F$20"}</definedName>
    <definedName name="Scs">#REF!</definedName>
    <definedName name="sd">#REF!</definedName>
    <definedName name="sd_old">#REF!</definedName>
    <definedName name="sda" hidden="1">"4H0D5AQUS7ULUQ0W9RVT1HD4J"</definedName>
    <definedName name="sdaasd" hidden="1">{"Budget V Actual YTD",#N/A,FALSE,"Budget v Actual"}</definedName>
    <definedName name="sdad" hidden="1">#REF!</definedName>
    <definedName name="sdadfs" hidden="1">{"SUMMARY",#N/A,FALSE,"Summary"}</definedName>
    <definedName name="sdafgs" hidden="1">{#N/A,#N/A,FALSE,"Pharm";#N/A,#N/A,FALSE,"WWCM"}</definedName>
    <definedName name="sdagsadgs" hidden="1">#REF!,#REF!,#REF!,#REF!,#REF!,#REF!,#REF!,#REF!</definedName>
    <definedName name="sdas" hidden="1">{"Total",#N/A,FALSE,"Six Fields";"PDP",#N/A,FALSE,"Six Fields";"PNP",#N/A,FALSE,"Six Fields";"PUD",#N/A,FALSE,"Six Fields";"Prob",#N/A,FALSE,"Six Fields"}</definedName>
    <definedName name="sdasd" hidden="1">{"EVA",#N/A,FALSE,"EVA";"WACC",#N/A,FALSE,"WACC"}</definedName>
    <definedName name="sdasdasd" hidden="1">#REF!</definedName>
    <definedName name="sdasdfafdsaDSFAS" hidden="1">{"AOP_Mos.",#N/A,FALSE,"1995 AOP";"AOP_Qtrs.",#N/A,FALSE,"1995 AOP"}</definedName>
    <definedName name="sdasdwfff" hidden="1">{#N/A,#N/A,TRUE,"Regions"}</definedName>
    <definedName name="sddd" hidden="1">{"bs",#N/A,FALSE,"SCF"}</definedName>
    <definedName name="sddddd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f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SDDSF" hidden="1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ER" hidden="1">{#N/A,#N/A,FALSE,"Calc";#N/A,#N/A,FALSE,"Sensitivity";#N/A,#N/A,FALSE,"LT Earn.Dil.";#N/A,#N/A,FALSE,"Dil. AVP"}</definedName>
    <definedName name="SDER_1" hidden="1">{#N/A,#N/A,FALSE,"Calc";#N/A,#N/A,FALSE,"Sensitivity";#N/A,#N/A,FALSE,"LT Earn.Dil.";#N/A,#N/A,FALSE,"Dil. AVP"}</definedName>
    <definedName name="sdf" hidden="1">{#N/A,#N/A,FALSE,"ORIX CSC"}</definedName>
    <definedName name="sdf_1" hidden="1">{#N/A,#N/A,FALSE,"Calc";#N/A,#N/A,FALSE,"Sensitivity";#N/A,#N/A,FALSE,"LT Earn.Dil.";#N/A,#N/A,FALSE,"Dil. AVP"}</definedName>
    <definedName name="sdfa" hidden="1">{#N/A,#N/A,FALSE,"Renewals In Process";#N/A,#N/A,FALSE,"New Clients In Process";#N/A,#N/A,FALSE,"Completed New Clients";#N/A,#N/A,FALSE,"Completed Renewals"}</definedName>
    <definedName name="sdfaef" hidden="1">{#N/A,#N/A,FALSE,"CNS_ADJ";"Balance Consolidado",#N/A,FALSE,"BCEC_CNS";#N/A,#N/A,FALSE,"USGAAP_ADJ"}</definedName>
    <definedName name="sdfasdfasdf">#REF!</definedName>
    <definedName name="sdfasfgvdsv">{#N/A,#N/A,FALSE,"DCF Summary";#N/A,#N/A,FALSE,"Casema";#N/A,#N/A,FALSE,"Casema NoTel";#N/A,#N/A,FALSE,"UK";#N/A,#N/A,FALSE,"RCF";#N/A,#N/A,FALSE,"Intercable CZ";#N/A,#N/A,FALSE,"Interkabel P"}</definedName>
    <definedName name="sdfass" hidden="1">{"Outflow 1",#N/A,FALSE,"Outflows-Inflows";"Outflow 2",#N/A,FALSE,"Outflows-Inflows";"Inflow 1",#N/A,FALSE,"Outflows-Inflows";"Inflow 2",#N/A,FALSE,"Outflows-Inflows"}</definedName>
    <definedName name="sdfd" hidden="1">{#N/A,#N/A,FALSE,"AR Summ.";#N/A,#N/A,FALSE,"Dec top 5 collects";#N/A,#N/A,FALSE,"Top 5 AR";#N/A,#N/A,FALSE,"Top 5&gt;90";#N/A,#N/A,FALSE,"AR Flow by Region";#N/A,#N/A,FALSE,"PrePays";#N/A,#N/A,FALSE,"Op&amp;Risk"}</definedName>
    <definedName name="sdfdfa" hidden="1">#REF!</definedName>
    <definedName name="sdf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F" hidden="1">{#N/A,#N/A,FALSE,"CNS_ADJ";"Balance Consolidado",#N/A,FALSE,"BCEC_CNS";#N/A,#N/A,FALSE,"USGAAP_ADJ"}</definedName>
    <definedName name="SDFDSFSDF" hidden="1">{#N/A,#N/A,FALSE,"CNS_ADJ";"Balance Consolidado",#N/A,FALSE,"BCEC_CNS";#N/A,#N/A,FALSE,"USGAAP_ADJ"}</definedName>
    <definedName name="sdffsd">!#REF!</definedName>
    <definedName name="sdfg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sdfg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dsf" hidden="1">#REF!</definedName>
    <definedName name="SDFGFG" hidden="1">#REF!</definedName>
    <definedName name="sdfgghghjju" hidden="1">{#N/A,#N/A,FALSE,"Business Plan"}</definedName>
    <definedName name="sdfgty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sdfh" hidden="1">{#N/A,#N/A,FALSE,"Pharm";#N/A,#N/A,FALSE,"WWCM"}</definedName>
    <definedName name="sdfhdfj" hidden="1">#REF!</definedName>
    <definedName name="SDFHG" hidden="1">{"Agg Output",#N/A,FALSE,"Operational Drivers Output";"NW Output",#N/A,FALSE,"Operational Drivers Output";"South Output",#N/A,FALSE,"Operational Drivers Output";"Central Output",#N/A,FALSE,"Operational Drivers Output"}</definedName>
    <definedName name="sdf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s" hidden="1">{#N/A,#N/A,FALSE,"Projections";#N/A,#N/A,FALSE,"Multiples Valuation";#N/A,#N/A,FALSE,"LBO";#N/A,#N/A,FALSE,"Multiples_Sensitivity";#N/A,#N/A,FALSE,"Summary"}</definedName>
    <definedName name="sdfsadfaasf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dfsd">!#REF!</definedName>
    <definedName name="sdfsdf" hidden="1">{#N/A,#N/A,FALSE,"CNS_ADJ";"Balance Consolidado",#N/A,FALSE,"BCEC_CNS";#N/A,#N/A,FALSE,"USGAAP_ADJ"}</definedName>
    <definedName name="sdfsdfds" hidden="1">{#N/A,#N/A,FALSE,"CNS_ADJ";"Balance Consolidado",#N/A,FALSE,"BCEC_CNS";#N/A,#N/A,FALSE,"USGAAP_ADJ"}</definedName>
    <definedName name="sdfsdfsd" hidden="1">{#N/A,#N/A,FALSE,"CNS_ADJ";"Balance Consolidado",#N/A,FALSE,"BCEC_CNS";#N/A,#N/A,FALSE,"USGAAP_ADJ"}</definedName>
    <definedName name="sdfsdfsdf">!#REF!</definedName>
    <definedName name="sdfsdfsdfsdfsdfsdfsdf" hidden="1">{#N/A,#N/A,FALSE,"CNS_ADJ";"Balance Consolidado",#N/A,FALSE,"BCEC_CNS";#N/A,#N/A,FALSE,"USGAAP_ADJ"}</definedName>
    <definedName name="sdfsfd">!#REF!</definedName>
    <definedName name="sdfsfds">!#REF!</definedName>
    <definedName name="sdfsfsfd" hidden="1">{#N/A,#N/A,FALSE,"Operations";#N/A,#N/A,FALSE,"Financials"}</definedName>
    <definedName name="sdfsfsfd_1" hidden="1">{#N/A,#N/A,FALSE,"Operations";#N/A,#N/A,FALSE,"Financials"}</definedName>
    <definedName name="sdfsfsfsdf" hidden="1">{#N/A,#N/A,FALSE,"Calc";#N/A,#N/A,FALSE,"Sensitivity";#N/A,#N/A,FALSE,"LT Earn.Dil.";#N/A,#N/A,FALSE,"Dil. AVP"}</definedName>
    <definedName name="sdfsfsfsdf_1" hidden="1">{#N/A,#N/A,FALSE,"Calc";#N/A,#N/A,FALSE,"Sensitivity";#N/A,#N/A,FALSE,"LT Earn.Dil.";#N/A,#N/A,FALSE,"Dil. AVP"}</definedName>
    <definedName name="sdf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v" hidden="1">{"Full-model",#N/A,FALSE,"ProForma-ASPT"}</definedName>
    <definedName name="sdg">!#REF!</definedName>
    <definedName name="sDgae" hidden="1">{"Billed Performance 1998",#N/A,FALSE,"Billed Performance 94-C";"Cash Performance 1998",#N/A,FALSE,"MT Cash Performance";"COF 1998",#N/A,FALSE,"COF $";#N/A,#N/A,FALSE,"LLR";#N/A,#N/A,FALSE,"Fcst Variances"}</definedName>
    <definedName name="sDgae2" hidden="1">{"Billed Performance 1998",#N/A,FALSE,"Billed Performance 94-C";"Cash Performance 1998",#N/A,FALSE,"MT Cash Performance";"COF 1998",#N/A,FALSE,"COF $";#N/A,#N/A,FALSE,"LLR";#N/A,#N/A,FALSE,"Fcst Variances"}</definedName>
    <definedName name="sdgagf" hidden="1">{#N/A,#N/A,FALSE,"Pharm";#N/A,#N/A,FALSE,"WWCM"}</definedName>
    <definedName name="sdgdgdf" hidden="1">{"comp",#N/A,FALSE,"SPEC";"footnotes",#N/A,FALSE,"SPEC"}</definedName>
    <definedName name="sdgdgdf_1" hidden="1">{"comp",#N/A,FALSE,"SPEC";"footnotes",#N/A,FALSE,"SPEC"}</definedName>
    <definedName name="sdgfsdfsfd" hidden="1">{#N/A,#N/A,FALSE,"CNS_ADJ";"Balance Consolidado",#N/A,FALSE,"BCEC_CNS";#N/A,#N/A,FALSE,"USGAAP_ADJ"}</definedName>
    <definedName name="sdgsdgsdgsdg" hidden="1">#REF!</definedName>
    <definedName name="sdhdhfdfhh" hidden="1">{#N/A,#N/A,FALSE,"Balance Sheet";#N/A,#N/A,FALSE,"Income Statement";#N/A,#N/A,FALSE,"Changes in Financial Position"}</definedName>
    <definedName name="sdhs" hidden="1">40800.8107291667</definedName>
    <definedName name="SDKLFJSKL" hidden="1">{0,0,0,0;0,#VALUE!,0,FALSE;0,0,TRUE,0}</definedName>
    <definedName name="sdqf" hidden="1">#REF!</definedName>
    <definedName name="sdrfd" hidden="1">{#N/A,#N/A,FALSE,"Tracking";#N/A,#N/A,FALSE,"Lost Cycles ";#N/A,#N/A,FALSE,"VAR COST";#N/A,#N/A,FALSE,"RWIP Inv. ";#N/A,#N/A,FALSE,"CCI";#N/A,#N/A,FALSE,"Reconciliation"}</definedName>
    <definedName name="sds" hidden="1">{#N/A,#N/A,FALSE,"Sheet1"}</definedName>
    <definedName name="sdsad" hidden="1">{"Data Worksheet",#N/A,FALSE,"CAREY97"}</definedName>
    <definedName name="sdsadasd" hidden="1">{#N/A,#N/A,FALSE,"Pharm";#N/A,#N/A,FALSE,"WWCM"}</definedName>
    <definedName name="sdsafsdf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sdsaqaaawws">!#REF!</definedName>
    <definedName name="sdsd" hidden="1">#REF!</definedName>
    <definedName name="sdsdasd" localSheetId="9">IF(adaeddddddddddd=11,INDEX('Cashflow 2025'!aadadada,11),0)</definedName>
    <definedName name="sdsdsds" hidden="1">{#N/A,#N/A,FALSE,"Sheet1"}</definedName>
    <definedName name="sdsfdasadzxc" hidden="1">{#N/A,#N/A,FALSE,"Aging Summary";#N/A,#N/A,FALSE,"Ratio Analysis";#N/A,#N/A,FALSE,"Test 120 Day Accts";#N/A,#N/A,FALSE,"Tickmarks"}</definedName>
    <definedName name="sdvcx" hidden="1">#REF!</definedName>
    <definedName name="sdvsfdvfdsb" hidden="1">#REF!</definedName>
    <definedName name="sdw" hidden="1">{#N/A,#N/A,FALSE,"Admin";#N/A,#N/A,FALSE,"Other"}</definedName>
    <definedName name="se" hidden="1">{"consolidated",#N/A,FALSE,"Sheet1";"cms",#N/A,FALSE,"Sheet1";"fse",#N/A,FALSE,"Sheet1"}</definedName>
    <definedName name="se_1" hidden="1">{"consolidated",#N/A,FALSE,"Sheet1";"cms",#N/A,FALSE,"Sheet1";"fse",#N/A,FALSE,"Sheet1"}</definedName>
    <definedName name="sears" localSheetId="9">IF('Cashflow 2025'!rngPlant=11,INDEX('Cashflow 2025'!rngCost,11),0)</definedName>
    <definedName name="secondaries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tionHead" hidden="1">#REF!</definedName>
    <definedName name="seew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sef" hidden="1">{"mgmt forecast",#N/A,FALSE,"Mgmt Forecast";"dcf table",#N/A,FALSE,"Mgmt Forecast";"sensitivity",#N/A,FALSE,"Mgmt Forecast";"table inputs",#N/A,FALSE,"Mgmt Forecast";"calculations",#N/A,FALSE,"Mgmt Forecast"}</definedName>
    <definedName name="SEG1_DIRECTION1">#REF!</definedName>
    <definedName name="SEG1_DIRECTION2">#REF!</definedName>
    <definedName name="SEG1_FROM1">#REF!</definedName>
    <definedName name="SEG1_FROM2">#REF!</definedName>
    <definedName name="SEG1_SORT1">#REF!</definedName>
    <definedName name="SEG1_SORT2">#REF!</definedName>
    <definedName name="SEG1_TO1">#REF!</definedName>
    <definedName name="SEG1_TO2">#REF!</definedName>
    <definedName name="SEG2_DIRECTION1">#REF!</definedName>
    <definedName name="SEG2_DIRECTION2">#REF!</definedName>
    <definedName name="SEG2_FROM1">#REF!</definedName>
    <definedName name="SEG2_FROM2">#REF!</definedName>
    <definedName name="SEG2_SORT1">#REF!</definedName>
    <definedName name="SEG2_SORT2">#REF!</definedName>
    <definedName name="SEG2_TO1">#REF!</definedName>
    <definedName name="SEG2_TO2">#REF!</definedName>
    <definedName name="SEG3_DIRECTION1">#REF!</definedName>
    <definedName name="SEG3_DIRECTION2">#REF!</definedName>
    <definedName name="SEG3_FROM1">#REF!</definedName>
    <definedName name="SEG3_FROM2">#REF!</definedName>
    <definedName name="SEG3_SORT1">#REF!</definedName>
    <definedName name="SEG3_SORT2">#REF!</definedName>
    <definedName name="SEG3_TO1">#REF!</definedName>
    <definedName name="SEG3_TO2">#REF!</definedName>
    <definedName name="SEG4_DIRECTION1">#REF!</definedName>
    <definedName name="SEG4_DIRECTION2">#REF!</definedName>
    <definedName name="SEG4_FROM1">#REF!</definedName>
    <definedName name="SEG4_FROM2">#REF!</definedName>
    <definedName name="SEG4_SORT1">#REF!</definedName>
    <definedName name="SEG4_SORT2">#REF!</definedName>
    <definedName name="SEG4_TO1">#REF!</definedName>
    <definedName name="SEG4_TO2">#REF!</definedName>
    <definedName name="SEG5_DIRECTION1">#REF!</definedName>
    <definedName name="SEG5_DIRECTION2">#REF!</definedName>
    <definedName name="SEG5_FROM1">#REF!</definedName>
    <definedName name="SEG5_FROM2">#REF!</definedName>
    <definedName name="SEG5_SORT1">#REF!</definedName>
    <definedName name="SEG5_SORT2">#REF!</definedName>
    <definedName name="SEG5_TO1">#REF!</definedName>
    <definedName name="SEG5_TO2">#REF!</definedName>
    <definedName name="SEG6_DIRECTION1">#REF!</definedName>
    <definedName name="SEG6_DIRECTION2">#REF!</definedName>
    <definedName name="SEG6_FROM1">#REF!</definedName>
    <definedName name="SEG6_FROM2">#REF!</definedName>
    <definedName name="SEG6_SORT1">#REF!</definedName>
    <definedName name="SEG6_SORT2">#REF!</definedName>
    <definedName name="SEG6_TO1">#REF!</definedName>
    <definedName name="SEG6_TO2">#REF!</definedName>
    <definedName name="SEG7_DIRECTION1">#REF!</definedName>
    <definedName name="SEG7_DIRECTION2">#REF!</definedName>
    <definedName name="SEG7_FROM1">#REF!</definedName>
    <definedName name="SEG7_FROM2">#REF!</definedName>
    <definedName name="SEG7_SORT1">#REF!</definedName>
    <definedName name="SEG7_SORT2">#REF!</definedName>
    <definedName name="SEG7_TO1">#REF!</definedName>
    <definedName name="SEG7_TO2">#REF!</definedName>
    <definedName name="segfsdvgfsd" hidden="1">{"page1",#N/A,FALSE,"BHCOMPC5";"page2",#N/A,FALSE,"BHCOMPC5";"page3",#N/A,FALSE,"BHCOMPC5";"page4",#N/A,FALSE,"BHCOMPC5"}</definedName>
    <definedName name="Selim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sell" hidden="1">{"'Eng (page2)'!$A$1:$D$52"}</definedName>
    <definedName name="Selling" hidden="1">{"'P&amp;L1999 (2)X'!$A$1:$H$34"}</definedName>
    <definedName name="SEMAINE">!#REF!</definedName>
    <definedName name="SEMAINE_RAPPORT">!#REF!</definedName>
    <definedName name="semi_rate">#REF!</definedName>
    <definedName name="SEMIDEVICE" hidden="1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ncount" hidden="1">1</definedName>
    <definedName name="sensitivity">#REF!</definedName>
    <definedName name="sep">#REF!</definedName>
    <definedName name="Separation_Rate">#REF!</definedName>
    <definedName name="SEPTDB" hidden="1">#REF!</definedName>
    <definedName name="September2002">#REF!</definedName>
    <definedName name="September98" hidden="1">{#N/A,#N/A,TRUE,"January";#N/A,#N/A,TRUE,"February";#N/A,#N/A,TRUE,"March";#N/A,#N/A,TRUE,"1st Qtr"}</definedName>
    <definedName name="s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ergse" hidden="1">{"Valuation",#N/A,FALSE,"ProForma-ASPT"}</definedName>
    <definedName name="Serie1a">#REF!</definedName>
    <definedName name="Serie1b">#REF!</definedName>
    <definedName name="Serie1c">#REF!</definedName>
    <definedName name="serie1d">#REF!</definedName>
    <definedName name="serie2a">#REF!</definedName>
    <definedName name="serie2b">#REF!</definedName>
    <definedName name="serie2c">#REF!</definedName>
    <definedName name="serie2d">#REF!</definedName>
    <definedName name="serie3a">#REF!</definedName>
    <definedName name="serie3b">#REF!</definedName>
    <definedName name="serie3c">#REF!</definedName>
    <definedName name="serie3d">#REF!</definedName>
    <definedName name="serie4a">#REF!</definedName>
    <definedName name="serie4b">#REF!</definedName>
    <definedName name="serie4c">#REF!</definedName>
    <definedName name="serie4d">#REF!</definedName>
    <definedName name="serjhs" hidden="1">{"Valuation",#N/A,FALSE,"ProForma-ASPT"}</definedName>
    <definedName name="serthetjyhj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serthtj" hidden="1">{"Full-model",#N/A,FALSE,"ProForma-ASPT"}</definedName>
    <definedName name="sertxk" hidden="1">{"Full-model",#N/A,FALSE,"ProForma-ASPT"}</definedName>
    <definedName name="service" hidden="1">#REF!</definedName>
    <definedName name="SESSION">"NEWWORK"</definedName>
    <definedName name="Set">" "</definedName>
    <definedName name="SETOFBOOKSID1">#REF!</definedName>
    <definedName name="SETOFBOOKSID2">#REF!</definedName>
    <definedName name="SETOFBOOKSNAME1">#REF!</definedName>
    <definedName name="SETOFBOOKSNAME18">#REF!</definedName>
    <definedName name="SETOFBOOKSNAME19">#REF!</definedName>
    <definedName name="SETOFBOOKSNAME2">#REF!</definedName>
    <definedName name="SETTLE">#REF!</definedName>
    <definedName name="seven" hidden="1">#REF!,#REF!</definedName>
    <definedName name="sf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sfads" hidden="1">{"EVA",#N/A,FALSE,"EVA";"WACC",#N/A,FALSE,"WACC"}</definedName>
    <definedName name="sfag" hidden="1">#REF!</definedName>
    <definedName name="sfarer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sfbgsfbgsfbg" hidden="1">#REF!</definedName>
    <definedName name="SFC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SFD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aasfdasfd" hidden="1">{"Current V Prior, Current Month",#N/A,FALSE,"Current v Prior"}</definedName>
    <definedName name="sfdasasfdsfd" hidden="1">{#N/A,#N/A,FALSE,"Aging Summary";#N/A,#N/A,FALSE,"Ratio Analysis";#N/A,#N/A,FALSE,"Test 120 Day Accts";#N/A,#N/A,FALSE,"Tickmarks"}</definedName>
    <definedName name="sfddfsd" hidden="1">{#N/A,#N/A,FALSE,"Aging Summary";#N/A,#N/A,FALSE,"Ratio Analysis";#N/A,#N/A,FALSE,"Test 120 Day Accts";#N/A,#N/A,FALSE,"Tickmarks"}</definedName>
    <definedName name="SFDGDSG" hidden="1">#REF!</definedName>
    <definedName name="sfdirect" hidden="1">{#N/A,#N/A,FALSE,"REPORT"}</definedName>
    <definedName name="sfdjdfhjd" hidden="1">#REF!</definedName>
    <definedName name="SFDS" hidden="1">{#N/A,#N/A,FALSE,"CNS_ADJ";"Balance Consolidado",#N/A,FALSE,"BCEC_CNS";#N/A,#N/A,FALSE,"USGAAP_ADJ"}</definedName>
    <definedName name="sfdsdf">!#REF!</definedName>
    <definedName name="sfdsfssssddf">!#REF!</definedName>
    <definedName name="sfdssdsd">!#REF!</definedName>
    <definedName name="SFG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asd" hidden="1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bsfhnsdgjn" hidden="1">{#N/A,#N/A,FALSE,"Inputs - Prices &amp; Forecasts"}</definedName>
    <definedName name="sfgv" hidden="1">{"consolidated",#N/A,FALSE,"Sheet1";"cms",#N/A,FALSE,"Sheet1";"fse",#N/A,FALSE,"Sheet1"}</definedName>
    <definedName name="sfgv_1" hidden="1">{"consolidated",#N/A,FALSE,"Sheet1";"cms",#N/A,FALSE,"Sheet1";"fse",#N/A,FALSE,"Sheet1"}</definedName>
    <definedName name="sf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sfq" hidden="1">{#N/A,#N/A,FALSE,"Calc";#N/A,#N/A,FALSE,"Sensitivity";#N/A,#N/A,FALSE,"LT Earn.Dil.";#N/A,#N/A,FALSE,"Dil. AVP"}</definedName>
    <definedName name="sfq_1" hidden="1">{#N/A,#N/A,FALSE,"Calc";#N/A,#N/A,FALSE,"Sensitivity";#N/A,#N/A,FALSE,"LT Earn.Dil.";#N/A,#N/A,FALSE,"Dil. AVP"}</definedName>
    <definedName name="sfqeq">!#REF!</definedName>
    <definedName name="sfr" hidden="1">#REF!</definedName>
    <definedName name="sfs">#REF!</definedName>
    <definedName name="sfsadf">!#REF!</definedName>
    <definedName name="sfsd">!#REF!</definedName>
    <definedName name="sfsdf">!#REF!</definedName>
    <definedName name="sfsdfsd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sfsdfsf" hidden="1">{"First Page",#N/A,FALSE,"Surfactants LBO";"Second Page",#N/A,FALSE,"Surfactants LBO"}</definedName>
    <definedName name="sfsdfsf_1" hidden="1">{"First Page",#N/A,FALSE,"Surfactants LBO";"Second Page",#N/A,FALSE,"Surfactants LBO"}</definedName>
    <definedName name="sfsdfsfsfd">!#REF!</definedName>
    <definedName name="sfsf" hidden="1">{#N/A,#N/A,FALSE,"Calc";#N/A,#N/A,FALSE,"Sensitivity";#N/A,#N/A,FALSE,"LT Earn.Dil.";#N/A,#N/A,FALSE,"Dil. AVP"}</definedName>
    <definedName name="sfsfs">!#REF!</definedName>
    <definedName name="sfsfsdf" hidden="1">{#N/A,#N/A,FALSE,"Calc";#N/A,#N/A,FALSE,"Sensitivity";#N/A,#N/A,FALSE,"LT Earn.Dil.";#N/A,#N/A,FALSE,"Dil. AVP"}</definedName>
    <definedName name="sfsfsdf_1" hidden="1">{#N/A,#N/A,FALSE,"Calc";#N/A,#N/A,FALSE,"Sensitivity";#N/A,#N/A,FALSE,"LT Earn.Dil.";#N/A,#N/A,FALSE,"Dil. AVP"}</definedName>
    <definedName name="sfsfsfsfsfd" hidden="1">{"away stand alones",#N/A,FALSE,"Target"}</definedName>
    <definedName name="sfsfsfsfsfd_1" hidden="1">{"away stand alones",#N/A,FALSE,"Target"}</definedName>
    <definedName name="sf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g" hidden="1">#REF!</definedName>
    <definedName name="SGA" hidden="1">"SGA"</definedName>
    <definedName name="SGA_admin">OFFSET(#REF!,0,#REF!,1,#REF!)</definedName>
    <definedName name="SGA_IT">OFFSET(#REF!,0,#REF!,1,#REF!)</definedName>
    <definedName name="SGA_marketing_adv">OFFSET(#REF!,0,#REF!,1,#REF!)</definedName>
    <definedName name="SGA_marketing_non_adv">OFFSET(#REF!,0,#REF!,1,#REF!)</definedName>
    <definedName name="SGA_ratio_sals">OFFSET(#REF!,0,#REF!,1,#REF!)</definedName>
    <definedName name="SGA_RD">OFFSET(#REF!,0,#REF!,1,#REF!)</definedName>
    <definedName name="SGA_selling">OFFSET(#REF!,0,#REF!,1,#REF!)</definedName>
    <definedName name="sgag" hidden="1">{"page1",#N/A,FALSE,"BHCOMPC5";"page2",#N/A,FALSE,"BHCOMPC5";"page3",#N/A,FALSE,"BHCOMPC5";"page4",#N/A,FALSE,"BHCOMPC5"}</definedName>
    <definedName name="sgd" hidden="1">{#N/A,#N/A,FALSE,"Calc";#N/A,#N/A,FALSE,"Sensitivity";#N/A,#N/A,FALSE,"LT Earn.Dil.";#N/A,#N/A,FALSE,"Dil. AVP"}</definedName>
    <definedName name="sgdg" hidden="1">{#N/A,#N/A,FALSE,"Calc";#N/A,#N/A,FALSE,"Sensitivity";#N/A,#N/A,FALSE,"LT Earn.Dil.";#N/A,#N/A,FALSE,"Dil. AVP"}</definedName>
    <definedName name="sgdg_1" hidden="1">{#N/A,#N/A,FALSE,"Calc";#N/A,#N/A,FALSE,"Sensitivity";#N/A,#N/A,FALSE,"LT Earn.Dil.";#N/A,#N/A,FALSE,"Dil. AVP"}</definedName>
    <definedName name="sgdgf">!#REF!</definedName>
    <definedName name="sgf" hidden="1">#REF!</definedName>
    <definedName name="sgh">{#N/A,#N/A,TRUE,"Pro Forma";#N/A,#N/A,TRUE,"PF_Bal";#N/A,#N/A,TRUE,"PF_INC";#N/A,#N/A,TRUE,"CBE";#N/A,#N/A,TRUE,"SWK"}</definedName>
    <definedName name="sgrg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sgsx" hidden="1">{"consolidated",#N/A,FALSE,"Sheet1";"cms",#N/A,FALSE,"Sheet1";"fse",#N/A,FALSE,"Sheet1"}</definedName>
    <definedName name="sgsx_1" hidden="1">{"consolidated",#N/A,FALSE,"Sheet1";"cms",#N/A,FALSE,"Sheet1";"fse",#N/A,FALSE,"Sheet1"}</definedName>
    <definedName name="sh" hidden="1">{#N/A,#N/A,FALSE,"Duran"}</definedName>
    <definedName name="SHARESOUTSTANDING" hidden="1">"SHARESOUTSTANDING"</definedName>
    <definedName name="Sharjah">#REF!</definedName>
    <definedName name="Sheeet1" hidden="1">{#N/A,#N/A,FALSE,"Summary";#N/A,#N/A,FALSE,"Proforma";#N/A,#N/A,FALSE,"Tx"}</definedName>
    <definedName name="sheet" hidden="1">{#N/A,#N/A,FALSE,"Summary";#N/A,#N/A,FALSE,"Proforma";#N/A,#N/A,FALSE,"Tx"}</definedName>
    <definedName name="sheet1" hidden="1">{#N/A,#N/A,FALSE,"Summary";#N/A,#N/A,FALSE,"Proforma";#N/A,#N/A,FALSE,"Tx"}</definedName>
    <definedName name="sheet2" hidden="1">{#N/A,#N/A,TRUE,"Cover";#N/A,#N/A,TRUE,"BCU Agreement BPT";#N/A,#N/A,TRUE,"Graphics Fty-BCU"}</definedName>
    <definedName name="sheet3" hidden="1">{#N/A,#N/A,TRUE,"Cover";#N/A,#N/A,TRUE,"BPT AP";#N/A,#N/A,TRUE,"Graphics AP"}</definedName>
    <definedName name="sheet4" hidden="1">{#N/A,#N/A,TRUE,"Cover";#N/A,#N/A,TRUE,"BPT Europe";#N/A,#N/A,TRUE,"Graphics Europe"}</definedName>
    <definedName name="sheet5" hidden="1">{#N/A,#N/A,TRUE,"Cover";#N/A,#N/A,TRUE,"BPT USA";#N/A,#N/A,TRUE,"Graphics USA"}</definedName>
    <definedName name="sheet6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sheet7" hidden="1">{#N/A,#N/A,TRUE,"Cover";#N/A,#N/A,TRUE,"Factory Agreement BPT";#N/A,#N/A,TRUE,"Graphics Fty-BCU"}</definedName>
    <definedName name="sheet8" hidden="1">{#N/A,#N/A,TRUE,"Cover";#N/A,#N/A,TRUE,"Copy-list";#N/A,#N/A,TRUE,"Memo";#N/A,#N/A,TRUE,"Summary";#N/A,#N/A,TRUE,"Information"}</definedName>
    <definedName name="sheet9" hidden="1">{#N/A,#N/A,TRUE,"Cover";#N/A,#N/A,TRUE,"Copy-list";#N/A,#N/A,TRUE,"Memo";#N/A,#N/A,TRUE,"Summary";#N/A,#N/A,TRUE,"Information";#N/A,#N/A,TRUE,"PC";#N/A,#N/A,TRUE,"Region";#N/A,#N/A,TRUE,"Regional Graphics"}</definedName>
    <definedName name="SheetState" hidden="1">"'-1:2:-1:-1:-1:-1:-1:-1:-1:-1:-1:-1:-1:-1:-1:-1:-1:-1:-1:-1:-1:-1:-1:-1:-1:-1:-1:-1:-1:-1:-1:-1:-1:-1:-1:-1:-1:-1:-1:-1:-1:-1:-1:-1:-1:-1:-1:-1:-1:-1:-1:-1:-1:-1:-1:-1:-1:-1:-1:-1:-1:-1:-1:-1:-1:-1:-1:-1:-1:-1:-1:-1:-1:-1:-1:-1:-1:-1:-1:-1:-1:-1:-1:-1"</definedName>
    <definedName name="SheetSymbol">#REF!</definedName>
    <definedName name="sheettwo" hidden="1">{"'MVS'!$A$5:$O$716"}</definedName>
    <definedName name="SheetVisible" hidden="1">"'EVDRE_DATACACHE:0\Lookup:0\Report Menu:-1\Quarterly Summary P&amp;L:0\Quarterly Summary Other IncExp:0\Quarterly Summary P&amp;L Accounts:0\Quarterly Detail P&amp;L Accounts:0\Quarterly Account Analysis:0\Qtrly Acct Analysis by Company:0'"</definedName>
    <definedName name="shi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sho_yld">#REF!</definedName>
    <definedName name="SHORT_TERM_INVEST" hidden="1">"SHORT_TERM_INVEST"</definedName>
    <definedName name="Shorten_Compensation_Planning_Cycle_time_for_Compensation_Group">#REF!</definedName>
    <definedName name="ShortName">"New Millennium Business Planning Model"</definedName>
    <definedName name="Show.Acct.Update.Warning">#REF!</definedName>
    <definedName name="Show.MDB.Update.Warning">#REF!</definedName>
    <definedName name="s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ID" hidden="1">"Cpavan"</definedName>
    <definedName name="Siemens" hidden="1">{"'comite'!$A$9:$G$44","'comite'!$A$1:$G$6"}</definedName>
    <definedName name="SIG_ACFCOM_firstLine" localSheetId="9" hidden="1">#REF!</definedName>
    <definedName name="SIG_ACFCOM_firstLine" hidden="1">#REF!</definedName>
    <definedName name="SIG_ACFCOM_IsControlOK" localSheetId="9" hidden="1">#REF!</definedName>
    <definedName name="SIG_ACFCOM_IsControlOK" hidden="1">#REF!</definedName>
    <definedName name="SIG_ACFCOM_lastLine" localSheetId="9" hidden="1">#REF!</definedName>
    <definedName name="SIG_ACFCOM_lastLine" hidden="1">#REF!</definedName>
    <definedName name="SIG_ACFCOM_TITLECOL" localSheetId="9" hidden="1">#REF!</definedName>
    <definedName name="SIG_ACFCOM_TITLECOL" hidden="1">#REF!</definedName>
    <definedName name="SIG_ACFCOM_TITLELINE" localSheetId="9" hidden="1">#REF!</definedName>
    <definedName name="SIG_ACFCOM_TITLELINE" hidden="1">#REF!</definedName>
    <definedName name="SIG_AEKSP_firstLine" hidden="1">#REF!</definedName>
    <definedName name="SIG_AEKSP_IsControlOK" hidden="1">#REF!</definedName>
    <definedName name="SIG_AEKSP_lastLine" hidden="1">#REF!</definedName>
    <definedName name="SIG_AEKSP_TITLECOL" hidden="1">#REF!</definedName>
    <definedName name="SIG_AEKSP_TITLELINE" hidden="1">#REF!</definedName>
    <definedName name="SIG_AEKSPE_firstLine" hidden="1">#REF!</definedName>
    <definedName name="SIG_AEKSPE_lastLine" hidden="1">#REF!</definedName>
    <definedName name="SIG_AFAACSP_firstLine" hidden="1">#REF!</definedName>
    <definedName name="SIG_AFAACSP_IsControlOK" hidden="1">#REF!</definedName>
    <definedName name="SIG_AFAACSP_lastLine" hidden="1">#REF!</definedName>
    <definedName name="SIG_AFAACSP_TITLECOL" hidden="1">#REF!</definedName>
    <definedName name="SIG_AFAACSP_TITLELINE" hidden="1">#REF!</definedName>
    <definedName name="SIG_AFAVFVSP_firstLine" hidden="1">#REF!</definedName>
    <definedName name="SIG_AFAVFVSP_IsControlOK" hidden="1">#REF!</definedName>
    <definedName name="SIG_AFAVFVSP_lastLine" hidden="1">#REF!</definedName>
    <definedName name="SIG_AFAVFVSP_TITLECOL" hidden="1">#REF!</definedName>
    <definedName name="SIG_AFAVFVSP_TITLELINE" hidden="1">#REF!</definedName>
    <definedName name="SIG_AFINVERB_firstLine" hidden="1">#REF!</definedName>
    <definedName name="SIG_AFINVERB_lastLine" hidden="1">#REF!</definedName>
    <definedName name="SIG_AIMAVSP_firstLine" hidden="1">#REF!</definedName>
    <definedName name="SIG_AIMAVSP_IsControlOK" hidden="1">#REF!</definedName>
    <definedName name="SIG_AIMAVSP_lastLine" hidden="1">#REF!</definedName>
    <definedName name="SIG_AIMAVSP_TITLECOL" hidden="1">#REF!</definedName>
    <definedName name="SIG_AIMAVSP_TITLELINE" hidden="1">#REF!</definedName>
    <definedName name="SIG_AIPSP_firstLine" hidden="1">#REF!</definedName>
    <definedName name="SIG_AIPSP_IsControlOK" hidden="1">#REF!</definedName>
    <definedName name="SIG_AIPSP_lastLine" hidden="1">#REF!</definedName>
    <definedName name="SIG_AIPSP_TITLECOL" hidden="1">#REF!</definedName>
    <definedName name="SIG_AIPSP_TITLELINE" hidden="1">#REF!</definedName>
    <definedName name="SIG_AISCOM_firstLine" localSheetId="9" hidden="1">#REF!</definedName>
    <definedName name="SIG_AISCOM_firstLine" hidden="1">#REF!</definedName>
    <definedName name="SIG_AISCOM_IsControlOK" localSheetId="9" hidden="1">#REF!</definedName>
    <definedName name="SIG_AISCOM_IsControlOK" hidden="1">#REF!</definedName>
    <definedName name="SIG_AISCOM_lastLine" localSheetId="9" hidden="1">#REF!</definedName>
    <definedName name="SIG_AISCOM_lastLine" hidden="1">#REF!</definedName>
    <definedName name="SIG_AISCOM_TITLECOL" localSheetId="9" hidden="1">#REF!</definedName>
    <definedName name="SIG_AISCOM_TITLECOL" hidden="1">#REF!</definedName>
    <definedName name="SIG_AISCOM_TITLELINE" localSheetId="9" hidden="1">#REF!</definedName>
    <definedName name="SIG_AISCOM_TITLELINE" hidden="1">#REF!</definedName>
    <definedName name="SIG_AISTOT_firstLine" localSheetId="9" hidden="1">#REF!</definedName>
    <definedName name="SIG_AISTOT_firstLine" hidden="1">'[14]FEB 04 AISTOT'!$AK$74</definedName>
    <definedName name="SIG_AISTOT_IsControlOK" localSheetId="9" hidden="1">#REF!</definedName>
    <definedName name="SIG_AISTOT_IsControlOK" hidden="1">'[14]FEB 04 AISTOT'!$AK$73</definedName>
    <definedName name="SIG_AISTOT_lastLine" localSheetId="9" hidden="1">#REF!</definedName>
    <definedName name="SIG_AISTOT_lastLine" hidden="1">'[14]FEB 04 AISTOT'!$AK$75</definedName>
    <definedName name="SIG_AISTOT_TITLECOL" localSheetId="9" hidden="1">#REF!</definedName>
    <definedName name="SIG_AISTOT_TITLECOL" hidden="1">'[14]FEB 04 AISTOT'!$F$1</definedName>
    <definedName name="SIG_AISTOT_TITLELINE" localSheetId="9" hidden="1">#REF!</definedName>
    <definedName name="SIG_AISTOT_TITLELINE" hidden="1">'[14]FEB 04 AISTOT'!$A$11:$IV$11</definedName>
    <definedName name="SIG_ANACOM_firstLine" localSheetId="9" hidden="1">#REF!</definedName>
    <definedName name="SIG_ANACOM_firstLine" hidden="1">#REF!</definedName>
    <definedName name="SIG_ANACOM_IsControlOK" localSheetId="9" hidden="1">#REF!</definedName>
    <definedName name="SIG_ANACOM_IsControlOK" hidden="1">#REF!</definedName>
    <definedName name="SIG_ANACOM_lastLine" localSheetId="9" hidden="1">#REF!</definedName>
    <definedName name="SIG_ANACOM_lastLine" hidden="1">#REF!</definedName>
    <definedName name="SIG_ANACOM_TITLECOL" localSheetId="9" hidden="1">#REF!</definedName>
    <definedName name="SIG_ANACOM_TITLECOL" hidden="1">#REF!</definedName>
    <definedName name="SIG_ANACOM_TITLELINE" localSheetId="9" hidden="1">#REF!</definedName>
    <definedName name="SIG_ANACOM_TITLELINE" hidden="1">#REF!</definedName>
    <definedName name="SIG_ARATIOS_firstLine" localSheetId="9" hidden="1">#REF!</definedName>
    <definedName name="SIG_ARATIOS_firstLine" hidden="1">#REF!</definedName>
    <definedName name="SIG_ARATIOS_IsControlOK" localSheetId="9" hidden="1">#REF!</definedName>
    <definedName name="SIG_ARATIOS_IsControlOK" hidden="1">#REF!</definedName>
    <definedName name="SIG_ARATIOS_lastLine" localSheetId="9" hidden="1">#REF!</definedName>
    <definedName name="SIG_ARATIOS_lastLine" hidden="1">#REF!</definedName>
    <definedName name="SIG_ARATIOS_TITLECOL" localSheetId="9" hidden="1">#REF!</definedName>
    <definedName name="SIG_ARATIOS_TITLECOL" hidden="1">#REF!</definedName>
    <definedName name="SIG_ARATIOS_TITLELINE" localSheetId="9" hidden="1">#REF!</definedName>
    <definedName name="SIG_ARATIOS_TITLELINE" hidden="1">#REF!</definedName>
    <definedName name="SIG_ARSTSP_firstLine" hidden="1">#REF!</definedName>
    <definedName name="SIG_ARSTSP_IsControlOK" hidden="1">#REF!</definedName>
    <definedName name="SIG_ARSTSP_lastLine" hidden="1">#REF!</definedName>
    <definedName name="SIG_ARSTSP_TITLECOL" hidden="1">#REF!</definedName>
    <definedName name="SIG_ARSTSP_TITLELINE" hidden="1">#REF!</definedName>
    <definedName name="SIG_ASAVSP_firstLine" hidden="1">#REF!</definedName>
    <definedName name="SIG_ASAVSP_IsControlOK" hidden="1">#REF!</definedName>
    <definedName name="SIG_ASAVSP_lastLine" hidden="1">#REF!</definedName>
    <definedName name="SIG_ASAVSP_TITLECOL" hidden="1">#REF!</definedName>
    <definedName name="SIG_ASAVSP_TITLELINE" hidden="1">#REF!</definedName>
    <definedName name="SIG_AVERBSP_firstLine" hidden="1">#REF!</definedName>
    <definedName name="SIG_AVERBSP_IsControlOK" hidden="1">#REF!</definedName>
    <definedName name="SIG_AVERBSP_lastLine" hidden="1">#REF!</definedName>
    <definedName name="SIG_AVERBSP_TITLECOL" hidden="1">#REF!</definedName>
    <definedName name="SIG_AVERBSP_TITLELINE" hidden="1">#REF!</definedName>
    <definedName name="SIG_AZISTOT_firstLine" localSheetId="9" hidden="1">#REF!</definedName>
    <definedName name="SIG_AZISTOT_firstLine" hidden="1">'[14]P&amp;L TABLE'!$AJ$74</definedName>
    <definedName name="SIG_AZISTOT_IsControlOK" localSheetId="9" hidden="1">#REF!</definedName>
    <definedName name="SIG_AZISTOT_IsControlOK" hidden="1">'[14]P&amp;L TABLE'!$AJ$73</definedName>
    <definedName name="SIG_AZISTOT_lastLine" localSheetId="9" hidden="1">#REF!</definedName>
    <definedName name="SIG_AZISTOT_lastLine" hidden="1">'[14]P&amp;L TABLE'!$AJ$75</definedName>
    <definedName name="SIG_AZISTOT_TITLECOL" localSheetId="9" hidden="1">#REF!</definedName>
    <definedName name="SIG_AZISTOT_TITLECOL" hidden="1">'[14]P&amp;L TABLE'!$F$1</definedName>
    <definedName name="SIG_AZISTOT_TITLELINE" localSheetId="9" hidden="1">#REF!</definedName>
    <definedName name="SIG_AZISTOT_TITLELINE" hidden="1">'[14]P&amp;L TABLE'!$A$11:$IV$11</definedName>
    <definedName name="SIG_CONTROLE" localSheetId="9" hidden="1">#REF!</definedName>
    <definedName name="SIG_CONTROLE" hidden="1">#REF!</definedName>
    <definedName name="SIG_DERNIERECOLONNE" localSheetId="9" hidden="1">#REF!</definedName>
    <definedName name="SIG_DERNIERECOLONNE" hidden="1">'[14]P&amp;L TABLE'!$AI$1:$AI$65536</definedName>
    <definedName name="SIG_LG11_firstLine" hidden="1">#REF!</definedName>
    <definedName name="SIG_LG11_H349" hidden="1">#REF!</definedName>
    <definedName name="SIG_LG11_H353" hidden="1">#REF!</definedName>
    <definedName name="SIG_LG11_H354" hidden="1">#REF!</definedName>
    <definedName name="SIG_LG11_H357" hidden="1">#REF!</definedName>
    <definedName name="SIG_LG11_H358" hidden="1">#REF!</definedName>
    <definedName name="SIG_LG11_H359" hidden="1">#REF!</definedName>
    <definedName name="SIG_LG11_H388" hidden="1">#REF!</definedName>
    <definedName name="SIG_LG11_H395" hidden="1">#REF!</definedName>
    <definedName name="SIG_LG11_IsControlOK" hidden="1">#REF!</definedName>
    <definedName name="SIG_LG11_lastLine" hidden="1">#REF!</definedName>
    <definedName name="SIG_LG11_ListeRangeMontant" hidden="1">#REF!</definedName>
    <definedName name="SIG_LG11_TITLECOL" hidden="1">#REF!</definedName>
    <definedName name="SIG_LG11_TITLELINE" hidden="1">#REF!</definedName>
    <definedName name="SIG_LngApp">#REF!</definedName>
    <definedName name="SIG_PTBD_ACFCOM" localSheetId="9" hidden="1">#REF!</definedName>
    <definedName name="SIG_PTBD_ACFCOM" hidden="1">#REF!</definedName>
    <definedName name="SIG_PTBD_AEKSP" hidden="1">#REF!</definedName>
    <definedName name="SIG_PTBD_AFAACSP" hidden="1">#REF!</definedName>
    <definedName name="SIG_PTBD_AFAVFVSP" hidden="1">#REF!</definedName>
    <definedName name="SIG_PTBD_AIMAVSP" hidden="1">#REF!</definedName>
    <definedName name="SIG_PTBD_AIPSP" hidden="1">#REF!</definedName>
    <definedName name="SIG_PTBD_AISCOM" localSheetId="9" hidden="1">#REF!</definedName>
    <definedName name="SIG_PTBD_AISCOM" hidden="1">#REF!</definedName>
    <definedName name="SIG_PTBD_AISTOT" localSheetId="9" hidden="1">#REF!</definedName>
    <definedName name="SIG_PTBD_AISTOT" hidden="1">'[14]FEB 04 AISTOT'!$AE$72</definedName>
    <definedName name="SIG_PTBD_ANACOM" localSheetId="9" hidden="1">#REF!</definedName>
    <definedName name="SIG_PTBD_ANACOM" hidden="1">#REF!</definedName>
    <definedName name="SIG_PTBD_ARATIOS" localSheetId="9" hidden="1">#REF!</definedName>
    <definedName name="SIG_PTBD_ARATIOS" hidden="1">#REF!</definedName>
    <definedName name="SIG_PTBD_ARSTSP" hidden="1">#REF!</definedName>
    <definedName name="SIG_PTBD_ASAVSP" hidden="1">#REF!</definedName>
    <definedName name="SIG_PTBD_AVERBSP" hidden="1">#REF!</definedName>
    <definedName name="SIG_PTBD_AZISTOT" localSheetId="9" hidden="1">#REF!</definedName>
    <definedName name="SIG_PTBD_AZISTOT" hidden="1">'[14]P&amp;L TABLE'!$AH$72</definedName>
    <definedName name="SIG_PTBD_LG11" hidden="1">#REF!</definedName>
    <definedName name="SIG_PTBD_SEC3905" hidden="1">#REF!</definedName>
    <definedName name="SIG_PTBD_SES864" hidden="1">#REF!</definedName>
    <definedName name="SIG_PTBD_SES874" hidden="1">#REF!</definedName>
    <definedName name="SIG_PTBD_SES881" hidden="1">#REF!</definedName>
    <definedName name="SIG_PTBD_SES882" hidden="1">#REF!</definedName>
    <definedName name="SIG_PTBD_STC1010" hidden="1">#REF!</definedName>
    <definedName name="SIG_PTBD_STL2010" hidden="1">#REF!</definedName>
    <definedName name="SIG_PTHG_ACFCOM" localSheetId="9" hidden="1">#REF!</definedName>
    <definedName name="SIG_PTHG_ACFCOM" hidden="1">#REF!</definedName>
    <definedName name="SIG_PTHG_AEKSP" hidden="1">#REF!</definedName>
    <definedName name="SIG_PTHG_AEKSPE" hidden="1">#REF!</definedName>
    <definedName name="SIG_PTHG_AFAACSP" hidden="1">#REF!</definedName>
    <definedName name="SIG_PTHG_AFAVFVSP" hidden="1">#REF!</definedName>
    <definedName name="SIG_PTHG_AFINVERB" hidden="1">#REF!</definedName>
    <definedName name="SIG_PTHG_AIMAVSP" hidden="1">#REF!</definedName>
    <definedName name="SIG_PTHG_AIPSP" hidden="1">#REF!</definedName>
    <definedName name="SIG_PTHG_AISCOM" localSheetId="9" hidden="1">#REF!</definedName>
    <definedName name="SIG_PTHG_AISCOM" hidden="1">#REF!</definedName>
    <definedName name="SIG_PTHG_AISTOT" localSheetId="9" hidden="1">#REF!</definedName>
    <definedName name="SIG_PTHG_AISTOT" hidden="1">'[14]FEB 04 AISTOT'!$H$13</definedName>
    <definedName name="SIG_PTHG_ANACOM" localSheetId="9" hidden="1">#REF!</definedName>
    <definedName name="SIG_PTHG_ANACOM" hidden="1">#REF!</definedName>
    <definedName name="SIG_PTHG_ARATIOS" localSheetId="9" hidden="1">#REF!</definedName>
    <definedName name="SIG_PTHG_ARATIOS" hidden="1">#REF!</definedName>
    <definedName name="SIG_PTHG_ARSTSP" hidden="1">#REF!</definedName>
    <definedName name="SIG_PTHG_ASAV" hidden="1">#REF!</definedName>
    <definedName name="SIG_PTHG_ASAVSP" hidden="1">#REF!</definedName>
    <definedName name="SIG_PTHG_AVERBSP" hidden="1">#REF!</definedName>
    <definedName name="SIG_PTHG_AZISTOT" localSheetId="9" hidden="1">#REF!</definedName>
    <definedName name="SIG_PTHG_AZISTOT" hidden="1">'[14]P&amp;L TABLE'!$H$13</definedName>
    <definedName name="SIG_PTHG_LG11" hidden="1">#REF!</definedName>
    <definedName name="SIG_PTHG_SEC3905" hidden="1">#REF!</definedName>
    <definedName name="SIG_PTHG_SES864" hidden="1">#REF!</definedName>
    <definedName name="SIG_PTHG_SES874" hidden="1">#REF!</definedName>
    <definedName name="SIG_PTHG_SES881" hidden="1">#REF!</definedName>
    <definedName name="SIG_PTHG_SES882" hidden="1">#REF!</definedName>
    <definedName name="SIG_PTHG_STC1010" hidden="1">#REF!</definedName>
    <definedName name="SIG_PTHG_STL2010" hidden="1">#REF!</definedName>
    <definedName name="SIG_SEC3905_firstLine" hidden="1">#REF!</definedName>
    <definedName name="SIG_SEC3905_H0001" hidden="1">#REF!</definedName>
    <definedName name="SIG_SEC3905_H0002" hidden="1">#REF!</definedName>
    <definedName name="SIG_SEC3905_H0003" hidden="1">#REF!</definedName>
    <definedName name="SIG_SEC3905_H0004" hidden="1">#REF!</definedName>
    <definedName name="SIG_SEC3905_H0005" hidden="1">#REF!</definedName>
    <definedName name="SIG_SEC3905_IsControlOK" hidden="1">#REF!</definedName>
    <definedName name="SIG_SEC3905_lastLine" hidden="1">#REF!</definedName>
    <definedName name="SIG_SEC3905_TITLELINE" hidden="1">#REF!</definedName>
    <definedName name="SIG_SES862_H0001" hidden="1">#REF!</definedName>
    <definedName name="SIG_SES862_H0002" hidden="1">#REF!</definedName>
    <definedName name="SIG_SES862_H0003" hidden="1">#REF!</definedName>
    <definedName name="SIG_SES862_H0004" hidden="1">#REF!</definedName>
    <definedName name="SIG_SES862_H0005" hidden="1">#REF!</definedName>
    <definedName name="SIG_SES864_firstLine" hidden="1">#REF!</definedName>
    <definedName name="SIG_SES864_H0001" hidden="1">#REF!</definedName>
    <definedName name="SIG_SES864_H0002" hidden="1">#REF!</definedName>
    <definedName name="SIG_SES864_H0003" hidden="1">#REF!</definedName>
    <definedName name="SIG_SES864_H0004" hidden="1">#REF!</definedName>
    <definedName name="SIG_SES864_H0005" hidden="1">#REF!</definedName>
    <definedName name="SIG_SES864_IsControlOK" hidden="1">#REF!</definedName>
    <definedName name="SIG_SES864_lastLine" hidden="1">#REF!</definedName>
    <definedName name="SIG_SES864_TITLELINE" hidden="1">#REF!</definedName>
    <definedName name="SIG_SES872_H0001" hidden="1">#REF!</definedName>
    <definedName name="SIG_SES872_H0002" hidden="1">#REF!</definedName>
    <definedName name="SIG_SES872_H0003" hidden="1">#REF!</definedName>
    <definedName name="SIG_SES872_H0004" hidden="1">#REF!</definedName>
    <definedName name="SIG_SES872_H0005" hidden="1">#REF!</definedName>
    <definedName name="SIG_SES874_firstLine" hidden="1">#REF!</definedName>
    <definedName name="SIG_SES874_H0001" hidden="1">#REF!</definedName>
    <definedName name="SIG_SES874_H0002" hidden="1">#REF!</definedName>
    <definedName name="SIG_SES874_H0003" hidden="1">#REF!</definedName>
    <definedName name="SIG_SES874_H0004" hidden="1">#REF!</definedName>
    <definedName name="SIG_SES874_H0005" hidden="1">#REF!</definedName>
    <definedName name="SIG_SES874_IsControlOK" hidden="1">#REF!</definedName>
    <definedName name="SIG_SES874_lastLine" hidden="1">#REF!</definedName>
    <definedName name="SIG_SES874_TITLELINE" hidden="1">#REF!</definedName>
    <definedName name="SIG_SES881_firstLine" hidden="1">#REF!</definedName>
    <definedName name="SIG_SES881_IsControlOK" hidden="1">#REF!</definedName>
    <definedName name="SIG_SES881_lastLine" hidden="1">#REF!</definedName>
    <definedName name="SIG_SES881_TITLELINE" hidden="1">#REF!</definedName>
    <definedName name="SIG_SES882_firstLine" hidden="1">#REF!</definedName>
    <definedName name="SIG_SES882_IsControlOK" hidden="1">#REF!</definedName>
    <definedName name="SIG_SES882_lastLine" hidden="1">#REF!</definedName>
    <definedName name="SIG_SES882_TITLELINE" hidden="1">#REF!</definedName>
    <definedName name="SIG_STC1010_firstLine" hidden="1">#REF!</definedName>
    <definedName name="SIG_STC1010_H001" hidden="1">#REF!</definedName>
    <definedName name="SIG_STC1010_H002" hidden="1">#REF!</definedName>
    <definedName name="SIG_STC1010_H003" hidden="1">#REF!</definedName>
    <definedName name="SIG_STC1010_H004" hidden="1">#REF!</definedName>
    <definedName name="SIG_STC1010_H005" hidden="1">#REF!</definedName>
    <definedName name="SIG_STC1010_IsControlOK" hidden="1">#REF!</definedName>
    <definedName name="SIG_STC1010_lastLine" hidden="1">#REF!</definedName>
    <definedName name="SIG_STC1010_TITLELINE" hidden="1">#REF!</definedName>
    <definedName name="SIG_STL2010_firstLine" hidden="1">#REF!</definedName>
    <definedName name="SIG_STL2010_H001" hidden="1">#REF!</definedName>
    <definedName name="SIG_STL2010_H002" hidden="1">#REF!</definedName>
    <definedName name="SIG_STL2010_H003" hidden="1">#REF!</definedName>
    <definedName name="SIG_STL2010_H004" hidden="1">#REF!</definedName>
    <definedName name="SIG_STL2010_H005" hidden="1">#REF!</definedName>
    <definedName name="SIG_STL2010_IsControlOK" hidden="1">#REF!</definedName>
    <definedName name="SIG_STL2010_lastLine" hidden="1">#REF!</definedName>
    <definedName name="SIG_STL2010_TITLELINE" hidden="1">#REF!</definedName>
    <definedName name="SimulateFirst">#REF!</definedName>
    <definedName name="SingaporeAP">#REF!</definedName>
    <definedName name="SingaporeRC">#REF!</definedName>
    <definedName name="SIOP">#REF!</definedName>
    <definedName name="SiteList">#REF!</definedName>
    <definedName name="six" hidden="1">#REF!,#REF!</definedName>
    <definedName name="SJE" hidden="1">35430</definedName>
    <definedName name="sjkdsjdk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js.sl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k" hidden="1">"1, 3, 1, False, 2, False, False, , 0, False, True, 3, 2"</definedName>
    <definedName name="skg" hidden="1">#REF!</definedName>
    <definedName name="Skinner">#REF!</definedName>
    <definedName name="Skinner_Eastern">#REF!</definedName>
    <definedName name="sksdidike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L01C01HND">-1</definedName>
    <definedName name="SL01C02HND">-1</definedName>
    <definedName name="SL01R01HND">-1</definedName>
    <definedName name="SL01R02HND">-1</definedName>
    <definedName name="SL01VIEWHND">-1</definedName>
    <definedName name="SleepmasterIncom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utel1" hidden="1">#REF!</definedName>
    <definedName name="sleutel3" hidden="1">#REF!</definedName>
    <definedName name="SLEVI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G4_1" hidden="1">{"'status'!$B$2:$H$15"}</definedName>
    <definedName name="sl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ovakia">#REF!</definedName>
    <definedName name="Smart_Chart_Data_Table_14437cde4f254d719513c275c1340e2d">#REF!</definedName>
    <definedName name="Smart_Chart_Data_Table_17e21e4c63a345f488e84f6f0c99ce75">#REF!</definedName>
    <definedName name="Smart_Chart_Data_Table_2676ec02a25044ebb5f65d0a14453327">#REF!</definedName>
    <definedName name="Smart_Chart_Data_Table_2a8a566dfc4748fdb2dd8ca697733b29">#REF!</definedName>
    <definedName name="Smart_Chart_Data_Table_2b4c3a5b098046e6b50d5495c2e47a3a">#REF!</definedName>
    <definedName name="Smart_Chart_Data_Table_341e48c9cea64f079d019db3e79098b9">#REF!</definedName>
    <definedName name="Smart_Chart_Data_Table_5a18fba507ae4db0af0affda06953def">#REF!</definedName>
    <definedName name="Smart_Chart_Data_Table_5ddf1393dba349698ec8ea3b0c9f8ac9">#REF!</definedName>
    <definedName name="Smart_Chart_Data_Table_60fb97e1d1bf421b87ee5468dd1d4119">#REF!</definedName>
    <definedName name="Smart_Chart_Data_Table_6c2864471a0c4144a8c6fe897ff9fe03">#REF!</definedName>
    <definedName name="Smart_Chart_Data_Table_74b40b489b1a422a85312e00d0623418">#REF!</definedName>
    <definedName name="Smart_Chart_Data_Table_77abf13a959349eba2d095191334e01f">#REF!</definedName>
    <definedName name="Smart_Chart_Data_Table_84425e5911f7412ea97c04846343310f">#REF!</definedName>
    <definedName name="Smart_Chart_Data_Table_ac6572cacc5b4f748c7478634909c588">#REF!</definedName>
    <definedName name="Smart_Chart_Data_Table_afb529ab6a674c78b42f92da0524145e">#REF!</definedName>
    <definedName name="Smart_Chart_Data_Table_b1eac1dfad094ddfa5ed3b362ca6d29e">#REF!</definedName>
    <definedName name="Smart_Chart_Data_Table_b5b2fd462bad4f01be9122ac58edaf3e">#REF!</definedName>
    <definedName name="Smart_Chart_Data_Table_bfb4388fe1dd4a2c83d5a33adb98a873">#REF!</definedName>
    <definedName name="Smart_Chart_Data_Table_d6496edd172348baa2b4f58c3650d2b2">#REF!</definedName>
    <definedName name="Smart_Chart_Data_Table_eb1cdedd6a8a45d1b8d31cc308671af6">#REF!</definedName>
    <definedName name="Smart_Chart_Data_Table_f05b9a942e73421db797b135b2784000">#REF!</definedName>
    <definedName name="Smart_Chart_Data_Table_f7cc86dd6bed447280732013412a208f">#REF!</definedName>
    <definedName name="smow" hidden="1">{#N/A,#N/A,FALSE,"Factors"}</definedName>
    <definedName name="SMPS" hidden="1">{#N/A,#N/A,FALSE,"AD_Purchase";#N/A,#N/A,FALSE,"Credit";#N/A,#N/A,FALSE,"PF Acquisition";#N/A,#N/A,FALSE,"PF Offering"}</definedName>
    <definedName name="SnecmaFAT" hidden="1">{#N/A,#N/A,TRUE,"Pro Forma";#N/A,#N/A,TRUE,"PF_Bal";#N/A,#N/A,TRUE,"PF_INC";#N/A,#N/A,TRUE,"CBE";#N/A,#N/A,TRUE,"SWK"}</definedName>
    <definedName name="SnecmaFAT_1" hidden="1">{#N/A,#N/A,TRUE,"Pro Forma";#N/A,#N/A,TRUE,"PF_Bal";#N/A,#N/A,TRUE,"PF_INC";#N/A,#N/A,TRUE,"CBE";#N/A,#N/A,TRUE,"SWK"}</definedName>
    <definedName name="software" hidden="1">{"'Eng (page2)'!$A$1:$D$52"}</definedName>
    <definedName name="solver_adj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0</definedName>
    <definedName name="solver_neg" hidden="1">2</definedName>
    <definedName name="solver_num" hidden="1">0</definedName>
    <definedName name="solver_nwt" hidden="1">1</definedName>
    <definedName name="solver_oldobj" hidden="1">1543721.6579517</definedName>
    <definedName name="solver_opt">#REF!</definedName>
    <definedName name="solver_pre" hidden="1">0.000001</definedName>
    <definedName name="solver_rel1" hidden="1">1</definedName>
    <definedName name="solver_rel10" hidden="1">1</definedName>
    <definedName name="solver_rel11" hidden="1">1</definedName>
    <definedName name="solver_rel12" hidden="1">3</definedName>
    <definedName name="solver_rel13" hidden="1">3</definedName>
    <definedName name="solver_rel14" hidden="1">3</definedName>
    <definedName name="solver_rel15" hidden="1">1</definedName>
    <definedName name="solver_rel16" hidden="1">3</definedName>
    <definedName name="solver_rel17" hidden="1">3</definedName>
    <definedName name="solver_rel18" hidden="1">3</definedName>
    <definedName name="solver_rel19" hidden="1">1</definedName>
    <definedName name="solver_rel2" hidden="1">1</definedName>
    <definedName name="solver_rel20" hidden="1">3</definedName>
    <definedName name="solver_rel21" hidden="1">3</definedName>
    <definedName name="solver_rel22" hidden="1">3</definedName>
    <definedName name="solver_rel23" hidden="1">1</definedName>
    <definedName name="solver_rel24" hidden="1">3</definedName>
    <definedName name="solver_rel25" hidden="1">1</definedName>
    <definedName name="solver_rel26" hidden="1">3</definedName>
    <definedName name="solver_rel27" hidden="1">1</definedName>
    <definedName name="solver_rel28" hidden="1">3</definedName>
    <definedName name="solver_rel29" hidden="1">1</definedName>
    <definedName name="solver_rel3" hidden="1">1</definedName>
    <definedName name="solver_rel30" hidden="1">3</definedName>
    <definedName name="solver_rel31" hidden="1">1</definedName>
    <definedName name="solver_rel32" hidden="1">3</definedName>
    <definedName name="solver_rel33" hidden="1">1</definedName>
    <definedName name="solver_rel34" hidden="1">3</definedName>
    <definedName name="solver_rel35" hidden="1">3</definedName>
    <definedName name="solver_rel36" hidden="1">3</definedName>
    <definedName name="solver_rel37" hidden="1">3</definedName>
    <definedName name="solver_rel38" hidden="1">3</definedName>
    <definedName name="solver_rel39" hidden="1">3</definedName>
    <definedName name="solver_rel4" hidden="1">4</definedName>
    <definedName name="solver_rel40" hidden="1">3</definedName>
    <definedName name="solver_rel41" hidden="1">2</definedName>
    <definedName name="solver_rel42" hidden="1">2</definedName>
    <definedName name="solver_rel43" hidden="1">2</definedName>
    <definedName name="solver_rel44" hidden="1">2</definedName>
    <definedName name="solver_rel45" hidden="1">2</definedName>
    <definedName name="solver_rel5" hidden="1">4</definedName>
    <definedName name="solver_rel6" hidden="1">4</definedName>
    <definedName name="solver_rel7" hidden="1">1</definedName>
    <definedName name="solver_rel8" hidden="1">1</definedName>
    <definedName name="solver_rel9" hidden="1">1</definedName>
    <definedName name="solver_rhs1" hidden="1">15</definedName>
    <definedName name="solver_rhs10" hidden="1">(#REF!+#REF!)*#REF!</definedName>
    <definedName name="solver_rhs11" hidden="1">(#REF!+#REF!)*#REF!</definedName>
    <definedName name="solver_rhs12" hidden="1">0.15</definedName>
    <definedName name="solver_rhs13" hidden="1">0.15</definedName>
    <definedName name="solver_rhs14" hidden="1">0.15</definedName>
    <definedName name="solver_rhs15" hidden="1">0.25</definedName>
    <definedName name="solver_rhs16" hidden="1">0.15</definedName>
    <definedName name="solver_rhs17" hidden="1">0.15</definedName>
    <definedName name="solver_rhs18" hidden="1">0.15</definedName>
    <definedName name="solver_rhs19" hidden="1">0.25</definedName>
    <definedName name="solver_rhs2" hidden="1">15</definedName>
    <definedName name="solver_rhs20" hidden="1">0.15</definedName>
    <definedName name="solver_rhs21" hidden="1">0.15</definedName>
    <definedName name="solver_rhs22" hidden="1">0.15</definedName>
    <definedName name="solver_rhs23" hidden="1">0.25</definedName>
    <definedName name="solver_rhs24" hidden="1">0.15</definedName>
    <definedName name="solver_rhs25" hidden="1">950</definedName>
    <definedName name="solver_rhs26" hidden="1">-950</definedName>
    <definedName name="solver_rhs27" hidden="1">950</definedName>
    <definedName name="solver_rhs28" hidden="1">-950</definedName>
    <definedName name="solver_rhs29" hidden="1">950</definedName>
    <definedName name="solver_rhs3" hidden="1">15</definedName>
    <definedName name="solver_rhs30" hidden="1">-950</definedName>
    <definedName name="solver_rhs31" hidden="1">950</definedName>
    <definedName name="solver_rhs32" hidden="1">-950</definedName>
    <definedName name="solver_rhs33" hidden="1">950</definedName>
    <definedName name="solver_rhs34" hidden="1">0</definedName>
    <definedName name="solver_rhs35" hidden="1">0</definedName>
    <definedName name="solver_rhs36" hidden="1">0</definedName>
    <definedName name="solver_rhs37" hidden="1">0</definedName>
    <definedName name="solver_rhs38" hidden="1">0</definedName>
    <definedName name="solver_rhs39" hidden="1">0</definedName>
    <definedName name="solver_rhs4" hidden="1">(#REF!+#REF!)*#REF!</definedName>
    <definedName name="solver_rhs40" hidden="1">0</definedName>
    <definedName name="solver_rhs41" hidden="1">TRUE</definedName>
    <definedName name="solver_rhs42" hidden="1">TRUE</definedName>
    <definedName name="solver_rhs43" hidden="1">TRUE</definedName>
    <definedName name="solver_rhs44" hidden="1">TRUE</definedName>
    <definedName name="solver_rhs45" hidden="1">TRUE</definedName>
    <definedName name="solver_rhs5" hidden="1">0.1</definedName>
    <definedName name="solver_rhs6" hidden="1">(#REF!+#REF!)*#REF!</definedName>
    <definedName name="solver_rhs7" hidden="1">(#REF!+#REF!)*#REF!</definedName>
    <definedName name="solver_rhs8" hidden="1">(#REF!+#REF!)*#REF!</definedName>
    <definedName name="solver_rhs9" hidden="1">(#REF!+#REF!)*#REF!</definedName>
    <definedName name="solver_scl" hidden="1">2</definedName>
    <definedName name="solver_sho" hidden="1">2</definedName>
    <definedName name="solver_tim" hidden="1">100</definedName>
    <definedName name="solver_tmp" hidden="1">15</definedName>
    <definedName name="solver_tol" hidden="1">0.05</definedName>
    <definedName name="solver_typ" hidden="1">1</definedName>
    <definedName name="solver_val" hidden="1">0</definedName>
    <definedName name="sophie" hidden="1">{"'SYNTH FALLET'!$A$6:$L$22"}</definedName>
    <definedName name="sor" hidden="1">#REF!</definedName>
    <definedName name="Sort" hidden="1">#REF!</definedName>
    <definedName name="sorta" hidden="1">#REF!</definedName>
    <definedName name="South_Africa">#REF!</definedName>
    <definedName name="South_Africa_HMX">#REF!</definedName>
    <definedName name="Sp" hidden="1">{#N/A,#N/A,FALSE,"Assessment";#N/A,#N/A,FALSE,"Staffing";#N/A,#N/A,FALSE,"Hires";#N/A,#N/A,FALSE,"Assumptions"}</definedName>
    <definedName name="Space">"          "</definedName>
    <definedName name="spaces">"     "</definedName>
    <definedName name="Spain">#REF!</definedName>
    <definedName name="SpecialPrice" hidden="1">#REF!</definedName>
    <definedName name="SPI_AK">!#REF!</definedName>
    <definedName name="SPI_VJ">!#REF!</definedName>
    <definedName name="SPI_VM">!#REF!</definedName>
    <definedName name="spoc">#REF!</definedName>
    <definedName name="Spread">#REF!</definedName>
    <definedName name="SPWD" hidden="1">"pepsico"</definedName>
    <definedName name="SPWS_WBID">"B9A7B041-D425-11D3-B281-0008C7CB295D"</definedName>
    <definedName name="sq" hidden="1">{"bs",#N/A,FALSE,"SCF"}</definedName>
    <definedName name="sqft">#REF!</definedName>
    <definedName name="SREUYSRHY" hidden="1">{"'Demand Units'!$X$11:$AD$45"}</definedName>
    <definedName name="SRFA581.Dec07" hidden="1">{"Revenue_no_Prior_Yr",#N/A,FALSE,"Summary";"Gross Profit_No_Prior_Yr",#N/A,FALSE,"Summary";"OPEX_No_Prior_Yr",#N/A,FALSE,"Summary";"IFO_No_Prior_Yr",#N/A,FALSE,"Summary"}</definedName>
    <definedName name="SRHYTWH" hidden="1">{"'Demand Units'!$X$11:$AD$45"}</definedName>
    <definedName name="srthd" hidden="1">{"Full-model",#N/A,FALSE,"ProForma-ASPT"}</definedName>
    <definedName name="SRTHRWHY" hidden="1">{"'Demand Units'!$X$11:$AD$45"}</definedName>
    <definedName name="SRTUWHSBWR" hidden="1">{"'Demand Units'!$X$11:$AD$45"}</definedName>
    <definedName name="SRTUYRHT" hidden="1">{"'Demand Units'!$X$11:$AD$45"}</definedName>
    <definedName name="ss" localSheetId="9" hidden="1">#REF!</definedName>
    <definedName name="ss" hidden="1">#REF!</definedName>
    <definedName name="SSAInvestments">#REF!</definedName>
    <definedName name="SSALE">#REF!</definedName>
    <definedName name="SSD" hidden="1">{#N/A,#N/A,FALSE,"을지 (4)";#N/A,#N/A,FALSE,"을지 (5)";#N/A,#N/A,FALSE,"을지 (6)"}</definedName>
    <definedName name="ssdsd" hidden="1">{"'Demand Units'!$Z$2:$AF$53"}</definedName>
    <definedName name="ssr" hidden="1">{"bs",#N/A,FALSE,"SCF"}</definedName>
    <definedName name="sss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SSS_1" hidden="1">{"view1",#N/A,FALSE,"EARN (US$)";"view1",#N/A,FALSE,"DASTBS (US$)";"view1",#N/A,FALSE,"DASTCF (US$)"}</definedName>
    <definedName name="sss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s" hidden="1">{#N/A,#N/A,FALSE,"FY97";#N/A,#N/A,FALSE,"FY98";#N/A,#N/A,FALSE,"FY99";#N/A,#N/A,FALSE,"FY00";#N/A,#N/A,FALSE,"FY01"}</definedName>
    <definedName name="ssss_1" hidden="1">{#N/A,#N/A,FALSE,"FY97";#N/A,#N/A,FALSE,"FY98";#N/A,#N/A,FALSE,"FY99";#N/A,#N/A,FALSE,"FY00";#N/A,#N/A,FALSE,"FY01"}</definedName>
    <definedName name="ssss_2" hidden="1">{"divisions",#N/A,TRUE,"Drivers";"PandL_Ratios",#N/A,TRUE,"P&amp;L"}</definedName>
    <definedName name="ssss_3" hidden="1">{"divisions",#N/A,TRUE,"Drivers";"PandL_Ratios",#N/A,TRUE,"P&amp;L"}</definedName>
    <definedName name="ssss_4" hidden="1">{"divisions",#N/A,TRUE,"Drivers";"PandL_Ratios",#N/A,TRUE,"P&amp;L"}</definedName>
    <definedName name="ssss_5" hidden="1">{"divisions",#N/A,TRUE,"Drivers";"PandL_Ratios",#N/A,TRUE,"P&amp;L"}</definedName>
    <definedName name="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_1" hidden="1">{#N/A,#N/A,FALSE,"Calc";#N/A,#N/A,FALSE,"Sensitivity";#N/A,#N/A,FALSE,"LT Earn.Dil.";#N/A,#N/A,FALSE,"Dil. AVP"}</definedName>
    <definedName name="sssss_2" hidden="1">{"divisions",#N/A,TRUE,"Drivers";"PandL_Ratios",#N/A,TRUE,"P&amp;L"}</definedName>
    <definedName name="sssss_3" hidden="1">{"divisions",#N/A,TRUE,"Drivers";"PandL_Ratios",#N/A,TRUE,"P&amp;L"}</definedName>
    <definedName name="sssss_4" hidden="1">{"divisions",#N/A,TRUE,"Drivers";"PandL_Ratios",#N/A,TRUE,"P&amp;L"}</definedName>
    <definedName name="sssss_5" hidden="1">{"divisions",#N/A,TRUE,"Drivers";"PandL_Ratios",#N/A,TRUE,"P&amp;L"}</definedName>
    <definedName name="s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s" hidden="1">#REF!</definedName>
    <definedName name="ssssssss" hidden="1">{"PA1",#N/A,FALSE,"BORDMW";"pa2",#N/A,FALSE,"BORDMW";"PA3",#N/A,FALSE,"BORDMW";"PA4",#N/A,FALSE,"BORDMW"}</definedName>
    <definedName name="sssssssssss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s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t" hidden="1">{"'Eng (page2)'!$A$1:$D$52"}</definedName>
    <definedName name="staffing2" hidden="1">{#N/A,#N/A,FALSE,"Assessment";#N/A,#N/A,FALSE,"Staffing";#N/A,#N/A,FALSE,"Hires";#N/A,#N/A,FALSE,"Assumptions"}</definedName>
    <definedName name="staffing2_1" hidden="1">{#N/A,#N/A,FALSE,"Assessment";#N/A,#N/A,FALSE,"Staffing";#N/A,#N/A,FALSE,"Hires";#N/A,#N/A,FALSE,"Assumptions"}</definedName>
    <definedName name="staffing2_1_1" hidden="1">{#N/A,#N/A,FALSE,"Assessment";#N/A,#N/A,FALSE,"Staffing";#N/A,#N/A,FALSE,"Hires";#N/A,#N/A,FALSE,"Assumptions"}</definedName>
    <definedName name="staffing2_1_2" hidden="1">{#N/A,#N/A,FALSE,"Assessment";#N/A,#N/A,FALSE,"Staffing";#N/A,#N/A,FALSE,"Hires";#N/A,#N/A,FALSE,"Assumptions"}</definedName>
    <definedName name="staffing2_1_3" hidden="1">{#N/A,#N/A,FALSE,"Assessment";#N/A,#N/A,FALSE,"Staffing";#N/A,#N/A,FALSE,"Hires";#N/A,#N/A,FALSE,"Assumptions"}</definedName>
    <definedName name="staffing2_1_4" hidden="1">{#N/A,#N/A,FALSE,"Assessment";#N/A,#N/A,FALSE,"Staffing";#N/A,#N/A,FALSE,"Hires";#N/A,#N/A,FALSE,"Assumptions"}</definedName>
    <definedName name="staffing2_1_5" hidden="1">{#N/A,#N/A,FALSE,"Assessment";#N/A,#N/A,FALSE,"Staffing";#N/A,#N/A,FALSE,"Hires";#N/A,#N/A,FALSE,"Assumptions"}</definedName>
    <definedName name="staffing2_2" hidden="1">{#N/A,#N/A,FALSE,"Assessment";#N/A,#N/A,FALSE,"Staffing";#N/A,#N/A,FALSE,"Hires";#N/A,#N/A,FALSE,"Assumptions"}</definedName>
    <definedName name="staffing2_2_1" hidden="1">{#N/A,#N/A,FALSE,"Assessment";#N/A,#N/A,FALSE,"Staffing";#N/A,#N/A,FALSE,"Hires";#N/A,#N/A,FALSE,"Assumptions"}</definedName>
    <definedName name="staffing2_2_2" hidden="1">{#N/A,#N/A,FALSE,"Assessment";#N/A,#N/A,FALSE,"Staffing";#N/A,#N/A,FALSE,"Hires";#N/A,#N/A,FALSE,"Assumptions"}</definedName>
    <definedName name="staffing2_2_3" hidden="1">{#N/A,#N/A,FALSE,"Assessment";#N/A,#N/A,FALSE,"Staffing";#N/A,#N/A,FALSE,"Hires";#N/A,#N/A,FALSE,"Assumptions"}</definedName>
    <definedName name="staffing2_2_4" hidden="1">{#N/A,#N/A,FALSE,"Assessment";#N/A,#N/A,FALSE,"Staffing";#N/A,#N/A,FALSE,"Hires";#N/A,#N/A,FALSE,"Assumptions"}</definedName>
    <definedName name="staffing2_2_5" hidden="1">{#N/A,#N/A,FALSE,"Assessment";#N/A,#N/A,FALSE,"Staffing";#N/A,#N/A,FALSE,"Hires";#N/A,#N/A,FALSE,"Assumptions"}</definedName>
    <definedName name="staffing2_3" hidden="1">{#N/A,#N/A,FALSE,"Assessment";#N/A,#N/A,FALSE,"Staffing";#N/A,#N/A,FALSE,"Hires";#N/A,#N/A,FALSE,"Assumptions"}</definedName>
    <definedName name="staffing2_3_1" hidden="1">{#N/A,#N/A,FALSE,"Assessment";#N/A,#N/A,FALSE,"Staffing";#N/A,#N/A,FALSE,"Hires";#N/A,#N/A,FALSE,"Assumptions"}</definedName>
    <definedName name="staffing2_3_2" hidden="1">{#N/A,#N/A,FALSE,"Assessment";#N/A,#N/A,FALSE,"Staffing";#N/A,#N/A,FALSE,"Hires";#N/A,#N/A,FALSE,"Assumptions"}</definedName>
    <definedName name="staffing2_3_3" hidden="1">{#N/A,#N/A,FALSE,"Assessment";#N/A,#N/A,FALSE,"Staffing";#N/A,#N/A,FALSE,"Hires";#N/A,#N/A,FALSE,"Assumptions"}</definedName>
    <definedName name="staffing2_3_4" hidden="1">{#N/A,#N/A,FALSE,"Assessment";#N/A,#N/A,FALSE,"Staffing";#N/A,#N/A,FALSE,"Hires";#N/A,#N/A,FALSE,"Assumptions"}</definedName>
    <definedName name="staffing2_3_5" hidden="1">{#N/A,#N/A,FALSE,"Assessment";#N/A,#N/A,FALSE,"Staffing";#N/A,#N/A,FALSE,"Hires";#N/A,#N/A,FALSE,"Assumptions"}</definedName>
    <definedName name="staffing2_4" hidden="1">{#N/A,#N/A,FALSE,"Assessment";#N/A,#N/A,FALSE,"Staffing";#N/A,#N/A,FALSE,"Hires";#N/A,#N/A,FALSE,"Assumptions"}</definedName>
    <definedName name="staffing2_4_1" hidden="1">{#N/A,#N/A,FALSE,"Assessment";#N/A,#N/A,FALSE,"Staffing";#N/A,#N/A,FALSE,"Hires";#N/A,#N/A,FALSE,"Assumptions"}</definedName>
    <definedName name="staffing2_4_2" hidden="1">{#N/A,#N/A,FALSE,"Assessment";#N/A,#N/A,FALSE,"Staffing";#N/A,#N/A,FALSE,"Hires";#N/A,#N/A,FALSE,"Assumptions"}</definedName>
    <definedName name="staffing2_4_3" hidden="1">{#N/A,#N/A,FALSE,"Assessment";#N/A,#N/A,FALSE,"Staffing";#N/A,#N/A,FALSE,"Hires";#N/A,#N/A,FALSE,"Assumptions"}</definedName>
    <definedName name="staffing2_4_4" hidden="1">{#N/A,#N/A,FALSE,"Assessment";#N/A,#N/A,FALSE,"Staffing";#N/A,#N/A,FALSE,"Hires";#N/A,#N/A,FALSE,"Assumptions"}</definedName>
    <definedName name="staffing2_4_5" hidden="1">{#N/A,#N/A,FALSE,"Assessment";#N/A,#N/A,FALSE,"Staffing";#N/A,#N/A,FALSE,"Hires";#N/A,#N/A,FALSE,"Assumptions"}</definedName>
    <definedName name="staffing2_5" hidden="1">{#N/A,#N/A,FALSE,"Assessment";#N/A,#N/A,FALSE,"Staffing";#N/A,#N/A,FALSE,"Hires";#N/A,#N/A,FALSE,"Assumptions"}</definedName>
    <definedName name="staffing2_5_1" hidden="1">{#N/A,#N/A,FALSE,"Assessment";#N/A,#N/A,FALSE,"Staffing";#N/A,#N/A,FALSE,"Hires";#N/A,#N/A,FALSE,"Assumptions"}</definedName>
    <definedName name="staffing2_5_2" hidden="1">{#N/A,#N/A,FALSE,"Assessment";#N/A,#N/A,FALSE,"Staffing";#N/A,#N/A,FALSE,"Hires";#N/A,#N/A,FALSE,"Assumptions"}</definedName>
    <definedName name="staffing2_5_3" hidden="1">{#N/A,#N/A,FALSE,"Assessment";#N/A,#N/A,FALSE,"Staffing";#N/A,#N/A,FALSE,"Hires";#N/A,#N/A,FALSE,"Assumptions"}</definedName>
    <definedName name="staffing2_5_4" hidden="1">{#N/A,#N/A,FALSE,"Assessment";#N/A,#N/A,FALSE,"Staffing";#N/A,#N/A,FALSE,"Hires";#N/A,#N/A,FALSE,"Assumptions"}</definedName>
    <definedName name="staffing2_5_5" hidden="1">{#N/A,#N/A,FALSE,"Assessment";#N/A,#N/A,FALSE,"Staffing";#N/A,#N/A,FALSE,"Hires";#N/A,#N/A,FALSE,"Assumptions"}</definedName>
    <definedName name="Staffing3" hidden="1">{#N/A,#N/A,FALSE,"Assessment";#N/A,#N/A,FALSE,"Staffing";#N/A,#N/A,FALSE,"Hires";#N/A,#N/A,FALSE,"Assumptions"}</definedName>
    <definedName name="Staffing3_1" hidden="1">{#N/A,#N/A,FALSE,"Assessment";#N/A,#N/A,FALSE,"Staffing";#N/A,#N/A,FALSE,"Hires";#N/A,#N/A,FALSE,"Assumptions"}</definedName>
    <definedName name="Staffing3_1_1" hidden="1">{#N/A,#N/A,FALSE,"Assessment";#N/A,#N/A,FALSE,"Staffing";#N/A,#N/A,FALSE,"Hires";#N/A,#N/A,FALSE,"Assumptions"}</definedName>
    <definedName name="Staffing3_1_2" hidden="1">{#N/A,#N/A,FALSE,"Assessment";#N/A,#N/A,FALSE,"Staffing";#N/A,#N/A,FALSE,"Hires";#N/A,#N/A,FALSE,"Assumptions"}</definedName>
    <definedName name="Staffing3_1_3" hidden="1">{#N/A,#N/A,FALSE,"Assessment";#N/A,#N/A,FALSE,"Staffing";#N/A,#N/A,FALSE,"Hires";#N/A,#N/A,FALSE,"Assumptions"}</definedName>
    <definedName name="Staffing3_1_4" hidden="1">{#N/A,#N/A,FALSE,"Assessment";#N/A,#N/A,FALSE,"Staffing";#N/A,#N/A,FALSE,"Hires";#N/A,#N/A,FALSE,"Assumptions"}</definedName>
    <definedName name="Staffing3_1_5" hidden="1">{#N/A,#N/A,FALSE,"Assessment";#N/A,#N/A,FALSE,"Staffing";#N/A,#N/A,FALSE,"Hires";#N/A,#N/A,FALSE,"Assumptions"}</definedName>
    <definedName name="Staffing3_2" hidden="1">{#N/A,#N/A,FALSE,"Assessment";#N/A,#N/A,FALSE,"Staffing";#N/A,#N/A,FALSE,"Hires";#N/A,#N/A,FALSE,"Assumptions"}</definedName>
    <definedName name="Staffing3_2_1" hidden="1">{#N/A,#N/A,FALSE,"Assessment";#N/A,#N/A,FALSE,"Staffing";#N/A,#N/A,FALSE,"Hires";#N/A,#N/A,FALSE,"Assumptions"}</definedName>
    <definedName name="Staffing3_2_2" hidden="1">{#N/A,#N/A,FALSE,"Assessment";#N/A,#N/A,FALSE,"Staffing";#N/A,#N/A,FALSE,"Hires";#N/A,#N/A,FALSE,"Assumptions"}</definedName>
    <definedName name="Staffing3_2_3" hidden="1">{#N/A,#N/A,FALSE,"Assessment";#N/A,#N/A,FALSE,"Staffing";#N/A,#N/A,FALSE,"Hires";#N/A,#N/A,FALSE,"Assumptions"}</definedName>
    <definedName name="Staffing3_2_4" hidden="1">{#N/A,#N/A,FALSE,"Assessment";#N/A,#N/A,FALSE,"Staffing";#N/A,#N/A,FALSE,"Hires";#N/A,#N/A,FALSE,"Assumptions"}</definedName>
    <definedName name="Staffing3_2_5" hidden="1">{#N/A,#N/A,FALSE,"Assessment";#N/A,#N/A,FALSE,"Staffing";#N/A,#N/A,FALSE,"Hires";#N/A,#N/A,FALSE,"Assumptions"}</definedName>
    <definedName name="Staffing3_3" hidden="1">{#N/A,#N/A,FALSE,"Assessment";#N/A,#N/A,FALSE,"Staffing";#N/A,#N/A,FALSE,"Hires";#N/A,#N/A,FALSE,"Assumptions"}</definedName>
    <definedName name="Staffing3_3_1" hidden="1">{#N/A,#N/A,FALSE,"Assessment";#N/A,#N/A,FALSE,"Staffing";#N/A,#N/A,FALSE,"Hires";#N/A,#N/A,FALSE,"Assumptions"}</definedName>
    <definedName name="Staffing3_3_2" hidden="1">{#N/A,#N/A,FALSE,"Assessment";#N/A,#N/A,FALSE,"Staffing";#N/A,#N/A,FALSE,"Hires";#N/A,#N/A,FALSE,"Assumptions"}</definedName>
    <definedName name="Staffing3_3_3" hidden="1">{#N/A,#N/A,FALSE,"Assessment";#N/A,#N/A,FALSE,"Staffing";#N/A,#N/A,FALSE,"Hires";#N/A,#N/A,FALSE,"Assumptions"}</definedName>
    <definedName name="Staffing3_3_4" hidden="1">{#N/A,#N/A,FALSE,"Assessment";#N/A,#N/A,FALSE,"Staffing";#N/A,#N/A,FALSE,"Hires";#N/A,#N/A,FALSE,"Assumptions"}</definedName>
    <definedName name="Staffing3_3_5" hidden="1">{#N/A,#N/A,FALSE,"Assessment";#N/A,#N/A,FALSE,"Staffing";#N/A,#N/A,FALSE,"Hires";#N/A,#N/A,FALSE,"Assumptions"}</definedName>
    <definedName name="Staffing3_4" hidden="1">{#N/A,#N/A,FALSE,"Assessment";#N/A,#N/A,FALSE,"Staffing";#N/A,#N/A,FALSE,"Hires";#N/A,#N/A,FALSE,"Assumptions"}</definedName>
    <definedName name="Staffing3_4_1" hidden="1">{#N/A,#N/A,FALSE,"Assessment";#N/A,#N/A,FALSE,"Staffing";#N/A,#N/A,FALSE,"Hires";#N/A,#N/A,FALSE,"Assumptions"}</definedName>
    <definedName name="Staffing3_4_2" hidden="1">{#N/A,#N/A,FALSE,"Assessment";#N/A,#N/A,FALSE,"Staffing";#N/A,#N/A,FALSE,"Hires";#N/A,#N/A,FALSE,"Assumptions"}</definedName>
    <definedName name="Staffing3_4_3" hidden="1">{#N/A,#N/A,FALSE,"Assessment";#N/A,#N/A,FALSE,"Staffing";#N/A,#N/A,FALSE,"Hires";#N/A,#N/A,FALSE,"Assumptions"}</definedName>
    <definedName name="Staffing3_4_4" hidden="1">{#N/A,#N/A,FALSE,"Assessment";#N/A,#N/A,FALSE,"Staffing";#N/A,#N/A,FALSE,"Hires";#N/A,#N/A,FALSE,"Assumptions"}</definedName>
    <definedName name="Staffing3_4_5" hidden="1">{#N/A,#N/A,FALSE,"Assessment";#N/A,#N/A,FALSE,"Staffing";#N/A,#N/A,FALSE,"Hires";#N/A,#N/A,FALSE,"Assumptions"}</definedName>
    <definedName name="Staffing3_5" hidden="1">{#N/A,#N/A,FALSE,"Assessment";#N/A,#N/A,FALSE,"Staffing";#N/A,#N/A,FALSE,"Hires";#N/A,#N/A,FALSE,"Assumptions"}</definedName>
    <definedName name="Staffing3_5_1" hidden="1">{#N/A,#N/A,FALSE,"Assessment";#N/A,#N/A,FALSE,"Staffing";#N/A,#N/A,FALSE,"Hires";#N/A,#N/A,FALSE,"Assumptions"}</definedName>
    <definedName name="Staffing3_5_2" hidden="1">{#N/A,#N/A,FALSE,"Assessment";#N/A,#N/A,FALSE,"Staffing";#N/A,#N/A,FALSE,"Hires";#N/A,#N/A,FALSE,"Assumptions"}</definedName>
    <definedName name="Staffing3_5_3" hidden="1">{#N/A,#N/A,FALSE,"Assessment";#N/A,#N/A,FALSE,"Staffing";#N/A,#N/A,FALSE,"Hires";#N/A,#N/A,FALSE,"Assumptions"}</definedName>
    <definedName name="Staffing3_5_4" hidden="1">{#N/A,#N/A,FALSE,"Assessment";#N/A,#N/A,FALSE,"Staffing";#N/A,#N/A,FALSE,"Hires";#N/A,#N/A,FALSE,"Assumptions"}</definedName>
    <definedName name="Staffing3_5_5" hidden="1">{#N/A,#N/A,FALSE,"Assessment";#N/A,#N/A,FALSE,"Staffing";#N/A,#N/A,FALSE,"Hires";#N/A,#N/A,FALSE,"Assumptions"}</definedName>
    <definedName name="Staril" hidden="1">{#N/A,#N/A,FALSE,"REPORT"}</definedName>
    <definedName name="Start">#REF!</definedName>
    <definedName name="STARTBUDGETPOST1">#REF!</definedName>
    <definedName name="STARTBUDGETPOST2">#REF!</definedName>
    <definedName name="STARTDATE">!#REF!</definedName>
    <definedName name="STARTDATE_LIVRAISON">!#REF!</definedName>
    <definedName name="Startdatum">#REF!</definedName>
    <definedName name="STARTPERIODNAME1">#REF!</definedName>
    <definedName name="STARTPERIODNAME2">#REF!</definedName>
    <definedName name="STARTPERIODNUM1">#REF!</definedName>
    <definedName name="STARTPERIODNUM2">#REF!</definedName>
    <definedName name="STARTPERIODYEAR1">#REF!</definedName>
    <definedName name="STARTPERIODYEAR2">#REF!</definedName>
    <definedName name="StartSearchForDataRange" hidden="1">INDIRECT("s1")</definedName>
    <definedName name="STATE" hidden="1">"STATE"</definedName>
    <definedName name="STATUS">#REF!</definedName>
    <definedName name="status1">#REF!</definedName>
    <definedName name="statuts">!#REF!</definedName>
    <definedName name="stdgklugh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p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phani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ve" hidden="1">{#N/A,#N/A,FALSE,"Bakersfield PCs";#N/A,#N/A,FALSE,"Bremer PCs";#N/A,#N/A,FALSE,"Bakersfield Notebooks"}</definedName>
    <definedName name="steve2" hidden="1">{#N/A,#N/A,FALSE,"Bakersfield PCs";#N/A,#N/A,FALSE,"Bremer PCs";#N/A,#N/A,FALSE,"Bakersfield Notebooks"}</definedName>
    <definedName name="sthw" hidden="1">{#N/A,#N/A,FALSE,"Duran"}</definedName>
    <definedName name="Stichtag">"30.06.2010"</definedName>
    <definedName name="StichtagVJ">"30.06.2009"</definedName>
    <definedName name="stock">#REF!</definedName>
    <definedName name="STOCK_BASED" hidden="1">"STOCK_BASED"</definedName>
    <definedName name="Stock_ouverture_bijoux">!#REF!</definedName>
    <definedName name="Stock_ouverture_boutons">!#REF!</definedName>
    <definedName name="Stock_ouverture_loisirs">!#REF!</definedName>
    <definedName name="Stock_ouverture_perles">!#REF!</definedName>
    <definedName name="stock_turns">OFFSET(#REF!,0,#REF!,1,#REF!)</definedName>
    <definedName name="stock_turns_target">OFFSET(#REF!,0,#REF!,1,#REF!)</definedName>
    <definedName name="STOCK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tocks_Actual">OFFSET(#REF!,0,13,1,#REF!-12)</definedName>
    <definedName name="Stocks_Bud2">OFFSET(#REF!,0,13,1,#REF!-12)</definedName>
    <definedName name="Stocks_Original_Budget">OFFSET(#REF!,0,13,1,#REF!-12)</definedName>
    <definedName name="Stocks_Prior_year">OFFSET(#REF!,0,13,1,#REF!-12)</definedName>
    <definedName name="stop" hidden="1">{"Headcount Worksheet",#N/A,FALSE,"HEADCOUNT"}</definedName>
    <definedName name="strange" hidden="1">{#N/A,#N/A,FALSE,"Sheet1"}</definedName>
    <definedName name="strange\" hidden="1">{#N/A,#N/A,FALSE,"Sheet1"}</definedName>
    <definedName name="strange2" hidden="1">{#N/A,#N/A,FALSE,"Sheet1"}</definedName>
    <definedName name="Stratégie" localSheetId="9" hidden="1">{"Stats_qsumm",#N/A,FALSE,"STATSQ";"Stats_Detail",#N/A,FALSE,"STATSM";"Stats_Summary",#N/A,FALSE,"STATSM"}</definedName>
    <definedName name="Stratégie" hidden="1">{"Stats_qsumm",#N/A,FALSE,"STATSQ";"Stats_Detail",#N/A,FALSE,"STATSM";"Stats_Summary",#N/A,FALSE,"STATSM"}</definedName>
    <definedName name="StratPlanAP" hidden="1">{#N/A,#N/A,FALSE,"Pharm";#N/A,#N/A,FALSE,"WWCM"}</definedName>
    <definedName name="structure">#REF!</definedName>
    <definedName name="Stub_Header1" hidden="1">#REF!</definedName>
    <definedName name="Stub_Header2" hidden="1">#REF!</definedName>
    <definedName name="Stub_Header3" hidden="1">#REF!</definedName>
    <definedName name="stuff" hidden="1">{"TOTAL",#N/A,FALSE,"A";"FISCAL94",#N/A,FALSE,"A";"FISCAL95",#N/A,FALSE,"A";"FISCAL96",#N/A,FALSE,"A";"misc page",#N/A,FALSE,"A"}</definedName>
    <definedName name="stuffs" hidden="1">{"TOTAL",#N/A,FALSE,"A";"FISCAL94",#N/A,FALSE,"A";"FISCAL95",#N/A,FALSE,"A";"FISCAL96",#N/A,FALSE,"A";"misc page",#N/A,FALSE,"A"}</definedName>
    <definedName name="SU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ub" hidden="1">#REF!</definedName>
    <definedName name="SubDeb">#REF!</definedName>
    <definedName name="SubDeb1">#REF!</definedName>
    <definedName name="SubDeb2">#REF!</definedName>
    <definedName name="subfin">#REF!</definedName>
    <definedName name="Submission" hidden="1">{"'Act-Fcst Summary'!$A$1:$L$59","'Act-Fcst Summary'!$M$5:$N$5"}</definedName>
    <definedName name="subs" hidden="1">{"Back Page",#N/A,FALSE,"Front and Back"}</definedName>
    <definedName name="SubsGrowth" hidden="1">#REF!</definedName>
    <definedName name="subtotalapp_isp_oem_video99">#REF!</definedName>
    <definedName name="subtotaldesktop01">#REF!</definedName>
    <definedName name="subtotaldesktop98">#REF!</definedName>
    <definedName name="subtotaldesktop99">#REF!</definedName>
    <definedName name="Subtotapp_isp_oem_video">#REF!</definedName>
    <definedName name="subtotAppISPOEM">#REF!</definedName>
    <definedName name="such" hidden="1">{"FCB_ALL",#N/A,FALSE,"FCB"}</definedName>
    <definedName name="sucker" hidden="1">{#N/A,#N/A,FALSE,"Sheet1"}</definedName>
    <definedName name="sucker2" hidden="1">{#N/A,#N/A,FALSE,"Sheet1"}</definedName>
    <definedName name="suckit">#REF!</definedName>
    <definedName name="sue" hidden="1">{#N/A,#N/A,TRUE,"Sheet5 (4)";#N/A,#N/A,TRUE,"Sheet10 (2)";#N/A,#N/A,TRUE,"Sheet16 (2)"}</definedName>
    <definedName name="Sumarea">#REF!</definedName>
    <definedName name="SUMM">#REF!</definedName>
    <definedName name="summ2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3" hidden="1">{#N/A,#N/A,TRUE,"Title page (2)";#N/A,#N/A,TRUE,"Inc Stmt All 99-05";#N/A,#N/A,TRUE,"Total TC Rev 99-05 ";#N/A,#N/A,TRUE,"Bus Res Detail";#N/A,#N/A,TRUE,"M&amp;S Local Summary 99-05";#N/A,#N/A,TRUE,"M&amp;S CPE,Other 99-05";#N/A,#N/A,TRUE,"M&amp;S LD Summary 99-05";#N/A,#N/A,TRUE,"Carrier 99-05";#N/A,#N/A,TRUE,"Corp_Other 99-05";#N/A,#N/A,TRUE,"Exp Forecast 99-05"}</definedName>
    <definedName name="summ4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ary" hidden="1">{"MONTHPLAN",#N/A,FALSE,"DETAIL REPORT";"MONTHPRIOR",#N/A,FALSE,"DETAIL REPORT";"YTDPLAN",#N/A,FALSE,"DETAIL REPORT";"YTDPRIOR",#N/A,FALSE,"DETAIL REPORT"}</definedName>
    <definedName name="SUMMARY_BOOK" hidden="1">{"page1",#N/A,FALSE,"GIRLBO";"page2",#N/A,FALSE,"GIRLBO";"page3",#N/A,FALSE,"GIRLBO";"page4",#N/A,FALSE,"GIRLBO";"page5",#N/A,FALSE,"GIRLBO"}</definedName>
    <definedName name="SUMMARY_BOOK_1" hidden="1">{"page1",#N/A,FALSE,"GIRLBO";"page2",#N/A,FALSE,"GIRLBO";"page3",#N/A,FALSE,"GIRLBO";"page4",#N/A,FALSE,"GIRLBO";"page5",#N/A,FALSE,"GIRLBO"}</definedName>
    <definedName name="SUMMARY_BOOK_1_1" hidden="1">{"page1",#N/A,FALSE,"GIRLBO";"page2",#N/A,FALSE,"GIRLBO";"page3",#N/A,FALSE,"GIRLBO";"page4",#N/A,FALSE,"GIRLBO";"page5",#N/A,FALSE,"GIRLBO"}</definedName>
    <definedName name="SUMMARY_BOOK_1_2" hidden="1">{"page1",#N/A,FALSE,"GIRLBO";"page2",#N/A,FALSE,"GIRLBO";"page3",#N/A,FALSE,"GIRLBO";"page4",#N/A,FALSE,"GIRLBO";"page5",#N/A,FALSE,"GIRLBO"}</definedName>
    <definedName name="SUMMARY_BOOK_1_3" hidden="1">{"page1",#N/A,FALSE,"GIRLBO";"page2",#N/A,FALSE,"GIRLBO";"page3",#N/A,FALSE,"GIRLBO";"page4",#N/A,FALSE,"GIRLBO";"page5",#N/A,FALSE,"GIRLBO"}</definedName>
    <definedName name="SUMMARY_BOOK_1_4" hidden="1">{"page1",#N/A,FALSE,"GIRLBO";"page2",#N/A,FALSE,"GIRLBO";"page3",#N/A,FALSE,"GIRLBO";"page4",#N/A,FALSE,"GIRLBO";"page5",#N/A,FALSE,"GIRLBO"}</definedName>
    <definedName name="SUMMARY_BOOK_1_5" hidden="1">{"page1",#N/A,FALSE,"GIRLBO";"page2",#N/A,FALSE,"GIRLBO";"page3",#N/A,FALSE,"GIRLBO";"page4",#N/A,FALSE,"GIRLBO";"page5",#N/A,FALSE,"GIRLBO"}</definedName>
    <definedName name="SUMMARY_BOOK_2" hidden="1">{"page1",#N/A,FALSE,"GIRLBO";"page2",#N/A,FALSE,"GIRLBO";"page3",#N/A,FALSE,"GIRLBO";"page4",#N/A,FALSE,"GIRLBO";"page5",#N/A,FALSE,"GIRLBO"}</definedName>
    <definedName name="SUMMARY_BOOK_2_1" hidden="1">{"page1",#N/A,FALSE,"GIRLBO";"page2",#N/A,FALSE,"GIRLBO";"page3",#N/A,FALSE,"GIRLBO";"page4",#N/A,FALSE,"GIRLBO";"page5",#N/A,FALSE,"GIRLBO"}</definedName>
    <definedName name="SUMMARY_BOOK_2_2" hidden="1">{"page1",#N/A,FALSE,"GIRLBO";"page2",#N/A,FALSE,"GIRLBO";"page3",#N/A,FALSE,"GIRLBO";"page4",#N/A,FALSE,"GIRLBO";"page5",#N/A,FALSE,"GIRLBO"}</definedName>
    <definedName name="SUMMARY_BOOK_2_3" hidden="1">{"page1",#N/A,FALSE,"GIRLBO";"page2",#N/A,FALSE,"GIRLBO";"page3",#N/A,FALSE,"GIRLBO";"page4",#N/A,FALSE,"GIRLBO";"page5",#N/A,FALSE,"GIRLBO"}</definedName>
    <definedName name="SUMMARY_BOOK_2_4" hidden="1">{"page1",#N/A,FALSE,"GIRLBO";"page2",#N/A,FALSE,"GIRLBO";"page3",#N/A,FALSE,"GIRLBO";"page4",#N/A,FALSE,"GIRLBO";"page5",#N/A,FALSE,"GIRLBO"}</definedName>
    <definedName name="SUMMARY_BOOK_2_5" hidden="1">{"page1",#N/A,FALSE,"GIRLBO";"page2",#N/A,FALSE,"GIRLBO";"page3",#N/A,FALSE,"GIRLBO";"page4",#N/A,FALSE,"GIRLBO";"page5",#N/A,FALSE,"GIRLBO"}</definedName>
    <definedName name="SUMMARY_BOOK_3" hidden="1">{"page1",#N/A,FALSE,"GIRLBO";"page2",#N/A,FALSE,"GIRLBO";"page3",#N/A,FALSE,"GIRLBO";"page4",#N/A,FALSE,"GIRLBO";"page5",#N/A,FALSE,"GIRLBO"}</definedName>
    <definedName name="SUMMARY_BOOK_3_1" hidden="1">{"page1",#N/A,FALSE,"GIRLBO";"page2",#N/A,FALSE,"GIRLBO";"page3",#N/A,FALSE,"GIRLBO";"page4",#N/A,FALSE,"GIRLBO";"page5",#N/A,FALSE,"GIRLBO"}</definedName>
    <definedName name="SUMMARY_BOOK_3_2" hidden="1">{"page1",#N/A,FALSE,"GIRLBO";"page2",#N/A,FALSE,"GIRLBO";"page3",#N/A,FALSE,"GIRLBO";"page4",#N/A,FALSE,"GIRLBO";"page5",#N/A,FALSE,"GIRLBO"}</definedName>
    <definedName name="SUMMARY_BOOK_3_3" hidden="1">{"page1",#N/A,FALSE,"GIRLBO";"page2",#N/A,FALSE,"GIRLBO";"page3",#N/A,FALSE,"GIRLBO";"page4",#N/A,FALSE,"GIRLBO";"page5",#N/A,FALSE,"GIRLBO"}</definedName>
    <definedName name="SUMMARY_BOOK_3_4" hidden="1">{"page1",#N/A,FALSE,"GIRLBO";"page2",#N/A,FALSE,"GIRLBO";"page3",#N/A,FALSE,"GIRLBO";"page4",#N/A,FALSE,"GIRLBO";"page5",#N/A,FALSE,"GIRLBO"}</definedName>
    <definedName name="SUMMARY_BOOK_3_5" hidden="1">{"page1",#N/A,FALSE,"GIRLBO";"page2",#N/A,FALSE,"GIRLBO";"page3",#N/A,FALSE,"GIRLBO";"page4",#N/A,FALSE,"GIRLBO";"page5",#N/A,FALSE,"GIRLBO"}</definedName>
    <definedName name="SUMMARY_BOOK_4" hidden="1">{"page1",#N/A,FALSE,"GIRLBO";"page2",#N/A,FALSE,"GIRLBO";"page3",#N/A,FALSE,"GIRLBO";"page4",#N/A,FALSE,"GIRLBO";"page5",#N/A,FALSE,"GIRLBO"}</definedName>
    <definedName name="SUMMARY_BOOK_4_1" hidden="1">{"page1",#N/A,FALSE,"GIRLBO";"page2",#N/A,FALSE,"GIRLBO";"page3",#N/A,FALSE,"GIRLBO";"page4",#N/A,FALSE,"GIRLBO";"page5",#N/A,FALSE,"GIRLBO"}</definedName>
    <definedName name="SUMMARY_BOOK_4_2" hidden="1">{"page1",#N/A,FALSE,"GIRLBO";"page2",#N/A,FALSE,"GIRLBO";"page3",#N/A,FALSE,"GIRLBO";"page4",#N/A,FALSE,"GIRLBO";"page5",#N/A,FALSE,"GIRLBO"}</definedName>
    <definedName name="SUMMARY_BOOK_4_3" hidden="1">{"page1",#N/A,FALSE,"GIRLBO";"page2",#N/A,FALSE,"GIRLBO";"page3",#N/A,FALSE,"GIRLBO";"page4",#N/A,FALSE,"GIRLBO";"page5",#N/A,FALSE,"GIRLBO"}</definedName>
    <definedName name="SUMMARY_BOOK_4_4" hidden="1">{"page1",#N/A,FALSE,"GIRLBO";"page2",#N/A,FALSE,"GIRLBO";"page3",#N/A,FALSE,"GIRLBO";"page4",#N/A,FALSE,"GIRLBO";"page5",#N/A,FALSE,"GIRLBO"}</definedName>
    <definedName name="SUMMARY_BOOK_4_5" hidden="1">{"page1",#N/A,FALSE,"GIRLBO";"page2",#N/A,FALSE,"GIRLBO";"page3",#N/A,FALSE,"GIRLBO";"page4",#N/A,FALSE,"GIRLBO";"page5",#N/A,FALSE,"GIRLBO"}</definedName>
    <definedName name="SUMMARY_BOOK_5" hidden="1">{"page1",#N/A,FALSE,"GIRLBO";"page2",#N/A,FALSE,"GIRLBO";"page3",#N/A,FALSE,"GIRLBO";"page4",#N/A,FALSE,"GIRLBO";"page5",#N/A,FALSE,"GIRLBO"}</definedName>
    <definedName name="SUMMARY_BOOK_5_1" hidden="1">{"page1",#N/A,FALSE,"GIRLBO";"page2",#N/A,FALSE,"GIRLBO";"page3",#N/A,FALSE,"GIRLBO";"page4",#N/A,FALSE,"GIRLBO";"page5",#N/A,FALSE,"GIRLBO"}</definedName>
    <definedName name="SUMMARY_BOOK_5_2" hidden="1">{"page1",#N/A,FALSE,"GIRLBO";"page2",#N/A,FALSE,"GIRLBO";"page3",#N/A,FALSE,"GIRLBO";"page4",#N/A,FALSE,"GIRLBO";"page5",#N/A,FALSE,"GIRLBO"}</definedName>
    <definedName name="SUMMARY_BOOK_5_3" hidden="1">{"page1",#N/A,FALSE,"GIRLBO";"page2",#N/A,FALSE,"GIRLBO";"page3",#N/A,FALSE,"GIRLBO";"page4",#N/A,FALSE,"GIRLBO";"page5",#N/A,FALSE,"GIRLBO"}</definedName>
    <definedName name="SUMMARY_BOOK_5_4" hidden="1">{"page1",#N/A,FALSE,"GIRLBO";"page2",#N/A,FALSE,"GIRLBO";"page3",#N/A,FALSE,"GIRLBO";"page4",#N/A,FALSE,"GIRLBO";"page5",#N/A,FALSE,"GIRLBO"}</definedName>
    <definedName name="SUMMARY_BOOK_5_5" hidden="1">{"page1",#N/A,FALSE,"GIRLBO";"page2",#N/A,FALSE,"GIRLBO";"page3",#N/A,FALSE,"GIRLBO";"page4",#N/A,FALSE,"GIRLBO";"page5",#N/A,FALSE,"GIRLBO"}</definedName>
    <definedName name="Summary_Date">#REF!</definedName>
    <definedName name="Summary2" hidden="1">{#N/A,#N/A,FALSE,"FACTSHEETS";#N/A,#N/A,FALSE,"pump";#N/A,#N/A,FALSE,"filter"}</definedName>
    <definedName name="summary2_2" hidden="1">{#N/A,#N/A,FALSE,"Aging Summary";#N/A,#N/A,FALSE,"Ratio Analysis";#N/A,#N/A,FALSE,"Test 120 Day Accts";#N/A,#N/A,FALSE,"Tickmarks"}</definedName>
    <definedName name="summary2_3" hidden="1">{#N/A,#N/A,FALSE,"Aging Summary";#N/A,#N/A,FALSE,"Ratio Analysis";#N/A,#N/A,FALSE,"Test 120 Day Accts";#N/A,#N/A,FALSE,"Tickmarks"}</definedName>
    <definedName name="summDomain">!#REF!</definedName>
    <definedName name="summDomain1">!#REF!</definedName>
    <definedName name="summDomain2">!#REF!</definedName>
    <definedName name="SumRpt">#REF!</definedName>
    <definedName name="sun">#REF!</definedName>
    <definedName name="supp_cum">#REF!</definedName>
    <definedName name="Supplier">#REF!</definedName>
    <definedName name="SupplierName">#REF!</definedName>
    <definedName name="Suppliers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V_AUTO_CONN_CATALOG" hidden="1">"013"</definedName>
    <definedName name="SV_AUTO_CONN_SERVER" hidden="1">""</definedName>
    <definedName name="SV_ENCPT_AUTO_CONN_PASSWORD" hidden="1">"083096084083070116098118105104120113110106111100115"</definedName>
    <definedName name="SV_ENCPT_AUTO_CONN_USER" hidden="1">"095094088070084105111098119103108118111119"</definedName>
    <definedName name="SV_ENCPT_LOGON_PWD" hidden="1">"078104085088070"</definedName>
    <definedName name="SV_ENCPT_LOGON_USER" hidden="1">"095094088070084084080096087083073084"</definedName>
    <definedName name="SV_PAS_PastelDatabase" hidden="1">"PAS11ALCGROUP"</definedName>
    <definedName name="SV_PAS_PervasiveServer" hidden="1">"ALCHEMEX-SRV64"</definedName>
    <definedName name="SV_SOLUTION_ID" hidden="1">"7"</definedName>
    <definedName name="SVE" hidden="1">35064</definedName>
    <definedName name="sw" hidden="1">{"bs",#N/A,FALSE,"SCF"}</definedName>
    <definedName name="swarwe6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weden">#REF!</definedName>
    <definedName name="Sweden_HMX">#REF!</definedName>
    <definedName name="swefawbeqweqwe" hidden="1">40014.650625</definedName>
    <definedName name="swht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Switzerland">#REF!</definedName>
    <definedName name="Switzerland_HMX">#REF!</definedName>
    <definedName name="Swvu.Cntrl." hidden="1">#REF!</definedName>
    <definedName name="Swvu.dd." hidden="1">#REF!</definedName>
    <definedName name="Swvu.Gmbh." hidden="1">#REF!</definedName>
    <definedName name="Swvu.income_statement." hidden="1">#REF!,#REF!</definedName>
    <definedName name="Swvu.operating_segment." hidden="1">#REF!</definedName>
    <definedName name="Swvu.summary1." hidden="1">#REF!</definedName>
    <definedName name="Swvu.summary2." hidden="1">#REF!</definedName>
    <definedName name="Swvu.summary3." hidden="1">#REF!</definedName>
    <definedName name="SX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D" hidden="1">{"'Demand Units'!$X$11:$AD$45"}</definedName>
    <definedName name="SYN_SCN">#REF!</definedName>
    <definedName name="syn_sga">#REF!</definedName>
    <definedName name="Synergies" hidden="1">{"'Sheet3'!$B$2:$C$183"}</definedName>
    <definedName name="synergy">#REF!</definedName>
    <definedName name="SYSTEM_VER">"Windows (32-bit) NT 4.00"</definedName>
    <definedName name="szdsd" hidden="1">{#N/A,#N/A,FALSE,"Tracking";#N/A,#N/A,FALSE,"Fixedctm";#N/A,#N/A,FALSE,"CCI";#N/A,#N/A,FALSE,"Headcount - FTE's"}</definedName>
    <definedName name="t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_DB_RevAss99">#REF!</definedName>
    <definedName name="T_Div">#REF!</definedName>
    <definedName name="T_Rate">#REF!</definedName>
    <definedName name="t4wqd" hidden="1">{"AnnInc",#N/A,TRUE,"Inc";"QtrInc1",#N/A,TRUE,"Inc";"Balance",#N/A,TRUE,"Bal";"Cflow",#N/A,TRUE,"Cash"}</definedName>
    <definedName name="t6ujru" hidden="1">{"Full-model",#N/A,FALSE,"ProForma-ASPT"}</definedName>
    <definedName name="t6uky" hidden="1">{"Full-model",#N/A,FALSE,"ProForma-ASPT"}</definedName>
    <definedName name="tab">#REF!</definedName>
    <definedName name="TabDimName">"test.TBD"</definedName>
    <definedName name="Tabelnaam">"Dummy"</definedName>
    <definedName name="tabküngesamt">#REF!</definedName>
    <definedName name="Table" hidden="1">#REF!</definedName>
    <definedName name="TABLE1" hidden="1">#REF!</definedName>
    <definedName name="Table2_in2" hidden="1">#REF!</definedName>
    <definedName name="Table2_out" hidden="1">#REF!</definedName>
    <definedName name="Table20181818" hidden="1">#REF!</definedName>
    <definedName name="Table2018181818" hidden="1">#REF!</definedName>
    <definedName name="TableName">"Dummy"</definedName>
    <definedName name="Tables" hidden="1">{"sales",#N/A,FALSE,"Sales";"sales existing",#N/A,FALSE,"Sales";"sales rd1",#N/A,FALSE,"Sales";"sales rd2",#N/A,FALSE,"Sales"}</definedName>
    <definedName name="tanya" hidden="1">{#N/A,#N/A,FALSE,"Aging Summary";#N/A,#N/A,FALSE,"Ratio Analysis";#N/A,#N/A,FALSE,"Test 120 Day Accts";#N/A,#N/A,FALSE,"Tickmarks"}</definedName>
    <definedName name="tanya_2" hidden="1">{#N/A,#N/A,FALSE,"Aging Summary";#N/A,#N/A,FALSE,"Ratio Analysis";#N/A,#N/A,FALSE,"Test 120 Day Accts";#N/A,#N/A,FALSE,"Tickmarks"}</definedName>
    <definedName name="tanya_3" hidden="1">{#N/A,#N/A,FALSE,"Aging Summary";#N/A,#N/A,FALSE,"Ratio Analysis";#N/A,#N/A,FALSE,"Test 120 Day Accts";#N/A,#N/A,FALSE,"Tickmarks"}</definedName>
    <definedName name="Tar_basic_sha">#REF!</definedName>
    <definedName name="Tar_opt">#REF!</definedName>
    <definedName name="Tar_Price">#REF!</definedName>
    <definedName name="Tar_Strike">#REF!</definedName>
    <definedName name="Targ">#REF!</definedName>
    <definedName name="Targ1">#REF!</definedName>
    <definedName name="Targ2">#REF!</definedName>
    <definedName name="Targ3">#REF!</definedName>
    <definedName name="Targ4">#REF!</definedName>
    <definedName name="targe">"abc"</definedName>
    <definedName name="Target">#REF!</definedName>
    <definedName name="target_capex01">#REF!</definedName>
    <definedName name="target_capex02">#REF!</definedName>
    <definedName name="target_capex03">#REF!</definedName>
    <definedName name="target_debt">#REF!</definedName>
    <definedName name="target_ebit00">#REF!</definedName>
    <definedName name="target_ebit01">#REF!</definedName>
    <definedName name="target_ebit02">#REF!</definedName>
    <definedName name="target_ebit03">#REF!</definedName>
    <definedName name="target_ebit04">#REF!</definedName>
    <definedName name="target_ebita01">#REF!</definedName>
    <definedName name="target_ebita02">#REF!</definedName>
    <definedName name="target_ebita03">#REF!</definedName>
    <definedName name="target_ebita04">#REF!</definedName>
    <definedName name="target_ebitda00">#REF!</definedName>
    <definedName name="target_ebitda01">#REF!</definedName>
    <definedName name="target_ebitda02">#REF!</definedName>
    <definedName name="target_ebitda03">#REF!</definedName>
    <definedName name="target_ebitda04">#REF!</definedName>
    <definedName name="target_ebitdar00">#REF!</definedName>
    <definedName name="target_ebitdar01">#REF!</definedName>
    <definedName name="target_ebitdar02">#REF!</definedName>
    <definedName name="target_ebitdar03">#REF!</definedName>
    <definedName name="target_ebitdar04">#REF!</definedName>
    <definedName name="target_market_cap">#REF!</definedName>
    <definedName name="target_minorities">#REF!</definedName>
    <definedName name="target_net_assets">#REF!</definedName>
    <definedName name="target_net_debt">#REF!</definedName>
    <definedName name="TARGET_NETICONE01">#REF!</definedName>
    <definedName name="target_netincome00">#REF!</definedName>
    <definedName name="target_netincome01">#REF!</definedName>
    <definedName name="target_netincome02">#REF!</definedName>
    <definedName name="target_netincome03">#REF!</definedName>
    <definedName name="target_netincome04">#REF!</definedName>
    <definedName name="target_netinterest">#REF!</definedName>
    <definedName name="target_netinterest00">#REF!</definedName>
    <definedName name="target_netinterest01">#REF!</definedName>
    <definedName name="target_netinterest02">#REF!</definedName>
    <definedName name="target_netinterest03">#REF!</definedName>
    <definedName name="target_netinterest04">#REF!</definedName>
    <definedName name="target_nosh">#REF!</definedName>
    <definedName name="target_sales01">#REF!</definedName>
    <definedName name="target_sales02">#REF!</definedName>
    <definedName name="target_sales03">#REF!</definedName>
    <definedName name="target_sales04">#REF!</definedName>
    <definedName name="target_shareprice">#REF!</definedName>
    <definedName name="TargetDCF2" hidden="1">{#N/A,#N/A,FALSE,"Sheet1"}</definedName>
    <definedName name="targets3" hidden="1">{"'NWC03'!$C$81"}</definedName>
    <definedName name="targets4" hidden="1">{"'NWC03'!$C$81"}</definedName>
    <definedName name="TAS" localSheetId="9">OFFSET(rngVol,0,2)</definedName>
    <definedName name="tata" hidden="1">{#N/A,#N/A,FALSE,"3";#N/A,#N/A,FALSE,"5";#N/A,#N/A,FALSE,"6";#N/A,#N/A,FALSE,"8";#N/A,#N/A,FALSE,"10";#N/A,#N/A,FALSE,"13";#N/A,#N/A,FALSE,"14";#N/A,#N/A,FALSE,"15";#N/A,#N/A,FALSE,"16"}</definedName>
    <definedName name="Tax">#REF!</definedName>
    <definedName name="Tax_Form202" hidden="1">{#N/A,#N/A,FALSE,"A";#N/A,#N/A,FALSE,"B-TOT";#N/A,#N/A,FALSE,"Declaration1";#N/A,#N/A,FALSE,"Spravka1";#N/A,#N/A,FALSE,"A (2)";#N/A,#N/A,FALSE,"B-TOT (2)";#N/A,#N/A,FALSE,"Declaration1 (2)";#N/A,#N/A,FALSE,"Spravka1 (2)"}</definedName>
    <definedName name="tax_rate">38%</definedName>
    <definedName name="tax_tunstall">#REF!</definedName>
    <definedName name="Taxarea">#REF!</definedName>
    <definedName name="Taxation__including_ACT">#REF!</definedName>
    <definedName name="taxcal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taxcalc" hidden="1">{#N/A,#N/A,FALSE,"A";#N/A,#N/A,FALSE,"B-TOT";#N/A,#N/A,FALSE,"Declaration1";#N/A,#N/A,FALSE,"Spravka1";#N/A,#N/A,FALSE,"A (2)";#N/A,#N/A,FALSE,"B-TOT (2)";#N/A,#N/A,FALSE,"Declaration1 (2)";#N/A,#N/A,FALSE,"Spravka1 (2)"}</definedName>
    <definedName name="Taxi_s">#REF!</definedName>
    <definedName name="Taxi_sales">#REF!</definedName>
    <definedName name="taxol" hidden="1">{#N/A,#N/A,FALSE,"Pharm";#N/A,#N/A,FALSE,"WWCM"}</definedName>
    <definedName name="Taxpb" hidden="1">#REF!</definedName>
    <definedName name="taxrate">#REF!</definedName>
    <definedName name="tb">#REF!</definedName>
    <definedName name="TBaae738a5_d061_445f_912b_a2eadaf96880" hidden="1">#REF!</definedName>
    <definedName name="TBbc800a9d_d4c7_465f_ae2a_4ebae9aa6b8f" hidden="1">#REF!</definedName>
    <definedName name="TBc51b1d13_fc00_4b78_826a_109d4093cd3d" hidden="1">#REF!</definedName>
    <definedName name="tbd" hidden="1">{"Cover",#N/A,FALSE,"Cover";"Summary",#N/A,FALSE,"Summarpage"}</definedName>
    <definedName name="tbl_ProdInfo" hidden="1">#REF!</definedName>
    <definedName name="TCghost_oem">!#REF!</definedName>
    <definedName name="TCI" hidden="1">{"prt_jev",#N/A,FALSE,"Sheet1"}</definedName>
    <definedName name="TCR_DATUM">37378</definedName>
    <definedName name="TCR_PosRes">12</definedName>
    <definedName name="TCR_TG">"0104TGNr.0102"</definedName>
    <definedName name="TCR_TGSize">"0110TGSiz0006005704"</definedName>
    <definedName name="TCR_TGW">"0104TGW  0030"</definedName>
    <definedName name="TCR_VER">8</definedName>
    <definedName name="TCraven_oem">!#REF!</definedName>
    <definedName name="TCsplinter_oem">!#REF!</definedName>
    <definedName name="TDesigner">#REF!</definedName>
    <definedName name="TDeveloper">#REF!</definedName>
    <definedName name="tdt">!#REF!</definedName>
    <definedName name="TE" hidden="1">{"Computation Tax",#N/A,FALSE,"43B";"Dep I.Tax",#N/A,FALSE,"43B";"I Tax Losses",#N/A,FALSE,"43B";"Annex-III 3CD",#N/A,FALSE,"43B";"Cash Payments",#N/A,FALSE,"43B";"43B",#N/A,FALSE,"43B"}</definedName>
    <definedName name="tec" hidden="1">{"Recon",#N/A,FALSE,"Recon"}</definedName>
    <definedName name="tech" hidden="1">{"Page1",#N/A,FALSE,"Recon";"Page2",#N/A,FALSE,"Recon"}</definedName>
    <definedName name="Technoreg">#REF!</definedName>
    <definedName name="TECNOFIBRAS" hidden="1">{"'PXR_6500'!$A$1:$I$124"}</definedName>
    <definedName name="TECNOFIBRAS2" hidden="1">{"'PXR_6500'!$A$1:$I$124"}</definedName>
    <definedName name="tel" hidden="1">{"DCF",#N/A,FALSE,"CF"}</definedName>
    <definedName name="tel_1" hidden="1">{"DCF",#N/A,FALSE,"CF"}</definedName>
    <definedName name="tel_2" hidden="1">{"DCF",#N/A,FALSE,"CF"}</definedName>
    <definedName name="tel_3" hidden="1">{"DCF",#N/A,FALSE,"CF"}</definedName>
    <definedName name="tel_4" hidden="1">{"DCF",#N/A,FALSE,"CF"}</definedName>
    <definedName name="tel_5" hidden="1">{"DCF",#N/A,FALSE,"CF"}</definedName>
    <definedName name="Telephone_sales">#REF!</definedName>
    <definedName name="Tem" hidden="1">{#N/A,#N/A,FALSE,"Pharm";#N/A,#N/A,FALSE,"WWCM"}</definedName>
    <definedName name="TEMP">#REF!</definedName>
    <definedName name="Temp_2" hidden="1">{#N/A,#N/A,FALSE,"Assessment";#N/A,#N/A,FALSE,"Staffing";#N/A,#N/A,FALSE,"Hires";#N/A,#N/A,FALSE,"Assumptions"}</definedName>
    <definedName name="Temp_2_1" hidden="1">{#N/A,#N/A,FALSE,"Assessment";#N/A,#N/A,FALSE,"Staffing";#N/A,#N/A,FALSE,"Hires";#N/A,#N/A,FALSE,"Assumptions"}</definedName>
    <definedName name="Temp_2_1_1" hidden="1">{#N/A,#N/A,FALSE,"Assessment";#N/A,#N/A,FALSE,"Staffing";#N/A,#N/A,FALSE,"Hires";#N/A,#N/A,FALSE,"Assumptions"}</definedName>
    <definedName name="Temp_2_1_2" hidden="1">{#N/A,#N/A,FALSE,"Assessment";#N/A,#N/A,FALSE,"Staffing";#N/A,#N/A,FALSE,"Hires";#N/A,#N/A,FALSE,"Assumptions"}</definedName>
    <definedName name="Temp_2_1_3" hidden="1">{#N/A,#N/A,FALSE,"Assessment";#N/A,#N/A,FALSE,"Staffing";#N/A,#N/A,FALSE,"Hires";#N/A,#N/A,FALSE,"Assumptions"}</definedName>
    <definedName name="Temp_2_1_4" hidden="1">{#N/A,#N/A,FALSE,"Assessment";#N/A,#N/A,FALSE,"Staffing";#N/A,#N/A,FALSE,"Hires";#N/A,#N/A,FALSE,"Assumptions"}</definedName>
    <definedName name="Temp_2_1_5" hidden="1">{#N/A,#N/A,FALSE,"Assessment";#N/A,#N/A,FALSE,"Staffing";#N/A,#N/A,FALSE,"Hires";#N/A,#N/A,FALSE,"Assumptions"}</definedName>
    <definedName name="Temp_2_2" hidden="1">{#N/A,#N/A,FALSE,"Assessment";#N/A,#N/A,FALSE,"Staffing";#N/A,#N/A,FALSE,"Hires";#N/A,#N/A,FALSE,"Assumptions"}</definedName>
    <definedName name="Temp_2_2_1" hidden="1">{#N/A,#N/A,FALSE,"Assessment";#N/A,#N/A,FALSE,"Staffing";#N/A,#N/A,FALSE,"Hires";#N/A,#N/A,FALSE,"Assumptions"}</definedName>
    <definedName name="Temp_2_2_2" hidden="1">{#N/A,#N/A,FALSE,"Assessment";#N/A,#N/A,FALSE,"Staffing";#N/A,#N/A,FALSE,"Hires";#N/A,#N/A,FALSE,"Assumptions"}</definedName>
    <definedName name="Temp_2_2_3" hidden="1">{#N/A,#N/A,FALSE,"Assessment";#N/A,#N/A,FALSE,"Staffing";#N/A,#N/A,FALSE,"Hires";#N/A,#N/A,FALSE,"Assumptions"}</definedName>
    <definedName name="Temp_2_2_4" hidden="1">{#N/A,#N/A,FALSE,"Assessment";#N/A,#N/A,FALSE,"Staffing";#N/A,#N/A,FALSE,"Hires";#N/A,#N/A,FALSE,"Assumptions"}</definedName>
    <definedName name="Temp_2_2_5" hidden="1">{#N/A,#N/A,FALSE,"Assessment";#N/A,#N/A,FALSE,"Staffing";#N/A,#N/A,FALSE,"Hires";#N/A,#N/A,FALSE,"Assumptions"}</definedName>
    <definedName name="Temp_2_3" hidden="1">{#N/A,#N/A,FALSE,"Assessment";#N/A,#N/A,FALSE,"Staffing";#N/A,#N/A,FALSE,"Hires";#N/A,#N/A,FALSE,"Assumptions"}</definedName>
    <definedName name="Temp_2_3_1" hidden="1">{#N/A,#N/A,FALSE,"Assessment";#N/A,#N/A,FALSE,"Staffing";#N/A,#N/A,FALSE,"Hires";#N/A,#N/A,FALSE,"Assumptions"}</definedName>
    <definedName name="Temp_2_3_2" hidden="1">{#N/A,#N/A,FALSE,"Assessment";#N/A,#N/A,FALSE,"Staffing";#N/A,#N/A,FALSE,"Hires";#N/A,#N/A,FALSE,"Assumptions"}</definedName>
    <definedName name="Temp_2_3_3" hidden="1">{#N/A,#N/A,FALSE,"Assessment";#N/A,#N/A,FALSE,"Staffing";#N/A,#N/A,FALSE,"Hires";#N/A,#N/A,FALSE,"Assumptions"}</definedName>
    <definedName name="Temp_2_3_4" hidden="1">{#N/A,#N/A,FALSE,"Assessment";#N/A,#N/A,FALSE,"Staffing";#N/A,#N/A,FALSE,"Hires";#N/A,#N/A,FALSE,"Assumptions"}</definedName>
    <definedName name="Temp_2_3_5" hidden="1">{#N/A,#N/A,FALSE,"Assessment";#N/A,#N/A,FALSE,"Staffing";#N/A,#N/A,FALSE,"Hires";#N/A,#N/A,FALSE,"Assumptions"}</definedName>
    <definedName name="Temp_2_4" hidden="1">{#N/A,#N/A,FALSE,"Assessment";#N/A,#N/A,FALSE,"Staffing";#N/A,#N/A,FALSE,"Hires";#N/A,#N/A,FALSE,"Assumptions"}</definedName>
    <definedName name="Temp_2_4_1" hidden="1">{#N/A,#N/A,FALSE,"Assessment";#N/A,#N/A,FALSE,"Staffing";#N/A,#N/A,FALSE,"Hires";#N/A,#N/A,FALSE,"Assumptions"}</definedName>
    <definedName name="Temp_2_4_2" hidden="1">{#N/A,#N/A,FALSE,"Assessment";#N/A,#N/A,FALSE,"Staffing";#N/A,#N/A,FALSE,"Hires";#N/A,#N/A,FALSE,"Assumptions"}</definedName>
    <definedName name="Temp_2_4_3" hidden="1">{#N/A,#N/A,FALSE,"Assessment";#N/A,#N/A,FALSE,"Staffing";#N/A,#N/A,FALSE,"Hires";#N/A,#N/A,FALSE,"Assumptions"}</definedName>
    <definedName name="Temp_2_4_4" hidden="1">{#N/A,#N/A,FALSE,"Assessment";#N/A,#N/A,FALSE,"Staffing";#N/A,#N/A,FALSE,"Hires";#N/A,#N/A,FALSE,"Assumptions"}</definedName>
    <definedName name="Temp_2_4_5" hidden="1">{#N/A,#N/A,FALSE,"Assessment";#N/A,#N/A,FALSE,"Staffing";#N/A,#N/A,FALSE,"Hires";#N/A,#N/A,FALSE,"Assumptions"}</definedName>
    <definedName name="Temp_2_5" hidden="1">{#N/A,#N/A,FALSE,"Assessment";#N/A,#N/A,FALSE,"Staffing";#N/A,#N/A,FALSE,"Hires";#N/A,#N/A,FALSE,"Assumptions"}</definedName>
    <definedName name="Temp_2_5_1" hidden="1">{#N/A,#N/A,FALSE,"Assessment";#N/A,#N/A,FALSE,"Staffing";#N/A,#N/A,FALSE,"Hires";#N/A,#N/A,FALSE,"Assumptions"}</definedName>
    <definedName name="Temp_2_5_2" hidden="1">{#N/A,#N/A,FALSE,"Assessment";#N/A,#N/A,FALSE,"Staffing";#N/A,#N/A,FALSE,"Hires";#N/A,#N/A,FALSE,"Assumptions"}</definedName>
    <definedName name="Temp_2_5_3" hidden="1">{#N/A,#N/A,FALSE,"Assessment";#N/A,#N/A,FALSE,"Staffing";#N/A,#N/A,FALSE,"Hires";#N/A,#N/A,FALSE,"Assumptions"}</definedName>
    <definedName name="Temp_2_5_4" hidden="1">{#N/A,#N/A,FALSE,"Assessment";#N/A,#N/A,FALSE,"Staffing";#N/A,#N/A,FALSE,"Hires";#N/A,#N/A,FALSE,"Assumptions"}</definedName>
    <definedName name="Temp_2_5_5" hidden="1">{#N/A,#N/A,FALSE,"Assessment";#N/A,#N/A,FALSE,"Staffing";#N/A,#N/A,FALSE,"Hires";#N/A,#N/A,FALSE,"Assumptions"}</definedName>
    <definedName name="Temp_3" hidden="1">{#N/A,#N/A,FALSE,"Assessment";#N/A,#N/A,FALSE,"Staffing";#N/A,#N/A,FALSE,"Hires";#N/A,#N/A,FALSE,"Assumptions"}</definedName>
    <definedName name="Temp_3_1" hidden="1">{#N/A,#N/A,FALSE,"Assessment";#N/A,#N/A,FALSE,"Staffing";#N/A,#N/A,FALSE,"Hires";#N/A,#N/A,FALSE,"Assumptions"}</definedName>
    <definedName name="Temp_3_1_1" hidden="1">{#N/A,#N/A,FALSE,"Assessment";#N/A,#N/A,FALSE,"Staffing";#N/A,#N/A,FALSE,"Hires";#N/A,#N/A,FALSE,"Assumptions"}</definedName>
    <definedName name="Temp_3_1_2" hidden="1">{#N/A,#N/A,FALSE,"Assessment";#N/A,#N/A,FALSE,"Staffing";#N/A,#N/A,FALSE,"Hires";#N/A,#N/A,FALSE,"Assumptions"}</definedName>
    <definedName name="Temp_3_1_3" hidden="1">{#N/A,#N/A,FALSE,"Assessment";#N/A,#N/A,FALSE,"Staffing";#N/A,#N/A,FALSE,"Hires";#N/A,#N/A,FALSE,"Assumptions"}</definedName>
    <definedName name="Temp_3_1_4" hidden="1">{#N/A,#N/A,FALSE,"Assessment";#N/A,#N/A,FALSE,"Staffing";#N/A,#N/A,FALSE,"Hires";#N/A,#N/A,FALSE,"Assumptions"}</definedName>
    <definedName name="Temp_3_1_5" hidden="1">{#N/A,#N/A,FALSE,"Assessment";#N/A,#N/A,FALSE,"Staffing";#N/A,#N/A,FALSE,"Hires";#N/A,#N/A,FALSE,"Assumptions"}</definedName>
    <definedName name="Temp_3_2" hidden="1">{#N/A,#N/A,FALSE,"Assessment";#N/A,#N/A,FALSE,"Staffing";#N/A,#N/A,FALSE,"Hires";#N/A,#N/A,FALSE,"Assumptions"}</definedName>
    <definedName name="Temp_3_2_1" hidden="1">{#N/A,#N/A,FALSE,"Assessment";#N/A,#N/A,FALSE,"Staffing";#N/A,#N/A,FALSE,"Hires";#N/A,#N/A,FALSE,"Assumptions"}</definedName>
    <definedName name="Temp_3_2_2" hidden="1">{#N/A,#N/A,FALSE,"Assessment";#N/A,#N/A,FALSE,"Staffing";#N/A,#N/A,FALSE,"Hires";#N/A,#N/A,FALSE,"Assumptions"}</definedName>
    <definedName name="Temp_3_2_3" hidden="1">{#N/A,#N/A,FALSE,"Assessment";#N/A,#N/A,FALSE,"Staffing";#N/A,#N/A,FALSE,"Hires";#N/A,#N/A,FALSE,"Assumptions"}</definedName>
    <definedName name="Temp_3_2_4" hidden="1">{#N/A,#N/A,FALSE,"Assessment";#N/A,#N/A,FALSE,"Staffing";#N/A,#N/A,FALSE,"Hires";#N/A,#N/A,FALSE,"Assumptions"}</definedName>
    <definedName name="Temp_3_2_5" hidden="1">{#N/A,#N/A,FALSE,"Assessment";#N/A,#N/A,FALSE,"Staffing";#N/A,#N/A,FALSE,"Hires";#N/A,#N/A,FALSE,"Assumptions"}</definedName>
    <definedName name="Temp_3_3" hidden="1">{#N/A,#N/A,FALSE,"Assessment";#N/A,#N/A,FALSE,"Staffing";#N/A,#N/A,FALSE,"Hires";#N/A,#N/A,FALSE,"Assumptions"}</definedName>
    <definedName name="Temp_3_3_1" hidden="1">{#N/A,#N/A,FALSE,"Assessment";#N/A,#N/A,FALSE,"Staffing";#N/A,#N/A,FALSE,"Hires";#N/A,#N/A,FALSE,"Assumptions"}</definedName>
    <definedName name="Temp_3_3_2" hidden="1">{#N/A,#N/A,FALSE,"Assessment";#N/A,#N/A,FALSE,"Staffing";#N/A,#N/A,FALSE,"Hires";#N/A,#N/A,FALSE,"Assumptions"}</definedName>
    <definedName name="Temp_3_3_3" hidden="1">{#N/A,#N/A,FALSE,"Assessment";#N/A,#N/A,FALSE,"Staffing";#N/A,#N/A,FALSE,"Hires";#N/A,#N/A,FALSE,"Assumptions"}</definedName>
    <definedName name="Temp_3_3_4" hidden="1">{#N/A,#N/A,FALSE,"Assessment";#N/A,#N/A,FALSE,"Staffing";#N/A,#N/A,FALSE,"Hires";#N/A,#N/A,FALSE,"Assumptions"}</definedName>
    <definedName name="Temp_3_3_5" hidden="1">{#N/A,#N/A,FALSE,"Assessment";#N/A,#N/A,FALSE,"Staffing";#N/A,#N/A,FALSE,"Hires";#N/A,#N/A,FALSE,"Assumptions"}</definedName>
    <definedName name="Temp_3_4" hidden="1">{#N/A,#N/A,FALSE,"Assessment";#N/A,#N/A,FALSE,"Staffing";#N/A,#N/A,FALSE,"Hires";#N/A,#N/A,FALSE,"Assumptions"}</definedName>
    <definedName name="Temp_3_4_1" hidden="1">{#N/A,#N/A,FALSE,"Assessment";#N/A,#N/A,FALSE,"Staffing";#N/A,#N/A,FALSE,"Hires";#N/A,#N/A,FALSE,"Assumptions"}</definedName>
    <definedName name="Temp_3_4_2" hidden="1">{#N/A,#N/A,FALSE,"Assessment";#N/A,#N/A,FALSE,"Staffing";#N/A,#N/A,FALSE,"Hires";#N/A,#N/A,FALSE,"Assumptions"}</definedName>
    <definedName name="Temp_3_4_3" hidden="1">{#N/A,#N/A,FALSE,"Assessment";#N/A,#N/A,FALSE,"Staffing";#N/A,#N/A,FALSE,"Hires";#N/A,#N/A,FALSE,"Assumptions"}</definedName>
    <definedName name="Temp_3_4_4" hidden="1">{#N/A,#N/A,FALSE,"Assessment";#N/A,#N/A,FALSE,"Staffing";#N/A,#N/A,FALSE,"Hires";#N/A,#N/A,FALSE,"Assumptions"}</definedName>
    <definedName name="Temp_3_4_5" hidden="1">{#N/A,#N/A,FALSE,"Assessment";#N/A,#N/A,FALSE,"Staffing";#N/A,#N/A,FALSE,"Hires";#N/A,#N/A,FALSE,"Assumptions"}</definedName>
    <definedName name="Temp_3_5" hidden="1">{#N/A,#N/A,FALSE,"Assessment";#N/A,#N/A,FALSE,"Staffing";#N/A,#N/A,FALSE,"Hires";#N/A,#N/A,FALSE,"Assumptions"}</definedName>
    <definedName name="Temp_3_5_1" hidden="1">{#N/A,#N/A,FALSE,"Assessment";#N/A,#N/A,FALSE,"Staffing";#N/A,#N/A,FALSE,"Hires";#N/A,#N/A,FALSE,"Assumptions"}</definedName>
    <definedName name="Temp_3_5_2" hidden="1">{#N/A,#N/A,FALSE,"Assessment";#N/A,#N/A,FALSE,"Staffing";#N/A,#N/A,FALSE,"Hires";#N/A,#N/A,FALSE,"Assumptions"}</definedName>
    <definedName name="Temp_3_5_3" hidden="1">{#N/A,#N/A,FALSE,"Assessment";#N/A,#N/A,FALSE,"Staffing";#N/A,#N/A,FALSE,"Hires";#N/A,#N/A,FALSE,"Assumptions"}</definedName>
    <definedName name="Temp_3_5_4" hidden="1">{#N/A,#N/A,FALSE,"Assessment";#N/A,#N/A,FALSE,"Staffing";#N/A,#N/A,FALSE,"Hires";#N/A,#N/A,FALSE,"Assumptions"}</definedName>
    <definedName name="Temp_3_5_5" hidden="1">{#N/A,#N/A,FALSE,"Assessment";#N/A,#N/A,FALSE,"Staffing";#N/A,#N/A,FALSE,"Hires";#N/A,#N/A,FALSE,"Assumptions"}</definedName>
    <definedName name="temp1" hidden="1">{"PAGE 1",#N/A,FALSE,"WEST_OT"}</definedName>
    <definedName name="temp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2" hidden="1">{"PAGE 1",#N/A,FALSE,"WEST_OT"}</definedName>
    <definedName name="temp2_1" hidden="1">{"Frequency Graph",#N/A,FALSE,"Trend";"Loss Cost Graph",#N/A,FALSE,"Trend";"Severity Trend Graph",#N/A,FALSE,"Trend"}</definedName>
    <definedName name="temp2_1_1" hidden="1">{"Frequency Graph",#N/A,FALSE,"Trend";"Loss Cost Graph",#N/A,FALSE,"Trend";"Severity Trend Graph",#N/A,FALSE,"Trend"}</definedName>
    <definedName name="temp2_1_2" hidden="1">{"Frequency Graph",#N/A,FALSE,"Trend";"Loss Cost Graph",#N/A,FALSE,"Trend";"Severity Trend Graph",#N/A,FALSE,"Trend"}</definedName>
    <definedName name="temp2_1_3" hidden="1">{"Frequency Graph",#N/A,FALSE,"Trend";"Loss Cost Graph",#N/A,FALSE,"Trend";"Severity Trend Graph",#N/A,FALSE,"Trend"}</definedName>
    <definedName name="temp2_1_4" hidden="1">{"Frequency Graph",#N/A,FALSE,"Trend";"Loss Cost Graph",#N/A,FALSE,"Trend";"Severity Trend Graph",#N/A,FALSE,"Trend"}</definedName>
    <definedName name="temp2_1_5" hidden="1">{"Frequency Graph",#N/A,FALSE,"Trend";"Loss Cost Graph",#N/A,FALSE,"Trend";"Severity Trend Graph",#N/A,FALSE,"Trend"}</definedName>
    <definedName name="temp2_2" hidden="1">{"Frequency Graph",#N/A,FALSE,"Trend";"Loss Cost Graph",#N/A,FALSE,"Trend";"Severity Trend Graph",#N/A,FALSE,"Trend"}</definedName>
    <definedName name="temp2_2_1" hidden="1">{"Frequency Graph",#N/A,FALSE,"Trend";"Loss Cost Graph",#N/A,FALSE,"Trend";"Severity Trend Graph",#N/A,FALSE,"Trend"}</definedName>
    <definedName name="temp2_2_2" hidden="1">{"Frequency Graph",#N/A,FALSE,"Trend";"Loss Cost Graph",#N/A,FALSE,"Trend";"Severity Trend Graph",#N/A,FALSE,"Trend"}</definedName>
    <definedName name="temp2_2_3" hidden="1">{"Frequency Graph",#N/A,FALSE,"Trend";"Loss Cost Graph",#N/A,FALSE,"Trend";"Severity Trend Graph",#N/A,FALSE,"Trend"}</definedName>
    <definedName name="temp2_2_4" hidden="1">{"Frequency Graph",#N/A,FALSE,"Trend";"Loss Cost Graph",#N/A,FALSE,"Trend";"Severity Trend Graph",#N/A,FALSE,"Trend"}</definedName>
    <definedName name="temp2_2_5" hidden="1">{"Frequency Graph",#N/A,FALSE,"Trend";"Loss Cost Graph",#N/A,FALSE,"Trend";"Severity Trend Graph",#N/A,FALSE,"Trend"}</definedName>
    <definedName name="temp2_3" hidden="1">{"Frequency Graph",#N/A,FALSE,"Trend";"Loss Cost Graph",#N/A,FALSE,"Trend";"Severity Trend Graph",#N/A,FALSE,"Trend"}</definedName>
    <definedName name="temp2_3_1" hidden="1">{"Frequency Graph",#N/A,FALSE,"Trend";"Loss Cost Graph",#N/A,FALSE,"Trend";"Severity Trend Graph",#N/A,FALSE,"Trend"}</definedName>
    <definedName name="temp2_3_2" hidden="1">{"Frequency Graph",#N/A,FALSE,"Trend";"Loss Cost Graph",#N/A,FALSE,"Trend";"Severity Trend Graph",#N/A,FALSE,"Trend"}</definedName>
    <definedName name="temp2_3_3" hidden="1">{"Frequency Graph",#N/A,FALSE,"Trend";"Loss Cost Graph",#N/A,FALSE,"Trend";"Severity Trend Graph",#N/A,FALSE,"Trend"}</definedName>
    <definedName name="temp2_3_4" hidden="1">{"Frequency Graph",#N/A,FALSE,"Trend";"Loss Cost Graph",#N/A,FALSE,"Trend";"Severity Trend Graph",#N/A,FALSE,"Trend"}</definedName>
    <definedName name="temp2_3_5" hidden="1">{"Frequency Graph",#N/A,FALSE,"Trend";"Loss Cost Graph",#N/A,FALSE,"Trend";"Severity Trend Graph",#N/A,FALSE,"Trend"}</definedName>
    <definedName name="temp2_4" hidden="1">{"Frequency Graph",#N/A,FALSE,"Trend";"Loss Cost Graph",#N/A,FALSE,"Trend";"Severity Trend Graph",#N/A,FALSE,"Trend"}</definedName>
    <definedName name="temp2_4_1" hidden="1">{"Frequency Graph",#N/A,FALSE,"Trend";"Loss Cost Graph",#N/A,FALSE,"Trend";"Severity Trend Graph",#N/A,FALSE,"Trend"}</definedName>
    <definedName name="temp2_4_2" hidden="1">{"Frequency Graph",#N/A,FALSE,"Trend";"Loss Cost Graph",#N/A,FALSE,"Trend";"Severity Trend Graph",#N/A,FALSE,"Trend"}</definedName>
    <definedName name="temp2_4_3" hidden="1">{"Frequency Graph",#N/A,FALSE,"Trend";"Loss Cost Graph",#N/A,FALSE,"Trend";"Severity Trend Graph",#N/A,FALSE,"Trend"}</definedName>
    <definedName name="temp2_4_4" hidden="1">{"Frequency Graph",#N/A,FALSE,"Trend";"Loss Cost Graph",#N/A,FALSE,"Trend";"Severity Trend Graph",#N/A,FALSE,"Trend"}</definedName>
    <definedName name="temp2_4_5" hidden="1">{"Frequency Graph",#N/A,FALSE,"Trend";"Loss Cost Graph",#N/A,FALSE,"Trend";"Severity Trend Graph",#N/A,FALSE,"Trend"}</definedName>
    <definedName name="temp2_5" hidden="1">{"Frequency Graph",#N/A,FALSE,"Trend";"Loss Cost Graph",#N/A,FALSE,"Trend";"Severity Trend Graph",#N/A,FALSE,"Trend"}</definedName>
    <definedName name="temp2_5_1" hidden="1">{"Frequency Graph",#N/A,FALSE,"Trend";"Loss Cost Graph",#N/A,FALSE,"Trend";"Severity Trend Graph",#N/A,FALSE,"Trend"}</definedName>
    <definedName name="temp2_5_2" hidden="1">{"Frequency Graph",#N/A,FALSE,"Trend";"Loss Cost Graph",#N/A,FALSE,"Trend";"Severity Trend Graph",#N/A,FALSE,"Trend"}</definedName>
    <definedName name="temp2_5_3" hidden="1">{"Frequency Graph",#N/A,FALSE,"Trend";"Loss Cost Graph",#N/A,FALSE,"Trend";"Severity Trend Graph",#N/A,FALSE,"Trend"}</definedName>
    <definedName name="temp2_5_4" hidden="1">{"Frequency Graph",#N/A,FALSE,"Trend";"Loss Cost Graph",#N/A,FALSE,"Trend";"Severity Trend Graph",#N/A,FALSE,"Trend"}</definedName>
    <definedName name="temp2_5_5" hidden="1">{"Frequency Graph",#N/A,FALSE,"Trend";"Loss Cost Graph",#N/A,FALSE,"Trend";"Severity Trend Graph",#N/A,FALSE,"Trend"}</definedName>
    <definedName name="temp3" hidden="1">{#N/A,#N/A,FALSE,"Bakersfield PCs";#N/A,#N/A,FALSE,"Bremer PCs";#N/A,#N/A,FALSE,"Bakersfield Notebooks"}</definedName>
    <definedName name="temp3." hidden="1">{#N/A,#N/A,FALSE,"Op_Stmt";#N/A,#N/A,FALSE,"Consol_Op_Stmt";#N/A,#N/A,FALSE,"rev_summ";#N/A,#N/A,FALSE,"Unit_Summ";#N/A,#N/A,FALSE,"EBIT_summ";#N/A,#N/A,FALSE,"RONA_NetAssets"}</definedName>
    <definedName name="temp3_1" hidden="1">{"Reported Interpolated Dev Factors",#N/A,FALSE,"Interpolation";"Paid Interpolated Dev Factors",#N/A,FALSE,"Interpolation";"Reported Claim Interpolated Dev Factors",#N/A,FALSE,"Interpolation"}</definedName>
    <definedName name="temp3_1_1" hidden="1">{"Reported Interpolated Dev Factors",#N/A,FALSE,"Interpolation";"Paid Interpolated Dev Factors",#N/A,FALSE,"Interpolation";"Reported Claim Interpolated Dev Factors",#N/A,FALSE,"Interpolation"}</definedName>
    <definedName name="temp3_1_2" hidden="1">{"Reported Interpolated Dev Factors",#N/A,FALSE,"Interpolation";"Paid Interpolated Dev Factors",#N/A,FALSE,"Interpolation";"Reported Claim Interpolated Dev Factors",#N/A,FALSE,"Interpolation"}</definedName>
    <definedName name="temp3_1_3" hidden="1">{"Reported Interpolated Dev Factors",#N/A,FALSE,"Interpolation";"Paid Interpolated Dev Factors",#N/A,FALSE,"Interpolation";"Reported Claim Interpolated Dev Factors",#N/A,FALSE,"Interpolation"}</definedName>
    <definedName name="temp3_1_4" hidden="1">{"Reported Interpolated Dev Factors",#N/A,FALSE,"Interpolation";"Paid Interpolated Dev Factors",#N/A,FALSE,"Interpolation";"Reported Claim Interpolated Dev Factors",#N/A,FALSE,"Interpolation"}</definedName>
    <definedName name="temp3_1_5" hidden="1">{"Reported Interpolated Dev Factors",#N/A,FALSE,"Interpolation";"Paid Interpolated Dev Factors",#N/A,FALSE,"Interpolation";"Reported Claim Interpolated Dev Factors",#N/A,FALSE,"Interpolation"}</definedName>
    <definedName name="temp3_2" hidden="1">{"Reported Interpolated Dev Factors",#N/A,FALSE,"Interpolation";"Paid Interpolated Dev Factors",#N/A,FALSE,"Interpolation";"Reported Claim Interpolated Dev Factors",#N/A,FALSE,"Interpolation"}</definedName>
    <definedName name="temp3_2_1" hidden="1">{"Reported Interpolated Dev Factors",#N/A,FALSE,"Interpolation";"Paid Interpolated Dev Factors",#N/A,FALSE,"Interpolation";"Reported Claim Interpolated Dev Factors",#N/A,FALSE,"Interpolation"}</definedName>
    <definedName name="temp3_2_2" hidden="1">{"Reported Interpolated Dev Factors",#N/A,FALSE,"Interpolation";"Paid Interpolated Dev Factors",#N/A,FALSE,"Interpolation";"Reported Claim Interpolated Dev Factors",#N/A,FALSE,"Interpolation"}</definedName>
    <definedName name="temp3_2_3" hidden="1">{"Reported Interpolated Dev Factors",#N/A,FALSE,"Interpolation";"Paid Interpolated Dev Factors",#N/A,FALSE,"Interpolation";"Reported Claim Interpolated Dev Factors",#N/A,FALSE,"Interpolation"}</definedName>
    <definedName name="temp3_2_4" hidden="1">{"Reported Interpolated Dev Factors",#N/A,FALSE,"Interpolation";"Paid Interpolated Dev Factors",#N/A,FALSE,"Interpolation";"Reported Claim Interpolated Dev Factors",#N/A,FALSE,"Interpolation"}</definedName>
    <definedName name="temp3_2_5" hidden="1">{"Reported Interpolated Dev Factors",#N/A,FALSE,"Interpolation";"Paid Interpolated Dev Factors",#N/A,FALSE,"Interpolation";"Reported Claim Interpolated Dev Factors",#N/A,FALSE,"Interpolation"}</definedName>
    <definedName name="temp3_3" hidden="1">{"Reported Interpolated Dev Factors",#N/A,FALSE,"Interpolation";"Paid Interpolated Dev Factors",#N/A,FALSE,"Interpolation";"Reported Claim Interpolated Dev Factors",#N/A,FALSE,"Interpolation"}</definedName>
    <definedName name="temp3_3_1" hidden="1">{"Reported Interpolated Dev Factors",#N/A,FALSE,"Interpolation";"Paid Interpolated Dev Factors",#N/A,FALSE,"Interpolation";"Reported Claim Interpolated Dev Factors",#N/A,FALSE,"Interpolation"}</definedName>
    <definedName name="temp3_3_2" hidden="1">{"Reported Interpolated Dev Factors",#N/A,FALSE,"Interpolation";"Paid Interpolated Dev Factors",#N/A,FALSE,"Interpolation";"Reported Claim Interpolated Dev Factors",#N/A,FALSE,"Interpolation"}</definedName>
    <definedName name="temp3_3_3" hidden="1">{"Reported Interpolated Dev Factors",#N/A,FALSE,"Interpolation";"Paid Interpolated Dev Factors",#N/A,FALSE,"Interpolation";"Reported Claim Interpolated Dev Factors",#N/A,FALSE,"Interpolation"}</definedName>
    <definedName name="temp3_3_4" hidden="1">{"Reported Interpolated Dev Factors",#N/A,FALSE,"Interpolation";"Paid Interpolated Dev Factors",#N/A,FALSE,"Interpolation";"Reported Claim Interpolated Dev Factors",#N/A,FALSE,"Interpolation"}</definedName>
    <definedName name="temp3_3_5" hidden="1">{"Reported Interpolated Dev Factors",#N/A,FALSE,"Interpolation";"Paid Interpolated Dev Factors",#N/A,FALSE,"Interpolation";"Reported Claim Interpolated Dev Factors",#N/A,FALSE,"Interpolation"}</definedName>
    <definedName name="temp3_4" hidden="1">{"Reported Interpolated Dev Factors",#N/A,FALSE,"Interpolation";"Paid Interpolated Dev Factors",#N/A,FALSE,"Interpolation";"Reported Claim Interpolated Dev Factors",#N/A,FALSE,"Interpolation"}</definedName>
    <definedName name="temp3_4_1" hidden="1">{"Reported Interpolated Dev Factors",#N/A,FALSE,"Interpolation";"Paid Interpolated Dev Factors",#N/A,FALSE,"Interpolation";"Reported Claim Interpolated Dev Factors",#N/A,FALSE,"Interpolation"}</definedName>
    <definedName name="temp3_4_2" hidden="1">{"Reported Interpolated Dev Factors",#N/A,FALSE,"Interpolation";"Paid Interpolated Dev Factors",#N/A,FALSE,"Interpolation";"Reported Claim Interpolated Dev Factors",#N/A,FALSE,"Interpolation"}</definedName>
    <definedName name="temp3_4_3" hidden="1">{"Reported Interpolated Dev Factors",#N/A,FALSE,"Interpolation";"Paid Interpolated Dev Factors",#N/A,FALSE,"Interpolation";"Reported Claim Interpolated Dev Factors",#N/A,FALSE,"Interpolation"}</definedName>
    <definedName name="temp3_4_4" hidden="1">{"Reported Interpolated Dev Factors",#N/A,FALSE,"Interpolation";"Paid Interpolated Dev Factors",#N/A,FALSE,"Interpolation";"Reported Claim Interpolated Dev Factors",#N/A,FALSE,"Interpolation"}</definedName>
    <definedName name="temp3_4_5" hidden="1">{"Reported Interpolated Dev Factors",#N/A,FALSE,"Interpolation";"Paid Interpolated Dev Factors",#N/A,FALSE,"Interpolation";"Reported Claim Interpolated Dev Factors",#N/A,FALSE,"Interpolation"}</definedName>
    <definedName name="temp3_5" hidden="1">{"Reported Interpolated Dev Factors",#N/A,FALSE,"Interpolation";"Paid Interpolated Dev Factors",#N/A,FALSE,"Interpolation";"Reported Claim Interpolated Dev Factors",#N/A,FALSE,"Interpolation"}</definedName>
    <definedName name="temp3_5_1" hidden="1">{"Reported Interpolated Dev Factors",#N/A,FALSE,"Interpolation";"Paid Interpolated Dev Factors",#N/A,FALSE,"Interpolation";"Reported Claim Interpolated Dev Factors",#N/A,FALSE,"Interpolation"}</definedName>
    <definedName name="temp3_5_2" hidden="1">{"Reported Interpolated Dev Factors",#N/A,FALSE,"Interpolation";"Paid Interpolated Dev Factors",#N/A,FALSE,"Interpolation";"Reported Claim Interpolated Dev Factors",#N/A,FALSE,"Interpolation"}</definedName>
    <definedName name="temp3_5_3" hidden="1">{"Reported Interpolated Dev Factors",#N/A,FALSE,"Interpolation";"Paid Interpolated Dev Factors",#N/A,FALSE,"Interpolation";"Reported Claim Interpolated Dev Factors",#N/A,FALSE,"Interpolation"}</definedName>
    <definedName name="temp3_5_4" hidden="1">{"Reported Interpolated Dev Factors",#N/A,FALSE,"Interpolation";"Paid Interpolated Dev Factors",#N/A,FALSE,"Interpolation";"Reported Claim Interpolated Dev Factors",#N/A,FALSE,"Interpolation"}</definedName>
    <definedName name="temp3_5_5" hidden="1">{"Reported Interpolated Dev Factors",#N/A,FALSE,"Interpolation";"Paid Interpolated Dev Factors",#N/A,FALSE,"Interpolation";"Reported Claim Interpolated Dev Factors",#N/A,FALSE,"Interpolation"}</definedName>
    <definedName name="temp4" hidden="1">{"Reported Loss Inverse Power Curve",#N/A,FALSE,"IPC";"Paid Inverse Power Curve",#N/A,FALSE,"IPC";"Reported Claim Inverse Power Curve",#N/A,FALSE,"IPC"}</definedName>
    <definedName name="temp4_1" hidden="1">{"Reported Loss Inverse Power Curve",#N/A,FALSE,"IPC";"Paid Inverse Power Curve",#N/A,FALSE,"IPC";"Reported Claim Inverse Power Curve",#N/A,FALSE,"IPC"}</definedName>
    <definedName name="temp4_1_1" hidden="1">{"Reported Loss Inverse Power Curve",#N/A,FALSE,"IPC";"Paid Inverse Power Curve",#N/A,FALSE,"IPC";"Reported Claim Inverse Power Curve",#N/A,FALSE,"IPC"}</definedName>
    <definedName name="temp4_1_2" hidden="1">{"Reported Loss Inverse Power Curve",#N/A,FALSE,"IPC";"Paid Inverse Power Curve",#N/A,FALSE,"IPC";"Reported Claim Inverse Power Curve",#N/A,FALSE,"IPC"}</definedName>
    <definedName name="temp4_1_3" hidden="1">{"Reported Loss Inverse Power Curve",#N/A,FALSE,"IPC";"Paid Inverse Power Curve",#N/A,FALSE,"IPC";"Reported Claim Inverse Power Curve",#N/A,FALSE,"IPC"}</definedName>
    <definedName name="temp4_1_4" hidden="1">{"Reported Loss Inverse Power Curve",#N/A,FALSE,"IPC";"Paid Inverse Power Curve",#N/A,FALSE,"IPC";"Reported Claim Inverse Power Curve",#N/A,FALSE,"IPC"}</definedName>
    <definedName name="temp4_1_5" hidden="1">{"Reported Loss Inverse Power Curve",#N/A,FALSE,"IPC";"Paid Inverse Power Curve",#N/A,FALSE,"IPC";"Reported Claim Inverse Power Curve",#N/A,FALSE,"IPC"}</definedName>
    <definedName name="temp4_2" hidden="1">{"Reported Loss Inverse Power Curve",#N/A,FALSE,"IPC";"Paid Inverse Power Curve",#N/A,FALSE,"IPC";"Reported Claim Inverse Power Curve",#N/A,FALSE,"IPC"}</definedName>
    <definedName name="temp4_2_1" hidden="1">{"Reported Loss Inverse Power Curve",#N/A,FALSE,"IPC";"Paid Inverse Power Curve",#N/A,FALSE,"IPC";"Reported Claim Inverse Power Curve",#N/A,FALSE,"IPC"}</definedName>
    <definedName name="temp4_2_2" hidden="1">{"Reported Loss Inverse Power Curve",#N/A,FALSE,"IPC";"Paid Inverse Power Curve",#N/A,FALSE,"IPC";"Reported Claim Inverse Power Curve",#N/A,FALSE,"IPC"}</definedName>
    <definedName name="temp4_2_3" hidden="1">{"Reported Loss Inverse Power Curve",#N/A,FALSE,"IPC";"Paid Inverse Power Curve",#N/A,FALSE,"IPC";"Reported Claim Inverse Power Curve",#N/A,FALSE,"IPC"}</definedName>
    <definedName name="temp4_2_4" hidden="1">{"Reported Loss Inverse Power Curve",#N/A,FALSE,"IPC";"Paid Inverse Power Curve",#N/A,FALSE,"IPC";"Reported Claim Inverse Power Curve",#N/A,FALSE,"IPC"}</definedName>
    <definedName name="temp4_2_5" hidden="1">{"Reported Loss Inverse Power Curve",#N/A,FALSE,"IPC";"Paid Inverse Power Curve",#N/A,FALSE,"IPC";"Reported Claim Inverse Power Curve",#N/A,FALSE,"IPC"}</definedName>
    <definedName name="temp4_3" hidden="1">{"Reported Loss Inverse Power Curve",#N/A,FALSE,"IPC";"Paid Inverse Power Curve",#N/A,FALSE,"IPC";"Reported Claim Inverse Power Curve",#N/A,FALSE,"IPC"}</definedName>
    <definedName name="temp4_3_1" hidden="1">{"Reported Loss Inverse Power Curve",#N/A,FALSE,"IPC";"Paid Inverse Power Curve",#N/A,FALSE,"IPC";"Reported Claim Inverse Power Curve",#N/A,FALSE,"IPC"}</definedName>
    <definedName name="temp4_3_2" hidden="1">{"Reported Loss Inverse Power Curve",#N/A,FALSE,"IPC";"Paid Inverse Power Curve",#N/A,FALSE,"IPC";"Reported Claim Inverse Power Curve",#N/A,FALSE,"IPC"}</definedName>
    <definedName name="temp4_3_3" hidden="1">{"Reported Loss Inverse Power Curve",#N/A,FALSE,"IPC";"Paid Inverse Power Curve",#N/A,FALSE,"IPC";"Reported Claim Inverse Power Curve",#N/A,FALSE,"IPC"}</definedName>
    <definedName name="temp4_3_4" hidden="1">{"Reported Loss Inverse Power Curve",#N/A,FALSE,"IPC";"Paid Inverse Power Curve",#N/A,FALSE,"IPC";"Reported Claim Inverse Power Curve",#N/A,FALSE,"IPC"}</definedName>
    <definedName name="temp4_3_5" hidden="1">{"Reported Loss Inverse Power Curve",#N/A,FALSE,"IPC";"Paid Inverse Power Curve",#N/A,FALSE,"IPC";"Reported Claim Inverse Power Curve",#N/A,FALSE,"IPC"}</definedName>
    <definedName name="temp4_4" hidden="1">{"Reported Loss Inverse Power Curve",#N/A,FALSE,"IPC";"Paid Inverse Power Curve",#N/A,FALSE,"IPC";"Reported Claim Inverse Power Curve",#N/A,FALSE,"IPC"}</definedName>
    <definedName name="temp4_4_1" hidden="1">{"Reported Loss Inverse Power Curve",#N/A,FALSE,"IPC";"Paid Inverse Power Curve",#N/A,FALSE,"IPC";"Reported Claim Inverse Power Curve",#N/A,FALSE,"IPC"}</definedName>
    <definedName name="temp4_4_2" hidden="1">{"Reported Loss Inverse Power Curve",#N/A,FALSE,"IPC";"Paid Inverse Power Curve",#N/A,FALSE,"IPC";"Reported Claim Inverse Power Curve",#N/A,FALSE,"IPC"}</definedName>
    <definedName name="temp4_4_3" hidden="1">{"Reported Loss Inverse Power Curve",#N/A,FALSE,"IPC";"Paid Inverse Power Curve",#N/A,FALSE,"IPC";"Reported Claim Inverse Power Curve",#N/A,FALSE,"IPC"}</definedName>
    <definedName name="temp4_4_4" hidden="1">{"Reported Loss Inverse Power Curve",#N/A,FALSE,"IPC";"Paid Inverse Power Curve",#N/A,FALSE,"IPC";"Reported Claim Inverse Power Curve",#N/A,FALSE,"IPC"}</definedName>
    <definedName name="temp4_4_5" hidden="1">{"Reported Loss Inverse Power Curve",#N/A,FALSE,"IPC";"Paid Inverse Power Curve",#N/A,FALSE,"IPC";"Reported Claim Inverse Power Curve",#N/A,FALSE,"IPC"}</definedName>
    <definedName name="temp4_5" hidden="1">{"Reported Loss Inverse Power Curve",#N/A,FALSE,"IPC";"Paid Inverse Power Curve",#N/A,FALSE,"IPC";"Reported Claim Inverse Power Curve",#N/A,FALSE,"IPC"}</definedName>
    <definedName name="temp4_5_1" hidden="1">{"Reported Loss Inverse Power Curve",#N/A,FALSE,"IPC";"Paid Inverse Power Curve",#N/A,FALSE,"IPC";"Reported Claim Inverse Power Curve",#N/A,FALSE,"IPC"}</definedName>
    <definedName name="temp4_5_2" hidden="1">{"Reported Loss Inverse Power Curve",#N/A,FALSE,"IPC";"Paid Inverse Power Curve",#N/A,FALSE,"IPC";"Reported Claim Inverse Power Curve",#N/A,FALSE,"IPC"}</definedName>
    <definedName name="temp4_5_3" hidden="1">{"Reported Loss Inverse Power Curve",#N/A,FALSE,"IPC";"Paid Inverse Power Curve",#N/A,FALSE,"IPC";"Reported Claim Inverse Power Curve",#N/A,FALSE,"IPC"}</definedName>
    <definedName name="temp4_5_4" hidden="1">{"Reported Loss Inverse Power Curve",#N/A,FALSE,"IPC";"Paid Inverse Power Curve",#N/A,FALSE,"IPC";"Reported Claim Inverse Power Curve",#N/A,FALSE,"IPC"}</definedName>
    <definedName name="temp4_5_5" hidden="1">{"Reported Loss Inverse Power Curve",#N/A,FALSE,"IPC";"Paid Inverse Power Curve",#N/A,FALSE,"IPC";"Reported Claim Inverse Power Curve",#N/A,FALSE,"IPC"}</definedName>
    <definedName name="temp5" hidden="1">{"PAIDLOSS",#N/A,FALSE,"PAIDLOSS";"INCLOSS",#N/A,FALSE,"INCLOSS";"pdcts",#N/A,FALSE,"PAIDCTS";"INCCTS",#N/A,FALSE,"INCCTS";"AVGCASE",#N/A,FALSE,"AVG CASE";"SUM",#N/A,FALSE,"SUM STAT";"UNPAID",#N/A,FALSE,"AVG UNPD 2"}</definedName>
    <definedName name="temp5_1" hidden="1">{"PAIDLOSS",#N/A,FALSE,"PAIDLOSS";"INCLOSS",#N/A,FALSE,"INCLOSS";"pdcts",#N/A,FALSE,"PAIDCTS";"INCCTS",#N/A,FALSE,"INCCTS";"AVGCASE",#N/A,FALSE,"AVG CASE";"SUM",#N/A,FALSE,"SUM STAT";"UNPAID",#N/A,FALSE,"AVG UNPD 2"}</definedName>
    <definedName name="temp5_1_1" hidden="1">{"PAIDLOSS",#N/A,FALSE,"PAIDLOSS";"INCLOSS",#N/A,FALSE,"INCLOSS";"pdcts",#N/A,FALSE,"PAIDCTS";"INCCTS",#N/A,FALSE,"INCCTS";"AVGCASE",#N/A,FALSE,"AVG CASE";"SUM",#N/A,FALSE,"SUM STAT";"UNPAID",#N/A,FALSE,"AVG UNPD 2"}</definedName>
    <definedName name="temp5_1_2" hidden="1">{"PAIDLOSS",#N/A,FALSE,"PAIDLOSS";"INCLOSS",#N/A,FALSE,"INCLOSS";"pdcts",#N/A,FALSE,"PAIDCTS";"INCCTS",#N/A,FALSE,"INCCTS";"AVGCASE",#N/A,FALSE,"AVG CASE";"SUM",#N/A,FALSE,"SUM STAT";"UNPAID",#N/A,FALSE,"AVG UNPD 2"}</definedName>
    <definedName name="temp5_1_3" hidden="1">{"PAIDLOSS",#N/A,FALSE,"PAIDLOSS";"INCLOSS",#N/A,FALSE,"INCLOSS";"pdcts",#N/A,FALSE,"PAIDCTS";"INCCTS",#N/A,FALSE,"INCCTS";"AVGCASE",#N/A,FALSE,"AVG CASE";"SUM",#N/A,FALSE,"SUM STAT";"UNPAID",#N/A,FALSE,"AVG UNPD 2"}</definedName>
    <definedName name="temp5_1_4" hidden="1">{"PAIDLOSS",#N/A,FALSE,"PAIDLOSS";"INCLOSS",#N/A,FALSE,"INCLOSS";"pdcts",#N/A,FALSE,"PAIDCTS";"INCCTS",#N/A,FALSE,"INCCTS";"AVGCASE",#N/A,FALSE,"AVG CASE";"SUM",#N/A,FALSE,"SUM STAT";"UNPAID",#N/A,FALSE,"AVG UNPD 2"}</definedName>
    <definedName name="temp5_1_5" hidden="1">{"PAIDLOSS",#N/A,FALSE,"PAIDLOSS";"INCLOSS",#N/A,FALSE,"INCLOSS";"pdcts",#N/A,FALSE,"PAIDCTS";"INCCTS",#N/A,FALSE,"INCCTS";"AVGCASE",#N/A,FALSE,"AVG CASE";"SUM",#N/A,FALSE,"SUM STAT";"UNPAID",#N/A,FALSE,"AVG UNPD 2"}</definedName>
    <definedName name="temp5_2" hidden="1">{"PAIDLOSS",#N/A,FALSE,"PAIDLOSS";"INCLOSS",#N/A,FALSE,"INCLOSS";"pdcts",#N/A,FALSE,"PAIDCTS";"INCCTS",#N/A,FALSE,"INCCTS";"AVGCASE",#N/A,FALSE,"AVG CASE";"SUM",#N/A,FALSE,"SUM STAT";"UNPAID",#N/A,FALSE,"AVG UNPD 2"}</definedName>
    <definedName name="temp5_2_1" hidden="1">{"PAIDLOSS",#N/A,FALSE,"PAIDLOSS";"INCLOSS",#N/A,FALSE,"INCLOSS";"pdcts",#N/A,FALSE,"PAIDCTS";"INCCTS",#N/A,FALSE,"INCCTS";"AVGCASE",#N/A,FALSE,"AVG CASE";"SUM",#N/A,FALSE,"SUM STAT";"UNPAID",#N/A,FALSE,"AVG UNPD 2"}</definedName>
    <definedName name="temp5_2_2" hidden="1">{"PAIDLOSS",#N/A,FALSE,"PAIDLOSS";"INCLOSS",#N/A,FALSE,"INCLOSS";"pdcts",#N/A,FALSE,"PAIDCTS";"INCCTS",#N/A,FALSE,"INCCTS";"AVGCASE",#N/A,FALSE,"AVG CASE";"SUM",#N/A,FALSE,"SUM STAT";"UNPAID",#N/A,FALSE,"AVG UNPD 2"}</definedName>
    <definedName name="temp5_2_3" hidden="1">{"PAIDLOSS",#N/A,FALSE,"PAIDLOSS";"INCLOSS",#N/A,FALSE,"INCLOSS";"pdcts",#N/A,FALSE,"PAIDCTS";"INCCTS",#N/A,FALSE,"INCCTS";"AVGCASE",#N/A,FALSE,"AVG CASE";"SUM",#N/A,FALSE,"SUM STAT";"UNPAID",#N/A,FALSE,"AVG UNPD 2"}</definedName>
    <definedName name="temp5_2_4" hidden="1">{"PAIDLOSS",#N/A,FALSE,"PAIDLOSS";"INCLOSS",#N/A,FALSE,"INCLOSS";"pdcts",#N/A,FALSE,"PAIDCTS";"INCCTS",#N/A,FALSE,"INCCTS";"AVGCASE",#N/A,FALSE,"AVG CASE";"SUM",#N/A,FALSE,"SUM STAT";"UNPAID",#N/A,FALSE,"AVG UNPD 2"}</definedName>
    <definedName name="temp5_2_5" hidden="1">{"PAIDLOSS",#N/A,FALSE,"PAIDLOSS";"INCLOSS",#N/A,FALSE,"INCLOSS";"pdcts",#N/A,FALSE,"PAIDCTS";"INCCTS",#N/A,FALSE,"INCCTS";"AVGCASE",#N/A,FALSE,"AVG CASE";"SUM",#N/A,FALSE,"SUM STAT";"UNPAID",#N/A,FALSE,"AVG UNPD 2"}</definedName>
    <definedName name="temp5_3" hidden="1">{"PAIDLOSS",#N/A,FALSE,"PAIDLOSS";"INCLOSS",#N/A,FALSE,"INCLOSS";"pdcts",#N/A,FALSE,"PAIDCTS";"INCCTS",#N/A,FALSE,"INCCTS";"AVGCASE",#N/A,FALSE,"AVG CASE";"SUM",#N/A,FALSE,"SUM STAT";"UNPAID",#N/A,FALSE,"AVG UNPD 2"}</definedName>
    <definedName name="temp5_3_1" hidden="1">{"PAIDLOSS",#N/A,FALSE,"PAIDLOSS";"INCLOSS",#N/A,FALSE,"INCLOSS";"pdcts",#N/A,FALSE,"PAIDCTS";"INCCTS",#N/A,FALSE,"INCCTS";"AVGCASE",#N/A,FALSE,"AVG CASE";"SUM",#N/A,FALSE,"SUM STAT";"UNPAID",#N/A,FALSE,"AVG UNPD 2"}</definedName>
    <definedName name="temp5_3_2" hidden="1">{"PAIDLOSS",#N/A,FALSE,"PAIDLOSS";"INCLOSS",#N/A,FALSE,"INCLOSS";"pdcts",#N/A,FALSE,"PAIDCTS";"INCCTS",#N/A,FALSE,"INCCTS";"AVGCASE",#N/A,FALSE,"AVG CASE";"SUM",#N/A,FALSE,"SUM STAT";"UNPAID",#N/A,FALSE,"AVG UNPD 2"}</definedName>
    <definedName name="temp5_3_3" hidden="1">{"PAIDLOSS",#N/A,FALSE,"PAIDLOSS";"INCLOSS",#N/A,FALSE,"INCLOSS";"pdcts",#N/A,FALSE,"PAIDCTS";"INCCTS",#N/A,FALSE,"INCCTS";"AVGCASE",#N/A,FALSE,"AVG CASE";"SUM",#N/A,FALSE,"SUM STAT";"UNPAID",#N/A,FALSE,"AVG UNPD 2"}</definedName>
    <definedName name="temp5_3_4" hidden="1">{"PAIDLOSS",#N/A,FALSE,"PAIDLOSS";"INCLOSS",#N/A,FALSE,"INCLOSS";"pdcts",#N/A,FALSE,"PAIDCTS";"INCCTS",#N/A,FALSE,"INCCTS";"AVGCASE",#N/A,FALSE,"AVG CASE";"SUM",#N/A,FALSE,"SUM STAT";"UNPAID",#N/A,FALSE,"AVG UNPD 2"}</definedName>
    <definedName name="temp5_3_5" hidden="1">{"PAIDLOSS",#N/A,FALSE,"PAIDLOSS";"INCLOSS",#N/A,FALSE,"INCLOSS";"pdcts",#N/A,FALSE,"PAIDCTS";"INCCTS",#N/A,FALSE,"INCCTS";"AVGCASE",#N/A,FALSE,"AVG CASE";"SUM",#N/A,FALSE,"SUM STAT";"UNPAID",#N/A,FALSE,"AVG UNPD 2"}</definedName>
    <definedName name="temp5_4" hidden="1">{"PAIDLOSS",#N/A,FALSE,"PAIDLOSS";"INCLOSS",#N/A,FALSE,"INCLOSS";"pdcts",#N/A,FALSE,"PAIDCTS";"INCCTS",#N/A,FALSE,"INCCTS";"AVGCASE",#N/A,FALSE,"AVG CASE";"SUM",#N/A,FALSE,"SUM STAT";"UNPAID",#N/A,FALSE,"AVG UNPD 2"}</definedName>
    <definedName name="temp5_4_1" hidden="1">{"PAIDLOSS",#N/A,FALSE,"PAIDLOSS";"INCLOSS",#N/A,FALSE,"INCLOSS";"pdcts",#N/A,FALSE,"PAIDCTS";"INCCTS",#N/A,FALSE,"INCCTS";"AVGCASE",#N/A,FALSE,"AVG CASE";"SUM",#N/A,FALSE,"SUM STAT";"UNPAID",#N/A,FALSE,"AVG UNPD 2"}</definedName>
    <definedName name="temp5_4_2" hidden="1">{"PAIDLOSS",#N/A,FALSE,"PAIDLOSS";"INCLOSS",#N/A,FALSE,"INCLOSS";"pdcts",#N/A,FALSE,"PAIDCTS";"INCCTS",#N/A,FALSE,"INCCTS";"AVGCASE",#N/A,FALSE,"AVG CASE";"SUM",#N/A,FALSE,"SUM STAT";"UNPAID",#N/A,FALSE,"AVG UNPD 2"}</definedName>
    <definedName name="temp5_4_3" hidden="1">{"PAIDLOSS",#N/A,FALSE,"PAIDLOSS";"INCLOSS",#N/A,FALSE,"INCLOSS";"pdcts",#N/A,FALSE,"PAIDCTS";"INCCTS",#N/A,FALSE,"INCCTS";"AVGCASE",#N/A,FALSE,"AVG CASE";"SUM",#N/A,FALSE,"SUM STAT";"UNPAID",#N/A,FALSE,"AVG UNPD 2"}</definedName>
    <definedName name="temp5_4_4" hidden="1">{"PAIDLOSS",#N/A,FALSE,"PAIDLOSS";"INCLOSS",#N/A,FALSE,"INCLOSS";"pdcts",#N/A,FALSE,"PAIDCTS";"INCCTS",#N/A,FALSE,"INCCTS";"AVGCASE",#N/A,FALSE,"AVG CASE";"SUM",#N/A,FALSE,"SUM STAT";"UNPAID",#N/A,FALSE,"AVG UNPD 2"}</definedName>
    <definedName name="temp5_4_5" hidden="1">{"PAIDLOSS",#N/A,FALSE,"PAIDLOSS";"INCLOSS",#N/A,FALSE,"INCLOSS";"pdcts",#N/A,FALSE,"PAIDCTS";"INCCTS",#N/A,FALSE,"INCCTS";"AVGCASE",#N/A,FALSE,"AVG CASE";"SUM",#N/A,FALSE,"SUM STAT";"UNPAID",#N/A,FALSE,"AVG UNPD 2"}</definedName>
    <definedName name="temp5_5" hidden="1">{"PAIDLOSS",#N/A,FALSE,"PAIDLOSS";"INCLOSS",#N/A,FALSE,"INCLOSS";"pdcts",#N/A,FALSE,"PAIDCTS";"INCCTS",#N/A,FALSE,"INCCTS";"AVGCASE",#N/A,FALSE,"AVG CASE";"SUM",#N/A,FALSE,"SUM STAT";"UNPAID",#N/A,FALSE,"AVG UNPD 2"}</definedName>
    <definedName name="temp5_5_1" hidden="1">{"PAIDLOSS",#N/A,FALSE,"PAIDLOSS";"INCLOSS",#N/A,FALSE,"INCLOSS";"pdcts",#N/A,FALSE,"PAIDCTS";"INCCTS",#N/A,FALSE,"INCCTS";"AVGCASE",#N/A,FALSE,"AVG CASE";"SUM",#N/A,FALSE,"SUM STAT";"UNPAID",#N/A,FALSE,"AVG UNPD 2"}</definedName>
    <definedName name="temp5_5_2" hidden="1">{"PAIDLOSS",#N/A,FALSE,"PAIDLOSS";"INCLOSS",#N/A,FALSE,"INCLOSS";"pdcts",#N/A,FALSE,"PAIDCTS";"INCCTS",#N/A,FALSE,"INCCTS";"AVGCASE",#N/A,FALSE,"AVG CASE";"SUM",#N/A,FALSE,"SUM STAT";"UNPAID",#N/A,FALSE,"AVG UNPD 2"}</definedName>
    <definedName name="temp5_5_3" hidden="1">{"PAIDLOSS",#N/A,FALSE,"PAIDLOSS";"INCLOSS",#N/A,FALSE,"INCLOSS";"pdcts",#N/A,FALSE,"PAIDCTS";"INCCTS",#N/A,FALSE,"INCCTS";"AVGCASE",#N/A,FALSE,"AVG CASE";"SUM",#N/A,FALSE,"SUM STAT";"UNPAID",#N/A,FALSE,"AVG UNPD 2"}</definedName>
    <definedName name="temp5_5_4" hidden="1">{"PAIDLOSS",#N/A,FALSE,"PAIDLOSS";"INCLOSS",#N/A,FALSE,"INCLOSS";"pdcts",#N/A,FALSE,"PAIDCTS";"INCCTS",#N/A,FALSE,"INCCTS";"AVGCASE",#N/A,FALSE,"AVG CASE";"SUM",#N/A,FALSE,"SUM STAT";"UNPAID",#N/A,FALSE,"AVG UNPD 2"}</definedName>
    <definedName name="temp5_5_5" hidden="1">{"PAIDLOSS",#N/A,FALSE,"PAIDLOSS";"INCLOSS",#N/A,FALSE,"INCLOSS";"pdcts",#N/A,FALSE,"PAIDCTS";"INCCTS",#N/A,FALSE,"INCCTS";"AVGCASE",#N/A,FALSE,"AVG CASE";"SUM",#N/A,FALSE,"SUM STAT";"UNPAID",#N/A,FALSE,"AVG UNPD 2"}</definedName>
    <definedName name="temp6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7" hidden="1">{"Summary",#N/A,FALSE,"Summary";"Summary Diagnotics",#N/A,FALSE,"Summary"}</definedName>
    <definedName name="temp7_1" hidden="1">{"Summary",#N/A,FALSE,"Summary";"Summary Diagnotics",#N/A,FALSE,"Summary"}</definedName>
    <definedName name="temp7_1_1" hidden="1">{"Summary",#N/A,FALSE,"Summary";"Summary Diagnotics",#N/A,FALSE,"Summary"}</definedName>
    <definedName name="temp7_1_2" hidden="1">{"Summary",#N/A,FALSE,"Summary";"Summary Diagnotics",#N/A,FALSE,"Summary"}</definedName>
    <definedName name="temp7_1_3" hidden="1">{"Summary",#N/A,FALSE,"Summary";"Summary Diagnotics",#N/A,FALSE,"Summary"}</definedName>
    <definedName name="temp7_1_4" hidden="1">{"Summary",#N/A,FALSE,"Summary";"Summary Diagnotics",#N/A,FALSE,"Summary"}</definedName>
    <definedName name="temp7_1_5" hidden="1">{"Summary",#N/A,FALSE,"Summary";"Summary Diagnotics",#N/A,FALSE,"Summary"}</definedName>
    <definedName name="temp7_2" hidden="1">{"Summary",#N/A,FALSE,"Summary";"Summary Diagnotics",#N/A,FALSE,"Summary"}</definedName>
    <definedName name="temp7_2_1" hidden="1">{"Summary",#N/A,FALSE,"Summary";"Summary Diagnotics",#N/A,FALSE,"Summary"}</definedName>
    <definedName name="temp7_2_2" hidden="1">{"Summary",#N/A,FALSE,"Summary";"Summary Diagnotics",#N/A,FALSE,"Summary"}</definedName>
    <definedName name="temp7_2_3" hidden="1">{"Summary",#N/A,FALSE,"Summary";"Summary Diagnotics",#N/A,FALSE,"Summary"}</definedName>
    <definedName name="temp7_2_4" hidden="1">{"Summary",#N/A,FALSE,"Summary";"Summary Diagnotics",#N/A,FALSE,"Summary"}</definedName>
    <definedName name="temp7_2_5" hidden="1">{"Summary",#N/A,FALSE,"Summary";"Summary Diagnotics",#N/A,FALSE,"Summary"}</definedName>
    <definedName name="temp7_3" hidden="1">{"Summary",#N/A,FALSE,"Summary";"Summary Diagnotics",#N/A,FALSE,"Summary"}</definedName>
    <definedName name="temp7_3_1" hidden="1">{"Summary",#N/A,FALSE,"Summary";"Summary Diagnotics",#N/A,FALSE,"Summary"}</definedName>
    <definedName name="temp7_3_2" hidden="1">{"Summary",#N/A,FALSE,"Summary";"Summary Diagnotics",#N/A,FALSE,"Summary"}</definedName>
    <definedName name="temp7_3_3" hidden="1">{"Summary",#N/A,FALSE,"Summary";"Summary Diagnotics",#N/A,FALSE,"Summary"}</definedName>
    <definedName name="temp7_3_4" hidden="1">{"Summary",#N/A,FALSE,"Summary";"Summary Diagnotics",#N/A,FALSE,"Summary"}</definedName>
    <definedName name="temp7_3_5" hidden="1">{"Summary",#N/A,FALSE,"Summary";"Summary Diagnotics",#N/A,FALSE,"Summary"}</definedName>
    <definedName name="temp7_4" hidden="1">{"Summary",#N/A,FALSE,"Summary";"Summary Diagnotics",#N/A,FALSE,"Summary"}</definedName>
    <definedName name="temp7_4_1" hidden="1">{"Summary",#N/A,FALSE,"Summary";"Summary Diagnotics",#N/A,FALSE,"Summary"}</definedName>
    <definedName name="temp7_4_2" hidden="1">{"Summary",#N/A,FALSE,"Summary";"Summary Diagnotics",#N/A,FALSE,"Summary"}</definedName>
    <definedName name="temp7_4_3" hidden="1">{"Summary",#N/A,FALSE,"Summary";"Summary Diagnotics",#N/A,FALSE,"Summary"}</definedName>
    <definedName name="temp7_4_4" hidden="1">{"Summary",#N/A,FALSE,"Summary";"Summary Diagnotics",#N/A,FALSE,"Summary"}</definedName>
    <definedName name="temp7_4_5" hidden="1">{"Summary",#N/A,FALSE,"Summary";"Summary Diagnotics",#N/A,FALSE,"Summary"}</definedName>
    <definedName name="temp7_5" hidden="1">{"Summary",#N/A,FALSE,"Summary";"Summary Diagnotics",#N/A,FALSE,"Summary"}</definedName>
    <definedName name="temp7_5_1" hidden="1">{"Summary",#N/A,FALSE,"Summary";"Summary Diagnotics",#N/A,FALSE,"Summary"}</definedName>
    <definedName name="temp7_5_2" hidden="1">{"Summary",#N/A,FALSE,"Summary";"Summary Diagnotics",#N/A,FALSE,"Summary"}</definedName>
    <definedName name="temp7_5_3" hidden="1">{"Summary",#N/A,FALSE,"Summary";"Summary Diagnotics",#N/A,FALSE,"Summary"}</definedName>
    <definedName name="temp7_5_4" hidden="1">{"Summary",#N/A,FALSE,"Summary";"Summary Diagnotics",#N/A,FALSE,"Summary"}</definedName>
    <definedName name="temp7_5_5" hidden="1">{"Summary",#N/A,FALSE,"Summary";"Summary Diagnotics",#N/A,FALSE,"Summary"}</definedName>
    <definedName name="temp8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9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e" hidden="1">#REF!</definedName>
    <definedName name="TEMPLATE_NAME">"newdefen.xls"</definedName>
    <definedName name="template2" hidden="1">{"by_month",#N/A,TRUE,"template";"destec_month",#N/A,TRUE,"template";"by_quarter",#N/A,TRUE,"template";"destec_quarter",#N/A,TRUE,"template";"by_year",#N/A,TRUE,"template";"destec_annual",#N/A,TRUE,"template"}</definedName>
    <definedName name="tempp" hidden="1">#REF!</definedName>
    <definedName name="tempperm">#REF!</definedName>
    <definedName name="temppp" hidden="1">#REF!</definedName>
    <definedName name="temppppp" hidden="1">#REF!</definedName>
    <definedName name="tempq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2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3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4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5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6" hidden="1">{#N/A,#N/A,TRUE,"FD IV Portfolio Summary ";#N/A,#N/A,TRUE,"Western";#N/A,#N/A,TRUE,"Kranson";#N/A,#N/A,TRUE,"ARC";#N/A,#N/A,TRUE,"Precise";#N/A,#N/A,TRUE,"WNA"}</definedName>
    <definedName name="tempq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8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w" hidden="1">#REF!</definedName>
    <definedName name="tempxxx" hidden="1">0</definedName>
    <definedName name="ten" hidden="1">#REF!,#REF!,#REF!</definedName>
    <definedName name="tepm" hidden="1">#REF!</definedName>
    <definedName name="teq" hidden="1">{#N/A,#N/A,FALSE,"Pharm";#N/A,#N/A,FALSE,"WWCM"}</definedName>
    <definedName name="Tequin" hidden="1">{#N/A,#N/A,FALSE,"Pharm";#N/A,#N/A,FALSE,"WWCM"}</definedName>
    <definedName name="tequinol" hidden="1">{#N/A,#N/A,FALSE,"REPORT"}</definedName>
    <definedName name="tertw" hidden="1">{#N/A,#N/A,FALSE,"Aging Summary";#N/A,#N/A,FALSE,"Ratio Analysis";#N/A,#N/A,FALSE,"Test 120 Day Accts";#N/A,#N/A,FALSE,"Tickmarks"}</definedName>
    <definedName name="tertw_2" hidden="1">{#N/A,#N/A,FALSE,"Aging Summary";#N/A,#N/A,FALSE,"Ratio Analysis";#N/A,#N/A,FALSE,"Test 120 Day Accts";#N/A,#N/A,FALSE,"Tickmarks"}</definedName>
    <definedName name="tertw_3" hidden="1">{#N/A,#N/A,FALSE,"Aging Summary";#N/A,#N/A,FALSE,"Ratio Analysis";#N/A,#N/A,FALSE,"Test 120 Day Accts";#N/A,#N/A,FALSE,"Tickmarks"}</definedName>
    <definedName name="tes" hidden="1">{"NOPCAPEVA",#N/A,FALSE,"Nopat";"FCFCSTAR",#N/A,FALSE,"FCFVAL";"EVAVL",#N/A,FALSE,"EVAVAL";"LEASE",#N/A,FALSE,"OpLease"}</definedName>
    <definedName name="tesg4" hidden="1">{"PAGE 1",#N/A,FALSE,"WEST_OT"}</definedName>
    <definedName name="test" localSheetId="9" hidden="1">{"CSC_1",#N/A,FALSE,"CSC Outputs";"CSC_2",#N/A,FALSE,"CSC Outputs"}</definedName>
    <definedName name="test">#REF!</definedName>
    <definedName name="test.test." hidden="1">{"SUMMARY",#N/A,TRUE,"Summary";"FULLSEAS",#N/A,TRUE,"Full &amp; Seas Emp";"TEMPS",#N/A,TRUE,"Temps";"CONTRACTORS",#N/A,TRUE,"Contractors";"CAPEXA",#N/A,TRUE,"Capital Expenditures";"CAPEXB",#N/A,TRUE,"Capital Expenditures"}</definedName>
    <definedName name="tes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model">#REF!</definedName>
    <definedName name="test_old">#REF!</definedName>
    <definedName name="TEST0">#REF!</definedName>
    <definedName name="test1" hidden="1">{"CSC_1",#N/A,FALSE,"CSC Outputs";"CSC_2",#N/A,FALSE,"CSC Outputs"}</definedName>
    <definedName name="test1.0">{#N/A,#N/A,FALSE,"Consol";#N/A,#N/A,FALSE,"F&amp;P";#N/A,#N/A,FALSE,"HK";#N/A,#N/A,FALSE,"Sing";#N/A,#N/A,FALSE,"GmbH";#N/A,#N/A,FALSE,"ODS"}</definedName>
    <definedName name="test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0" hidden="1">{"PAGE 1",#N/A,FALSE,"WEST_OT"}</definedName>
    <definedName name="test11" hidden="1">{"PAGE 1",#N/A,FALSE,"WEST_OT"}</definedName>
    <definedName name="test12" hidden="1">{"PAGE 2",#N/A,FALSE,"WEST_OT"}</definedName>
    <definedName name="tes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3" hidden="1">{"PAGE 2",#N/A,FALSE,"WEST_OT"}</definedName>
    <definedName name="test14" hidden="1">{"PAGE 1",#N/A,FALSE,"WEST_OT"}</definedName>
    <definedName name="test15" hidden="1">{"PAGE 1",#N/A,FALSE,"WEST_OT"}</definedName>
    <definedName name="test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test20" hidden="1">{"PAGE 1",#N/A,FALSE,"WEST_OT"}</definedName>
    <definedName name="test21" hidden="1">{"PAGE 1",#N/A,FALSE,"WEST_OT"}</definedName>
    <definedName name="test22" hidden="1">{"PAGE 1",#N/A,FALSE,"WEST_OT"}</definedName>
    <definedName name="test222" hidden="1">{"'SIVA Pricing Model'!$A$1:$F$39"}</definedName>
    <definedName name="test23" hidden="1">{"PAGE 1",#N/A,FALSE,"WEST_OT"}</definedName>
    <definedName name="test24" hidden="1">{"PAGE 1",#N/A,FALSE,"WEST_OT"}</definedName>
    <definedName name="test25" hidden="1">{"PAGE 1",#N/A,FALSE,"WEST_OT"}</definedName>
    <definedName name="test26" hidden="1">{"PAGE 1",#N/A,FALSE,"WEST_OT"}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24" hidden="1">{"Oct_Plan_Income_Month",#N/A,FALSE,"OctInc";"Oct_Month_Lastyear_Inc",#N/A,FALSE,"OctInc"}</definedName>
    <definedName name="test33">#REF!</definedName>
    <definedName name="test34">#REF!</definedName>
    <definedName name="test3434" hidden="1">{"Oct_Plan_Income_Month",#N/A,FALSE,"OctInc";"Oct_Month_Lastyear_Inc",#N/A,FALSE,"OctInc"}</definedName>
    <definedName name="test35" hidden="1">{"PAGE 1",#N/A,FALSE,"WEST_OT"}</definedName>
    <definedName name="test36" hidden="1">{"PAGE 1",#N/A,FALSE,"WEST_OT"}</definedName>
    <definedName name="test37" hidden="1">{"PAGE 2",#N/A,FALSE,"WEST_OT"}</definedName>
    <definedName name="test38" hidden="1">{"PAGE 1",#N/A,FALSE,"WEST_OT"}</definedName>
    <definedName name="test39" hidden="1">{"PAGE 1",#N/A,FALSE,"WEST_OT"}</definedName>
    <definedName name="TEST4">#REF!</definedName>
    <definedName name="test40" hidden="1">{"PAGE 2",#N/A,FALSE,"WEST_OT"}</definedName>
    <definedName name="test41" hidden="1">{"PAGE 1",#N/A,FALSE,"WEST_OT"}</definedName>
    <definedName name="tes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2" hidden="1">{"PAGE 1",#N/A,FALSE,"WEST_OT"}</definedName>
    <definedName name="test43" hidden="1">{"PAGE 2",#N/A,FALSE,"WEST_OT"}</definedName>
    <definedName name="test44" hidden="1">{"PAGE 2",#N/A,FALSE,"WEST_OT"}</definedName>
    <definedName name="test45" hidden="1">{"PAGE 1",#N/A,FALSE,"WEST_OT"}</definedName>
    <definedName name="test46" hidden="1">{"PAGE 1",#N/A,FALSE,"WEST_OT"}</definedName>
    <definedName name="test4w" hidden="1">{"'SIVA Pricing Model'!$A$1:$F$39"}</definedName>
    <definedName name="test5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test6" hidden="1">{"PAGE 2",#N/A,FALSE,"WEST_OT"}</definedName>
    <definedName name="test7" hidden="1">{"PAGE 2",#N/A,FALSE,"WEST_OT"}</definedName>
    <definedName name="test8" hidden="1">{"PAGE 1",#N/A,FALSE,"WEST_OT"}</definedName>
    <definedName name="test9" hidden="1">{"PAGE 1",#N/A,FALSE,"WEST_OT"}</definedName>
    <definedName name="TestAdd">"Test RefersTo1"</definedName>
    <definedName name="testcapital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TESTE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2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HKEY">#REF!</definedName>
    <definedName name="Testing" hidden="1">{#N/A,#N/A,TRUE,"index";#N/A,#N/A,TRUE,"Summary";#N/A,#N/A,TRUE,"Continuing Business";#N/A,#N/A,TRUE,"Disposals";#N/A,#N/A,TRUE,"Acquisitions";#N/A,#N/A,TRUE,"Actual &amp; Plan Reconciliation"}</definedName>
    <definedName name="TESTKEYS">#REF!</definedName>
    <definedName name="tests" hidden="1">{#N/A,#N/A,FALSE,"F_Plan";#N/A,#N/A,FALSE,"Parameter"}</definedName>
    <definedName name="TEsts6" hidden="1">{"'SIVA Pricing Model'!$A$1:$F$39"}</definedName>
    <definedName name="testss" hidden="1">{"'SIVA Pricing Model'!$A$1:$F$39"}</definedName>
    <definedName name="testsss" hidden="1">{"'SIVA Pricing Model'!$A$1:$F$39"}</definedName>
    <definedName name="testst234" hidden="1">{"Oct_Plan_Income_Month",#N/A,FALSE,"OctInc";"Oct_Month_Lastyear_Inc",#N/A,FALSE,"OctInc"}</definedName>
    <definedName name="testsw" hidden="1">{"'SIVA Pricing Model'!$A$1:$F$39"}</definedName>
    <definedName name="testterrwe" hidden="1">{"ConInc",#N/A,FALSE,"FinStmt";"ConBal",#N/A,FALSE,"FinStmt";"ConCash",#N/A,FALSE,"FinStmt"}</definedName>
    <definedName name="testtes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stttt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TESTVKEY">#REF!</definedName>
    <definedName name="testw" hidden="1">{"'SIVA Pricing Model'!$A$1:$F$39"}</definedName>
    <definedName name="testww" hidden="1">{"'SIVA Pricing Model'!$A$1:$F$39"}</definedName>
    <definedName name="testwww" hidden="1">{"'SIVA Pricing Model'!$A$1:$F$39"}</definedName>
    <definedName name="tete" hidden="1">{#N/A,#N/A,FALSE,"Calc";#N/A,#N/A,FALSE,"Sensitivity";#N/A,#N/A,FALSE,"LT Earn.Dil.";#N/A,#N/A,FALSE,"Dil. AVP"}</definedName>
    <definedName name="tet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ujdtj" hidden="1">{"Full-model",#N/A,FALSE,"ProForma-ASPT"}</definedName>
    <definedName name="tewst" hidden="1">{"Order",#N/A,FALSE,"Apr";"Ports",#N/A,FALSE,"Apr"}</definedName>
    <definedName name="text" hidden="1">33</definedName>
    <definedName name="TextRefCopyRangeCount" hidden="1">4</definedName>
    <definedName name="teyjt" hidden="1">{"Valuation",#N/A,FALSE,"ProForma-ASPT"}</definedName>
    <definedName name="tf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tfill" hidden="1">#REF!</definedName>
    <definedName name="tfrdc" hidden="1">{"Valuation",#N/A,FALSE,"ProForma-ASPT"}</definedName>
    <definedName name="tftchristine" hidden="1">{#N/A,#N/A,FALSE,"3";#N/A,#N/A,FALSE,"5";#N/A,#N/A,FALSE,"6";#N/A,#N/A,FALSE,"8";#N/A,#N/A,FALSE,"10";#N/A,#N/A,FALSE,"13";#N/A,#N/A,FALSE,"14";#N/A,#N/A,FALSE,"15";#N/A,#N/A,FALSE,"16"}</definedName>
    <definedName name="tftchristine2" hidden="1">{#N/A,#N/A,FALSE,"3";#N/A,#N/A,FALSE,"5";#N/A,#N/A,FALSE,"6";#N/A,#N/A,FALSE,"8";#N/A,#N/A,FALSE,"10";#N/A,#N/A,FALSE,"13";#N/A,#N/A,FALSE,"14";#N/A,#N/A,FALSE,"15";#N/A,#N/A,FALSE,"16"}</definedName>
    <definedName name="tg" hidden="1">{#N/A,#N/A,FALSE,"A";#N/A,#N/A,FALSE,"B-TOT";#N/A,#N/A,FALSE,"Declaration1";#N/A,#N/A,FALSE,"Spravka1";#N/A,#N/A,FALSE,"A (2)";#N/A,#N/A,FALSE,"B-TOT (2)";#N/A,#N/A,FALSE,"Declaration1 (2)";#N/A,#N/A,FALSE,"Spravka1 (2)"}</definedName>
    <definedName name="tgb" hidden="1">#REF!</definedName>
    <definedName name="TGP" hidden="1">#REF!</definedName>
    <definedName name="TGT_Net">!#REF!</definedName>
    <definedName name="TGT_UPC">!#REF!</definedName>
    <definedName name="th" hidden="1">{"Print Summary",#N/A,FALSE,"Summary Analysis";"Print FCF",#N/A,FALSE,"FCF Analysis";"Print Sensitivity",#N/A,FALSE,"Sensitivity Analysis";"Print NAV",#N/A,FALSE,"NAV Analysis";"Print Credit",#N/A,FALSE,"Credit Analysis"}</definedName>
    <definedName name="ThailandRC">#REF!</definedName>
    <definedName name="the" hidden="1">{"Print Summary",#N/A,FALSE,"Summary Analysis";"Print FCF",#N/A,FALSE,"FCF Analysis";"Print Sensitivity",#N/A,FALSE,"Sensitivity Analysis";"Print NAV",#N/A,FALSE,"NAV Analysis";"Print Credit",#N/A,FALSE,"Credit Analysis"}</definedName>
    <definedName name="There" hidden="1">{#N/A,#N/A,FALSE,"AD_Purch";#N/A,#N/A,FALSE,"Projections";#N/A,#N/A,FALSE,"DCF";#N/A,#N/A,FALSE,"Mkt Val"}</definedName>
    <definedName name="thierry" hidden="1">{"Totax",#N/A,FALSE,"Sheet1";#N/A,#N/A,FALSE,"Law Output"}</definedName>
    <definedName name="thierry_1" hidden="1">{"Totax",#N/A,FALSE,"Sheet1";#N/A,#N/A,FALSE,"Law Output"}</definedName>
    <definedName name="thierry_2" hidden="1">{"Totax",#N/A,FALSE,"Sheet1";#N/A,#N/A,FALSE,"Law Output"}</definedName>
    <definedName name="thierry_3" hidden="1">{"Totax",#N/A,FALSE,"Sheet1";#N/A,#N/A,FALSE,"Law Output"}</definedName>
    <definedName name="thierry_4" hidden="1">{"Totax",#N/A,FALSE,"Sheet1";#N/A,#N/A,FALSE,"Law Output"}</definedName>
    <definedName name="thierry_5" hidden="1">{"Totax",#N/A,FALSE,"Sheet1";#N/A,#N/A,FALSE,"Law Output"}</definedName>
    <definedName name="ThisBook">#REF!</definedName>
    <definedName name="THISYEAR">#REF!</definedName>
    <definedName name="thk" hidden="1">{#N/A,#N/A,FALSE,"Sensitivity"}</definedName>
    <definedName name="thk." hidden="1">{#N/A,#N/A,FALSE,"Sensitivity"}</definedName>
    <definedName name="THNN" hidden="1">{"'표지'!$B$5"}</definedName>
    <definedName name="thousand">1000</definedName>
    <definedName name="three" hidden="1">#REF!</definedName>
    <definedName name="Threshold">#REF!</definedName>
    <definedName name="thrtgbrgb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hth" hidden="1">{#N/A,#N/A,FALSE,"Calc";#N/A,#N/A,FALSE,"Sensitivity";#N/A,#N/A,FALSE,"LT Earn.Dil.";#N/A,#N/A,FALSE,"Dil. AVP"}</definedName>
    <definedName name="thth_1" hidden="1">{#N/A,#N/A,FALSE,"Calc";#N/A,#N/A,FALSE,"Sensitivity";#N/A,#N/A,FALSE,"LT Earn.Dil.";#N/A,#N/A,FALSE,"Dil. AVP"}</definedName>
    <definedName name="thuy" hidden="1">{"'SYNTH FALLET'!$A$6:$L$22"}</definedName>
    <definedName name="THYT" hidden="1">{"'표지'!$B$5"}</definedName>
    <definedName name="ti" hidden="1">{"bs",#N/A,FALSE,"SCF"}</definedName>
    <definedName name="Ticker">#REF!</definedName>
    <definedName name="Tige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M">#REF!</definedName>
    <definedName name="Time" hidden="1">#REF!</definedName>
    <definedName name="Timestamp" hidden="1">#REF!</definedName>
    <definedName name="tip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TITLE">#REF!</definedName>
    <definedName name="TITLE_PROJECT">"PROJECT"</definedName>
    <definedName name="TitreCR">!#REF!</definedName>
    <definedName name="tjhrw" hidden="1">{"NOPCAPEVA",#N/A,FALSE,"Nopat";"FCFCSTAR",#N/A,FALSE,"FCFVAL";"EVAVL",#N/A,FALSE,"EVAVAL";"LEASE",#N/A,FALSE,"OpLease"}</definedName>
    <definedName name="tjtjt">!#REF!</definedName>
    <definedName name="TJUTU" hidden="1">{"'Demand Units'!$X$11:$AD$45"}</definedName>
    <definedName name="tkudsh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tl" hidden="1">{"bs",#N/A,FALSE,"SCF"}</definedName>
    <definedName name="TM1REBUILDOPTION">1</definedName>
    <definedName name="tmp" hidden="1">{#N/A,#N/A,FALSE,"Op_Stmt";#N/A,#N/A,FALSE,"Consol_Op_Stmt";#N/A,#N/A,FALSE,"rev_summ";#N/A,#N/A,FALSE,"Unit_Summ";#N/A,#N/A,FALSE,"EBIT_summ";#N/A,#N/A,FALSE,"RONA_NetAssets"}</definedName>
    <definedName name="TMPWInvestments">#REF!</definedName>
    <definedName name="TOC">#REF!</definedName>
    <definedName name="TOC_Hdg_3" hidden="1">#REF!</definedName>
    <definedName name="TOC_Hdg_4" hidden="1">#REF!</definedName>
    <definedName name="TOC_Hdg_5" hidden="1">#REF!</definedName>
    <definedName name="today">#REF!</definedName>
    <definedName name="tolerance">0.001</definedName>
    <definedName name="Tollerance">1E-28</definedName>
    <definedName name="tom" hidden="1">{"'PMG - Total'!$J$7:$K$63","'PMG - Total'!$J$7:$K$63"}</definedName>
    <definedName name="Tomb_raider">!#REF!</definedName>
    <definedName name="tony" hidden="1">{"'HR1 D'!$A$1:$N$35"}</definedName>
    <definedName name="Tools" hidden="1">{"EXPORT",#N/A,FALSE,"A8CONTENT"}</definedName>
    <definedName name="tools1" hidden="1">{"EXPORT",#N/A,FALSE,"A8CONTENT"}</definedName>
    <definedName name="Top_20_Domestic_Cart">#REF!</definedName>
    <definedName name="Top15_total" hidden="1">{"'Demand Units'!$Z$2:$AF$53"}</definedName>
    <definedName name="TORSION" hidden="1">{#N/A,#N/A,FALSE,"단축1";#N/A,#N/A,FALSE,"단축2";#N/A,#N/A,FALSE,"단축3";#N/A,#N/A,FALSE,"장축";#N/A,#N/A,FALSE,"4WD"}</definedName>
    <definedName name="torsion1" hidden="1">{#N/A,#N/A,FALSE,"단축1";#N/A,#N/A,FALSE,"단축2";#N/A,#N/A,FALSE,"단축3";#N/A,#N/A,FALSE,"장축";#N/A,#N/A,FALSE,"4WD"}</definedName>
    <definedName name="Tot_Aff">#REF!</definedName>
    <definedName name="tot_pmt">#REF!</definedName>
    <definedName name="TotADSupport00">#REF!</definedName>
    <definedName name="Total">#REF!</definedName>
    <definedName name="Total_Adj">#REF!</definedName>
    <definedName name="TOTAL_ASSETS" hidden="1">"TOTAL_ASSETS"</definedName>
    <definedName name="TOTAL_CASH_DIVID" hidden="1">"TOTAL_CASH_DIVID"</definedName>
    <definedName name="TOTAL_CASH_FINAN" hidden="1">"TOTAL_CASH_FINAN"</definedName>
    <definedName name="TOTAL_CASH_INVEST" hidden="1">"TOTAL_CASH_INVEST"</definedName>
    <definedName name="TOTAL_CASH_OPER" hidden="1">"TOTAL_CASH_OPER"</definedName>
    <definedName name="TOTAL_COMMON" hidden="1">"TOTAL_COMMON"</definedName>
    <definedName name="Total_Compensation_Expense">#REF!</definedName>
    <definedName name="TOTAL_CURRENT_ASSETS" hidden="1">"TOTAL_CURRENT_ASSETS"</definedName>
    <definedName name="TOTAL_CURRENT_LIAB" hidden="1">"TOTAL_CURRENT_LIAB"</definedName>
    <definedName name="TOTAL_DEBT" hidden="1">"TOTAL_DEBT"</definedName>
    <definedName name="TOTAL_DEBT_OVER_EBITDA" hidden="1">"TOTAL_DEBT_OVER_EBITDA"</definedName>
    <definedName name="TOTAL_DEBT_OVER_TOTAL_BV" hidden="1">"TOTAL_DEBT_OVER_TOTAL_BV"</definedName>
    <definedName name="TOTAL_DEBT_OVER_TOTAL_CAP" hidden="1">"TOTAL_DEBT_OVER_TOTAL_CAP"</definedName>
    <definedName name="TOTAL_DM">!#REF!</definedName>
    <definedName name="TOTAL_EQUITY" hidden="1">"TOTAL_EQUITY"</definedName>
    <definedName name="Total_Europe">#REF!</definedName>
    <definedName name="TOTAL_INTEREST_EXP" hidden="1">"TOTAL_INTEREST_EXP"</definedName>
    <definedName name="TOTAL_INVENTORY" hidden="1">"TOTAL_INVENTORY"</definedName>
    <definedName name="Total_Labor_Cost_Revenue">#REF!</definedName>
    <definedName name="TOTAL_LIAB" hidden="1">"TOTAL_LIAB"</definedName>
    <definedName name="TOTAL_LIAB_SHAREHOLD" hidden="1">"TOTAL_LIAB_SHAREHOLD"</definedName>
    <definedName name="TOTAL_LONG_DEBT" hidden="1">"TOTAL_LONG_DEBT"</definedName>
    <definedName name="TOTAL_OPER_EXPEN" hidden="1">"TOTAL_OPER_EXPEN"</definedName>
    <definedName name="Total_Payments">#REF!</definedName>
    <definedName name="Total_Receipts">#REF!</definedName>
    <definedName name="TOTAL_RECEIV" hidden="1">"TOTAL_RECEIV"</definedName>
    <definedName name="TOTAL_REVENUE" hidden="1">"TOTAL_REVENUE"</definedName>
    <definedName name="total_salaries_latest_budget">OFFSET(#REF!,0,#REF!,1,#REF!)</definedName>
    <definedName name="TOTAL_SALES">#REF!</definedName>
    <definedName name="TOTAL_SPECIAL" hidden="1">"TOTAL_SPECIAL"</definedName>
    <definedName name="total_stock_latest_budget">OFFSET(#REF!,0,#REF!,1,#REF!)</definedName>
    <definedName name="TOTALAnalysticDecision99">#REF!</definedName>
    <definedName name="TotalApp00">#REF!</definedName>
    <definedName name="TotalApp02">#REF!</definedName>
    <definedName name="TotalDatabase00">#REF!</definedName>
    <definedName name="TOTALDatabase99">#REF!</definedName>
    <definedName name="TotalDBTools00">#REF!</definedName>
    <definedName name="TotalDesktop98">#REF!</definedName>
    <definedName name="TOTALDocMngt00">#REF!</definedName>
    <definedName name="TOTALDocMngt99">#REF!</definedName>
    <definedName name="TotalInformixLic00">#REF!</definedName>
    <definedName name="TOTALINTEREST">#REF!</definedName>
    <definedName name="TOTALMediaAssetMgmt99">#REF!</definedName>
    <definedName name="TotalNetCon01">#REF!</definedName>
    <definedName name="TotalOracleRDBMS_Rdb_DBMS98">#REF!</definedName>
    <definedName name="totalothertools98">#REF!</definedName>
    <definedName name="totalothertools99">#REF!</definedName>
    <definedName name="TotalOthrTools01">#REF!</definedName>
    <definedName name="TotalProprietary00">#REF!</definedName>
    <definedName name="TotalProprietary01">#REF!</definedName>
    <definedName name="totalproprietary98">#REF!</definedName>
    <definedName name="totalproprietary99">#REF!</definedName>
    <definedName name="TotalUnixDatabase">#REF!</definedName>
    <definedName name="TotalWarehouse00">#REF!</definedName>
    <definedName name="TOTALWarehouse99">#REF!</definedName>
    <definedName name="totalWNTdatabase">#REF!</definedName>
    <definedName name="TotalWNTdatabase00">#REF!</definedName>
    <definedName name="TotalWNTdatabase01">#REF!</definedName>
    <definedName name="totalWNTdatabase98">#REF!</definedName>
    <definedName name="totAna_Dec00">#REF!</definedName>
    <definedName name="totAna_Dec99">#REF!</definedName>
    <definedName name="totapp98">#REF!</definedName>
    <definedName name="Totapp99">#REF!</definedName>
    <definedName name="TotDigMedia00">#REF!</definedName>
    <definedName name="toti" hidden="1">{"'SYNTH FALLET'!$A$6:$L$22"}</definedName>
    <definedName name="TotNetConn">#REF!</definedName>
    <definedName name="TotNetConn01">#REF!</definedName>
    <definedName name="toto" hidden="1">{#N/A,#N/A,FALSE,"3";#N/A,#N/A,FALSE,"5";#N/A,#N/A,FALSE,"6";#N/A,#N/A,FALSE,"8";#N/A,#N/A,FALSE,"10";#N/A,#N/A,FALSE,"13";#N/A,#N/A,FALSE,"14";#N/A,#N/A,FALSE,"15";#N/A,#N/A,FALSE,"16"}</definedName>
    <definedName name="toto2" hidden="1">{#N/A,#N/A,FALSE,"3";#N/A,#N/A,FALSE,"5";#N/A,#N/A,FALSE,"6";#N/A,#N/A,FALSE,"8";#N/A,#N/A,FALSE,"10";#N/A,#N/A,FALSE,"13";#N/A,#N/A,FALSE,"14";#N/A,#N/A,FALSE,"15";#N/A,#N/A,FALSE,"16"}</definedName>
    <definedName name="TotOtherLeg00">#REF!</definedName>
    <definedName name="TOTREV">#REF!</definedName>
    <definedName name="totrev00">#REF!</definedName>
    <definedName name="totrev96">#REF!</definedName>
    <definedName name="totrev97">#REF!</definedName>
    <definedName name="totrev98">#REF!</definedName>
    <definedName name="totrev99">#REF!</definedName>
    <definedName name="totUnixDatabase98">#REF!</definedName>
    <definedName name="tou" hidden="1">{#N/A,#N/A,TRUE,"TransPrcd 1";#N/A,#N/A,TRUE,"TransPrcd 2";#N/A,#N/A,TRUE,"TransPrcd 3"}</definedName>
    <definedName name="TP_Footer_User" hidden="1">"Erica Bodi"</definedName>
    <definedName name="TP_Footer_Version" hidden="1">"v4.00"</definedName>
    <definedName name="TPLTURN_external">!#REF!</definedName>
    <definedName name="TPLTURN_internal">!#REF!</definedName>
    <definedName name="tqmp10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r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rab" hidden="1">{"'Gastos campañas'!$A$1:$M$53"}</definedName>
    <definedName name="tradcomp" hidden="1">{#N/A,#N/A,FALSE,"Trading-Mult ";#N/A,#N/A,FALSE,"Trading-Cap";#N/A,#N/A,FALSE,"Trading-Inc";#N/A,#N/A,FALSE,"Cash Flow";#N/A,#N/A,FALSE,"M&amp;A info"}</definedName>
    <definedName name="tradcompar" hidden="1">{#N/A,#N/A,FALSE,"Trading-Mult ";#N/A,#N/A,FALSE,"Trading-Cap";#N/A,#N/A,FALSE,"Trading-Inc";#N/A,#N/A,FALSE,"Cash Flow";#N/A,#N/A,FALSE,"M&amp;A info"}</definedName>
    <definedName name="TRADE_AR" hidden="1">"TRADE_AR"</definedName>
    <definedName name="tradespend" hidden="1">{#N/A,#N/A,FALSE,"Aging Summary";#N/A,#N/A,FALSE,"Ratio Analysis";#N/A,#N/A,FALSE,"Test 120 Day Accts";#N/A,#N/A,FALSE,"Tickmarks"}</definedName>
    <definedName name="tradingcompar" hidden="1">{#N/A,#N/A,FALSE,"Trading-Mult ";#N/A,#N/A,FALSE,"Trading-Cap";#N/A,#N/A,FALSE,"Trading-Inc";#N/A,#N/A,FALSE,"Cash Flow";#N/A,#N/A,FALSE,"M&amp;A info"}</definedName>
    <definedName name="Transferred">#REF!,#REF!,#REF!,#REF!,#REF!,#REF!</definedName>
    <definedName name="Translational" hidden="1">{#N/A,#N/A,FALSE,"Sensitivity"}</definedName>
    <definedName name="TranslationTable1">!#REF!</definedName>
    <definedName name="tre" hidden="1">{"NOPCAPEVA",#N/A,FALSE,"Nopat";"FCFCSTAR",#N/A,FALSE,"FCFVAL";"EVAVL",#N/A,FALSE,"EVAVAL";"LEASE",#N/A,FALSE,"OpLease"}</definedName>
    <definedName name="TREASURY_STOCK" hidden="1">"TREASURY_STOCK"</definedName>
    <definedName name="treeList" hidden="1">"11000000000000000000000000000000000000000000000000000000000000000000000000000000000000000000000000000000000000000000000000000000000000000000000000000000000000000000000000000000000000000000000000000000"</definedName>
    <definedName name="treetree" hidden="1">{"'Model'!$A$1:$N$53"}</definedName>
    <definedName name="tresds" hidden="1">{"Cover",#N/A,FALSE,"Cover";"Summary",#N/A,FALSE,"Summarpage"}</definedName>
    <definedName name="Trésorerie_ouverture">!#REF!</definedName>
    <definedName name="TRHFT" hidden="1">{"'Demand Units'!$X$11:$AD$45"}</definedName>
    <definedName name="trh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HTHJ" hidden="1">{"'표지'!$B$5"}</definedName>
    <definedName name="TRM" hidden="1">{#N/A,#N/A,FALSE,"단축1";#N/A,#N/A,FALSE,"단축2";#N/A,#N/A,FALSE,"단축3";#N/A,#N/A,FALSE,"장축";#N/A,#N/A,FALSE,"4WD"}</definedName>
    <definedName name="TRNR_0011fa6be01542e98877892526780ad3_799_1" hidden="1">#REF!</definedName>
    <definedName name="TRNR_003b9995561b4eacaa221a4ce1038177_799_1" hidden="1">#REF!</definedName>
    <definedName name="TRNR_0042621ad7f942b9816ed984bb3dd741_799_1" hidden="1">#REF!</definedName>
    <definedName name="TRNR_08c0245f9afe415eae450384cfc46411_799_1" hidden="1">#REF!</definedName>
    <definedName name="TRNR_09f9116e817b4f418ddcc85655ed6f9f_662_1" hidden="1">#REF!</definedName>
    <definedName name="TRNR_0b12a7eac39948f7b7597a4d4333e722_799_1" hidden="1">#REF!</definedName>
    <definedName name="TRNR_0c71c079f73d4d85b3088ae1572ed497_662_1" hidden="1">#REF!</definedName>
    <definedName name="TRNR_0e20f38b06e844afbd44f7d08a65b6dc_662_1" hidden="1">#REF!</definedName>
    <definedName name="TRNR_0f2cbd48b4854c59967c80a1bf019f5a_799_1" hidden="1">#REF!</definedName>
    <definedName name="TRNR_121b679bab8f4a9bad7d142d69dcd7fe_662_1" hidden="1">#REF!</definedName>
    <definedName name="TRNR_12cf8cb224b24b7b822cd48e729899ca_662_1" hidden="1">#REF!</definedName>
    <definedName name="TRNR_148fcdabdbc64d2a8e05c449ce538ae3_662_1" hidden="1">#REF!</definedName>
    <definedName name="TRNR_14e568e298d04d94ae66b0df6032596a_662_1" hidden="1">#REF!</definedName>
    <definedName name="TRNR_172f2535fc714fd7b5d78eb9ef6a36cc_1016_1" hidden="1">#REF!</definedName>
    <definedName name="TRNR_22f2ea0522e840d78553da5f4859c5f1_662_1" hidden="1">#REF!</definedName>
    <definedName name="TRNR_23e2f09bb3ff40ae85dea3415e5dc598_662_1" hidden="1">#REF!</definedName>
    <definedName name="TRNR_28c753e831da4b7d86221566cf1e15e9_662_1" hidden="1">#REF!</definedName>
    <definedName name="TRNR_291f46583b0f44bc910537f768382b4e_662_1" hidden="1">#REF!</definedName>
    <definedName name="TRNR_2ae5d76189fc4cae852fa6c7fb49e7bc_799_1" hidden="1">#REF!</definedName>
    <definedName name="TRNR_2d2d2b7a14c7412b9a062a20f43c665b_799_1" hidden="1">#REF!</definedName>
    <definedName name="TRNR_30464e9ec9c0470bbb5d508394dc60cc_662_1" hidden="1">#REF!</definedName>
    <definedName name="TRNR_309947ef41ac4118822d9c856fe55dda_662_1" hidden="1">#REF!</definedName>
    <definedName name="TRNR_361a480087f842308b122d71b7d45cbb_799_1" hidden="1">#REF!</definedName>
    <definedName name="TRNR_3f54b973ba484d99920ab52671c7813e_662_1" hidden="1">#REF!</definedName>
    <definedName name="TRNR_3fbc6a6527ba49edbd02406cd0707d1b_799_1" hidden="1">#REF!</definedName>
    <definedName name="TRNR_421cac8a21b14fd282297311b7f2645f_662_1" hidden="1">#REF!</definedName>
    <definedName name="TRNR_43da283c2f804c7f8798fb57fbe5283b_662_1" hidden="1">#REF!</definedName>
    <definedName name="TRNR_45f6305d2aa6462bbc1b657c0c249516_799_1" hidden="1">#REF!</definedName>
    <definedName name="TRNR_46cf22078cd84d24b4ec5a25c0d651f8_662_1" hidden="1">#REF!</definedName>
    <definedName name="TRNR_4910c491a4344031b8fc9afc84aca6ae_662_1" hidden="1">#REF!</definedName>
    <definedName name="TRNR_4a96a92122e046dfb489c49fa3c3f44d_662_1" hidden="1">#REF!</definedName>
    <definedName name="TRNR_4b7d8f232af64a3d88d7468da4e267fc_799_1" hidden="1">#REF!</definedName>
    <definedName name="TRNR_54907c999ce94f55b750ccd55dac2d28_1016_1" hidden="1">#REF!</definedName>
    <definedName name="TRNR_552fc6095a624f1c9b57a78b51f5bbea_662_1" hidden="1">#REF!</definedName>
    <definedName name="TRNR_558682d92b1749bd941d0fc3d4c52407_799_1" hidden="1">#REF!</definedName>
    <definedName name="TRNR_56b354dad19a41478ed90453c4c8c9db_662_1" hidden="1">#REF!</definedName>
    <definedName name="TRNR_5770502b255f43438a874c679f160438_662_1" hidden="1">#REF!</definedName>
    <definedName name="TRNR_581b82890cfe45dba7783f9c4dfbc174_662_1" hidden="1">#REF!</definedName>
    <definedName name="TRNR_5945e7e1ac124d4ab97cd26c5ea6ec78_799_1" hidden="1">#REF!</definedName>
    <definedName name="TRNR_5a042ffedc4f44cf8aba02c6c762b54d_25_1" hidden="1">#REF!</definedName>
    <definedName name="TRNR_5fbc29c82d4b42abb4215eef8e456328_662_1" hidden="1">#REF!</definedName>
    <definedName name="TRNR_604b374d3e9f4bf8835a4b2923e4b59b_662_1" hidden="1">#REF!</definedName>
    <definedName name="TRNR_61fb6a5c8d7d434a92be994648b7b22a_1_1" hidden="1">#REF!</definedName>
    <definedName name="TRNR_63030c1fc5034fa49be3da11f3552a28_662_1" hidden="1">#REF!</definedName>
    <definedName name="TRNR_64a10d02988c427ba44bbf9ca7cbfa49_662_1" hidden="1">#REF!</definedName>
    <definedName name="TRNR_6bb5eaacab4148babd8c164036ddb85c_662_1" hidden="1">#REF!</definedName>
    <definedName name="TRNR_717fb281545947b1a7802f05e3fb9cee_799_1" hidden="1">#REF!</definedName>
    <definedName name="TRNR_73e1acfaabca4e5394cc5cd9e5ffcec5_799_1" hidden="1">#REF!</definedName>
    <definedName name="TRNR_73fe52f571c44d979b7a3f144cdf42d4_662_1" hidden="1">#REF!</definedName>
    <definedName name="TRNR_75a690caec35425ab1baa1a73cede8ff_662_1" hidden="1">#REF!</definedName>
    <definedName name="TRNR_76e1715344c944728e9de0a5a8bead36_662_1" hidden="1">#REF!</definedName>
    <definedName name="TRNR_7a27985116164df683c0e0c9aea71271_662_1" hidden="1">#REF!</definedName>
    <definedName name="TRNR_7ee1a00ad9c8457badc6bdbb4b339dba_662_1" hidden="1">#REF!</definedName>
    <definedName name="TRNR_810a6677d4bd4c4c8e074195fd070dc8_799_1" hidden="1">#REF!</definedName>
    <definedName name="TRNR_84f00af57f7d43ccb9c7fcfecb72d3c1_799_1" hidden="1">#REF!</definedName>
    <definedName name="TRNR_8790f8bb270a49f5b6af7501a15d6d9d_662_1" hidden="1">#REF!</definedName>
    <definedName name="TRNR_87c7f985410646348763cbb83eee5295_662_1" hidden="1">#REF!</definedName>
    <definedName name="TRNR_8aa30004be394adb94103f38a538d8f1_666_1" hidden="1">#REF!</definedName>
    <definedName name="TRNR_8db9b4c270e7473fb50a4ac0539fffa8_662_1" hidden="1">#REF!</definedName>
    <definedName name="TRNR_90a7d8ae15614295afab1f1c87b672e9_799_1" hidden="1">#REF!</definedName>
    <definedName name="TRNR_9157b5935f9a4b67a66223e86d5f813d_662_1" hidden="1">#REF!</definedName>
    <definedName name="TRNR_918f98c7185048f89e6219abf3bb9254_662_1" hidden="1">#REF!</definedName>
    <definedName name="TRNR_93ce822fc94947d19c822731b4ea2a78_662_1" hidden="1">#REF!</definedName>
    <definedName name="TRNR_9aa70d5e24ea4db3a5191fe0ec94ca07_799_1" hidden="1">#REF!</definedName>
    <definedName name="TRNR_a1e3a2e0d1a4458a8f17e9e4223ce22e_799_1" hidden="1">#REF!</definedName>
    <definedName name="TRNR_a25f2e00e2f940e09db3ac422928e6e4_662_1" hidden="1">#REF!</definedName>
    <definedName name="TRNR_a43cc9bba2214dde813ecab711983967_662_1" hidden="1">#REF!</definedName>
    <definedName name="TRNR_a548734b40c64531a695d467c33f5eb4_799_1" hidden="1">#REF!</definedName>
    <definedName name="TRNR_a8cd724f5ab04292906527d9391dc36f_662_1" hidden="1">#REF!</definedName>
    <definedName name="TRNR_aa104395c20d46f9ba62ddbfb25975a2_799_1" hidden="1">#REF!</definedName>
    <definedName name="TRNR_ae3b12dd78b949ec9c5dbbb174e79847_799_1" hidden="1">#REF!</definedName>
    <definedName name="TRNR_af2d614286e947ef93ae4844b6566eee_799_1" hidden="1">#REF!</definedName>
    <definedName name="TRNR_b236d773cf0f436abff64799fe304708_662_1" hidden="1">#REF!</definedName>
    <definedName name="TRNR_b61d1eec51724a54907e737a151fb1d0_799_1" hidden="1">#REF!</definedName>
    <definedName name="TRNR_b77d4ca78f484e53b9c4fe811f318dea_799_1" hidden="1">#REF!</definedName>
    <definedName name="TRNR_bb9cecfd5f7c4bd19db16f2373ea710c_799_1" hidden="1">#REF!</definedName>
    <definedName name="TRNR_bba6fde0a58b4c4b98e506dc5859654f_799_1" hidden="1">#REF!</definedName>
    <definedName name="TRNR_bf04cf3fd2f949fcb1d7959c5c602156_662_1" hidden="1">#REF!</definedName>
    <definedName name="TRNR_c1dc21181b334ff49604ddaee608a8e9_662_1" hidden="1">#REF!</definedName>
    <definedName name="TRNR_c3eea888bd5d430fa3ad5703da9b7309_662_1" hidden="1">#REF!</definedName>
    <definedName name="TRNR_c5a5a91232d8439fac1fd10686658c78_662_1" hidden="1">#REF!</definedName>
    <definedName name="TRNR_d156933859164fbbbd0bce84bb58fb07_662_1" hidden="1">#REF!</definedName>
    <definedName name="TRNR_d15bad62ad9e4ea687873fcca243ec20_662_1" hidden="1">#REF!</definedName>
    <definedName name="TRNR_d1e40448f2b746ce8fdf09c4ff5c3b7a_662_1" hidden="1">#REF!</definedName>
    <definedName name="TRNR_d377f73716b04bdc8c8bce33358a1ff5_662_1" hidden="1">#REF!</definedName>
    <definedName name="TRNR_d467f552c5dd46518b9e7c81904ad2da_662_1" hidden="1">#REF!</definedName>
    <definedName name="TRNR_d4a09263fd314b72ad69a4517a93e5f4_662_1" hidden="1">#REF!</definedName>
    <definedName name="TRNR_d88744322a114a2ea486ba6d1a888bc1_662_1" hidden="1">#REF!</definedName>
    <definedName name="TRNR_da5f7c2069da49b7ad3c338aab5bbd63_662_1" hidden="1">#REF!</definedName>
    <definedName name="TRNR_df412cbb7e1c41d5b117138564a088dc_662_1" hidden="1">#REF!</definedName>
    <definedName name="TRNR_e57d059d0ce54404a6b7b537cb54486e_662_1" hidden="1">#REF!</definedName>
    <definedName name="TRNR_e85f0f4429134217bcc0e2c10b2bef05_799_1" hidden="1">#REF!</definedName>
    <definedName name="TRNR_ec8ea2dd21c54df983d9c70f3a084b23_662_1" hidden="1">#REF!</definedName>
    <definedName name="TRNR_ee235c659aea435f924befef04a50675_799_1" hidden="1">#REF!</definedName>
    <definedName name="TRNR_eee9a0f34a224a08ad2808b9de650b3f_12_15" hidden="1">#REF!</definedName>
    <definedName name="TRNR_f5ff69c3275a4480bec9349546055b62_662_1" hidden="1">#REF!</definedName>
    <definedName name="TRNR_f61086004a084ee1bbdb02d5a38ab46b_662_1" hidden="1">#REF!</definedName>
    <definedName name="TRNR_f9cb8a1bbb0a4d1abe946422c1611200_4_1" hidden="1">#REF!</definedName>
    <definedName name="TRNR_fae900b261a546b9822254b9c0167438_662_1" hidden="1">#REF!</definedName>
    <definedName name="TRNR_fe4b178cdf624bf4858165242e1ad1c0_662_1" hidden="1">#REF!</definedName>
    <definedName name="trout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t" hidden="1">{#N/A,#N/A,TRUE,"A100";#N/A,#N/A,TRUE,"A130";#N/A,#N/A,TRUE,"A131";#N/A,#N/A,TRUE,"A140"}</definedName>
    <definedName name="trtzzrtzztrz">!#REF!</definedName>
    <definedName name="t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urtgf" hidden="1">{#N/A,#N/A,FALSE,"Aging Summary";#N/A,#N/A,FALSE,"Ratio Analysis";#N/A,#N/A,FALSE,"Test 120 Day Accts";#N/A,#N/A,FALSE,"Tickmarks"}</definedName>
    <definedName name="try">{"BS_Explain",#N/A,FALSE,"Bal Sheet Explain"}</definedName>
    <definedName name="tryeuyit" hidden="1">{#N/A,#N/A,FALSE,"Pharm";#N/A,#N/A,FALSE,"WWCM"}</definedName>
    <definedName name="tryu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trzrzqe6qr6u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trztztrzt">!#REF!</definedName>
    <definedName name="tst" hidden="1">{"Income Statement",#N/A,FALSE,"CFMODEL";"Balance Sheet",#N/A,FALSE,"CFMODEL"}</definedName>
    <definedName name="tt" hidden="1">#REF!</definedName>
    <definedName name="TT_bdm" hidden="1">#REF!</definedName>
    <definedName name="tth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tti" hidden="1">{"Omnipaque",#N/A,FALSE,"Omnipaque"}</definedName>
    <definedName name="TTM" hidden="1">{#N/A,#N/A,FALSE,"단축1";#N/A,#N/A,FALSE,"단축2";#N/A,#N/A,FALSE,"단축3";#N/A,#N/A,FALSE,"장축";#N/A,#N/A,FALSE,"4WD"}</definedName>
    <definedName name="ttrtrt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" hidden="1">{#N/A,#N/A,FALSE,"을지 (4)";#N/A,#N/A,FALSE,"을지 (5)";#N/A,#N/A,FALSE,"을지 (6)"}</definedName>
    <definedName name="TTTT" hidden="1">{"PAGE 1",#N/A,FALSE,"WEST_OT"}</definedName>
    <definedName name="ttttt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tttttt" hidden="1">#REF!</definedName>
    <definedName name="ttttttt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t" hidden="1">#REF!</definedName>
    <definedName name="ttttttttt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tttttttttttt" localSheetId="9" hidden="1">{"Stats_qsumm",#N/A,FALSE,"STATSQ";"Stats_Detail",#N/A,FALSE,"STATSM";"Stats_Summary",#N/A,FALSE,"STATSM"}</definedName>
    <definedName name="ttttttttttttttt" hidden="1">{"Stats_qsumm",#N/A,FALSE,"STATSQ";"Stats_Detail",#N/A,FALSE,"STATSM";"Stats_Summary",#N/A,FALSE,"STATSM"}</definedName>
    <definedName name="ttytyty" hidden="1">{"'Other IPS'!$A$5","'Other IPS'!$A$4:$K$38"}</definedName>
    <definedName name="tu" hidden="1">{"bs",#N/A,FALSE,"SCF"}</definedName>
    <definedName name="tuiol" hidden="1">{"Valuation",#N/A,FALSE,"ProForma-ASPT"}</definedName>
    <definedName name="tun" hidden="1">{"'Model'!$A$1:$N$53"}</definedName>
    <definedName name="tur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rkey">#REF!</definedName>
    <definedName name="Turkey_HMX">#REF!</definedName>
    <definedName name="Turnover">#REF!</definedName>
    <definedName name="tusd">#REF!</definedName>
    <definedName name="tutz">!#REF!</definedName>
    <definedName name="tu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YJ" hidden="1">{"Valuation",#N/A,FALSE,"ProForma-ASPT"}</definedName>
    <definedName name="TUYTYUTYU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tv_percent">#REF!,#REF!,#REF!,#REF!,#REF!,#REF!,#REF!,#REF!</definedName>
    <definedName name="tvm">#REF!</definedName>
    <definedName name="tvy">#REF!</definedName>
    <definedName name="twre" hidden="1">{"NOPCAPEVA",#N/A,FALSE,"Nopat";"FCFCSTAR",#N/A,FALSE,"FCFVAL";"EVAVL",#N/A,FALSE,"EVAVAL";"LEASE",#N/A,FALSE,"OpLease"}</definedName>
    <definedName name="txmy" hidden="1">{#N/A,#N/A,FALSE,"JIM REPORT 1"}</definedName>
    <definedName name="ty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tyhdfs" hidden="1">{"inputs raw data",#N/A,TRUE,"INPUT"}</definedName>
    <definedName name="tyhu" hidden="1">{"'SYNTH FALLET'!$A$6:$L$22"}</definedName>
    <definedName name="TYIKGFDH" hidden="1">{"'Demand Units'!$X$11:$AD$45"}</definedName>
    <definedName name="TYKJY" hidden="1">{"Valuation",#N/A,FALSE,"ProForma-ASPT"}</definedName>
    <definedName name="type">#REF!</definedName>
    <definedName name="TypeAnnée">!#REF!</definedName>
    <definedName name="Typist" hidden="1">"b1"</definedName>
    <definedName name="tyr" hidden="1">{#N/A,#N/A,FALSE,"AD_Purch";#N/A,#N/A,FALSE,"Projections";#N/A,#N/A,FALSE,"DCF";#N/A,#N/A,FALSE,"Mkt Val"}</definedName>
    <definedName name="tyryu" hidden="1">{#N/A,#N/A,FALSE,"Sheet1";#N/A,#N/A,FALSE,"Summary";#N/A,#N/A,FALSE,"proj1";#N/A,#N/A,FALSE,"proj2"}</definedName>
    <definedName name="tyu" hidden="1">#REF!</definedName>
    <definedName name="tyuhj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uiktyu" hidden="1">{#N/A,#N/A,FALSE,"COVER";#N/A,#N/A,FALSE,"Index";#N/A,#N/A,FALSE,"Non-Earning";#N/A,#N/A,FALSE,"Mortgage_Legal";#N/A,#N/A,FALSE,"Mortgages"}</definedName>
    <definedName name="TYUJHTE" hidden="1">{"'Demand Units'!$X$11:$AD$45"}</definedName>
    <definedName name="tyukm" hidden="1">{"Valuation",#N/A,FALSE,"ProForma-ASPT"}</definedName>
    <definedName name="tyutytyi" hidden="1">{#N/A,#N/A,FALSE,"Pharm";#N/A,#N/A,FALSE,"WWCM"}</definedName>
    <definedName name="TYUYTJ" hidden="1">{"'Demand Units'!$X$11:$AD$45"}</definedName>
    <definedName name="tyyufkjkhjd" hidden="1">{#N/A,#N/A,FALSE,"Pharm";#N/A,#N/A,FALSE,"WWCM"}</definedName>
    <definedName name="tyyyu">#REF!</definedName>
    <definedName name="tyyyu_old">#REF!</definedName>
    <definedName name="tzizuplui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ü">!#REF!</definedName>
    <definedName name="u_1" hidden="1">{#N/A,#N/A,FALSE,"Aging Summary";#N/A,#N/A,FALSE,"Ratio Analysis";#N/A,#N/A,FALSE,"Test 120 Day Accts";#N/A,#N/A,FALSE,"Tickmarks"}</definedName>
    <definedName name="U30_FSA" hidden="1">#REF!</definedName>
    <definedName name="Überleitung_US_GAAP">#REF!</definedName>
    <definedName name="ug" hidden="1">{"NOPCAPEVA",#N/A,FALSE,"Nopat";"FCFCSTAR",#N/A,FALSE,"FCFVAL";"EVAVL",#N/A,FALSE,"EVAVAL";"LEASE",#N/A,FALSE,"OpLease"}</definedName>
    <definedName name="ugg" localSheetId="9" hidden="1">#REF!</definedName>
    <definedName name="UGV">#REF!</definedName>
    <definedName name="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hiuk" hidden="1">{"adj95mult",#N/A,FALSE,"COMPCO";"adj95est",#N/A,FALSE,"COMPCO"}</definedName>
    <definedName name="uh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i" hidden="1">{"NOPCAPEVA",#N/A,FALSE,"Nopat";"FCFCSTAR",#N/A,FALSE,"FCFVAL";"EVAVL",#N/A,FALSE,"EVAVAL";"LEASE",#N/A,FALSE,"OpLease"}</definedName>
    <definedName name="uiknu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lt" hidden="1">{"Full-model",#N/A,FALSE,"ProForma-ASPT"}</definedName>
    <definedName name="uio" hidden="1">{"mgmt forecast",#N/A,FALSE,"Mgmt Forecast";"dcf table",#N/A,FALSE,"Mgmt Forecast";"sensitivity",#N/A,FALSE,"Mgmt Forecast";"table inputs",#N/A,FALSE,"Mgmt Forecast";"calculations",#N/A,FALSE,"Mgmt Forecast"}</definedName>
    <definedName name="uit" hidden="1">{"'Other IPS'!$A$5","'Other IPS'!$A$4:$K$38"}</definedName>
    <definedName name="uiugu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uiui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uj" hidden="1">{"Headcount Worksheet",#N/A,FALSE,"HEADCOUNT"}</definedName>
    <definedName name="ujkry" hidden="1">{"NOPCAPEVA",#N/A,FALSE,"Nopat";"FCFCSTAR",#N/A,FALSE,"FCFVAL";"EVAVL",#N/A,FALSE,"EVAVAL";"LEASE",#N/A,FALSE,"OpLease"}</definedName>
    <definedName name="UJM" hidden="1">{#N/A,#N/A,FALSE,"JIM REPORT 1"}</definedName>
    <definedName name="UK">#REF!</definedName>
    <definedName name="UK_Total">#REF!</definedName>
    <definedName name="Ukraine">#REF!</definedName>
    <definedName name="UKscenario">#REF!</definedName>
    <definedName name="ukyuyut" hidden="1">{"'Other IPS'!$A$5","'Other IPS'!$A$4:$K$38"}</definedName>
    <definedName name="umspb">#REF!</definedName>
    <definedName name="undo" hidden="1">{"SUNCOM",#N/A,FALSE,"Stampa";"SUN6GG",#N/A,FALSE,"Stampa";"SUNLUN",#N/A,FALSE,"Stampa";"SUN3DS",#N/A,FALSE,"Stampa";"SUNSYS",#N/A,FALSE,"Stampa";"SUNCLG",#N/A,FALSE,"Stampa"}</definedName>
    <definedName name="UNI_FILT_OFFSPEC">2</definedName>
    <definedName name="UNI_FILT_ONSPEC">1</definedName>
    <definedName name="UNI_NOTHING">0</definedName>
    <definedName name="UNI_PRES_FILTER">1</definedName>
    <definedName name="UNI_PRES_HEADINGS">16</definedName>
    <definedName name="UNI_PRES_INVERT">2</definedName>
    <definedName name="UNI_PRES_MATRIX">4</definedName>
    <definedName name="UNI_PRES_MERGED">8</definedName>
    <definedName name="UNI_PRES_OUTLIERS">32</definedName>
    <definedName name="UNI_RET_ATTRIB">64</definedName>
    <definedName name="UNI_RET_CONF">32</definedName>
    <definedName name="UNI_RET_DESC">4</definedName>
    <definedName name="UNI_RET_EQUIP">1</definedName>
    <definedName name="UNI_RET_OFFSPEC">512</definedName>
    <definedName name="UNI_RET_ONSPEC">256</definedName>
    <definedName name="UNI_RET_PROP">32</definedName>
    <definedName name="UNI_RET_PROPDESC">64</definedName>
    <definedName name="UNI_RET_SMPLPNT">4</definedName>
    <definedName name="UNI_RET_SPECMAX">2048</definedName>
    <definedName name="UNI_RET_SPECMIN">1024</definedName>
    <definedName name="UNI_RET_TAG">1</definedName>
    <definedName name="UNI_RET_TESTTIME">128</definedName>
    <definedName name="UNI_RET_TIME">8</definedName>
    <definedName name="UNI_RET_UNIT">2</definedName>
    <definedName name="UNI_RET_VALUE">16</definedName>
    <definedName name="Unit">1</definedName>
    <definedName name="United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s">#REF!</definedName>
    <definedName name="UNKNOWN" hidden="1">39472.4140856481</definedName>
    <definedName name="UNREALIZED_GAIN" hidden="1">"UNREALIZED_GAIN"</definedName>
    <definedName name="UNUSUAL_EXP" hidden="1">"UNUSUAL_EXP"</definedName>
    <definedName name="uoi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Uor" hidden="1">{"'Eng (page2)'!$A$1:$D$52"}</definedName>
    <definedName name="UOUIOIU" hidden="1">{"'Demand Units'!$X$11:$AD$45"}</definedName>
    <definedName name="ü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PDATELOGICTYPE1">#REF!</definedName>
    <definedName name="UPDATELOGICTYPE2">#REF!</definedName>
    <definedName name="UPDATESUMMARY" hidden="1">{#N/A,#N/A,FALSE,"FACTSHEETS";#N/A,#N/A,FALSE,"pump";#N/A,#N/A,FALSE,"filter"}</definedName>
    <definedName name="UpDown">#REF!</definedName>
    <definedName name="UpdtChoice">#REF!</definedName>
    <definedName name="Upload">#REF!</definedName>
    <definedName name="urrrr" hidden="1">{"'Other IPS'!$A$5","'Other IPS'!$A$4:$K$38"}</definedName>
    <definedName name="urt" hidden="1">{"NOPCAPEVA",#N/A,FALSE,"Nopat";"FCFCSTAR",#N/A,FALSE,"FCFVAL";"EVAVL",#N/A,FALSE,"EVAVAL";"LEASE",#N/A,FALSE,"OpLease"}</definedName>
    <definedName name="URU_oem">!#REF!</definedName>
    <definedName name="US">1.3265</definedName>
    <definedName name="US_GAAP" hidden="1">"US_GAAP"</definedName>
    <definedName name="USA" hidden="1">{#N/A,#N/A,FALSE,"Est97";#N/A,#N/A,FALSE,"Plan98";#N/A,#N/A,FALSE,"Graphs";#N/A,#N/A,FALSE,"5Yr"}</definedName>
    <definedName name="usd">#REF!</definedName>
    <definedName name="USD_AK">!#REF!</definedName>
    <definedName name="USD_VJ">!#REF!</definedName>
    <definedName name="USD_VM">!#REF!</definedName>
    <definedName name="USDFringe">#REF!</definedName>
    <definedName name="USDollar" hidden="1">#REF!</definedName>
    <definedName name="USEQUANTITY" hidden="1">FALSE</definedName>
    <definedName name="USO_Region">#REF!</definedName>
    <definedName name="uu" hidden="1">{#N/A,#N/A,FALSE,"CNS_ADJ";"Balance Consolidado",#N/A,FALSE,"BCEC_CNS";#N/A,#N/A,FALSE,"USGAAP_ADJ"}</definedName>
    <definedName name="uuu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uuuuuuu" localSheetId="9" hidden="1">{"Bank1",#N/A,FALSE,"Cash Flows";"Bank2",#N/A,FALSE,"Receipts &amp; Disburs."}</definedName>
    <definedName name="uuuuuuuuuu" hidden="1">{"Bank1",#N/A,FALSE,"Cash Flows";"Bank2",#N/A,FALSE,"Receipts &amp; Disburs."}</definedName>
    <definedName name="uuuuuuuuuuuuu" localSheetId="9" hidden="1">{"CashFlow",#N/A,FALSE,"ED";"CashPnL",#N/A,FALSE,"ED"}</definedName>
    <definedName name="uuuuuuuuuuuuu" hidden="1">{"CashFlow",#N/A,FALSE,"ED";"CashPnL",#N/A,FALSE,"ED"}</definedName>
    <definedName name="uuuuuuuuuuuuuuu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u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u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uuuuuuuuuuuuuuuuu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ÜV1" localSheetId="9">#REF!*#REF!</definedName>
    <definedName name="ÜV2" localSheetId="9">#REF!*#REF!</definedName>
    <definedName name="ÜV3" localSheetId="9">#REF!*#REF!</definedName>
    <definedName name="ÜV4" localSheetId="9">#REF!*#REF!</definedName>
    <definedName name="uy" hidden="1">{"Current V Prior, Current Month",#N/A,FALSE,"Current v Prior"}</definedName>
    <definedName name="uyhg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v" hidden="1">{"Full-model",#N/A,FALSE,"ProForma-ASPT"}</definedName>
    <definedName name="uyiyi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j" hidden="1">{"AnnInc",#N/A,TRUE,"Inc";"QtrInc1",#N/A,TRUE,"Inc";"Balance",#N/A,TRUE,"Bal";"Cflow",#N/A,TRUE,"Cash"}</definedName>
    <definedName name="UYT" hidden="1">#REF!</definedName>
    <definedName name="uyte" hidden="1">{"AnnInc",#N/A,TRUE,"Inc";"QtrInc1",#N/A,TRUE,"Inc";"Balance",#N/A,TRUE,"Bal";"Cflow",#N/A,TRUE,"Cash"}</definedName>
    <definedName name="uytr" hidden="1">{"Full-model",#N/A,FALSE,"ProForma-ASPT"}</definedName>
    <definedName name="UYTRE" hidden="1">{"Full-model",#N/A,FALSE,"ProForma-ASPT"}</definedName>
    <definedName name="uytrurtyy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try" hidden="1">{"mgmt forecast",#N/A,FALSE,"Mgmt Forecast";"dcf table",#N/A,FALSE,"Mgmt Forecast";"sensitivity",#N/A,FALSE,"Mgmt Forecast";"table inputs",#N/A,FALSE,"Mgmt Forecast";"calculations",#N/A,FALSE,"Mgmt Forecast"}</definedName>
    <definedName name="uytryr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uyturuyr" hidden="1">{"1",#N/A,FALSE,"pf inc stmt";"2",#N/A,FALSE,"pf inc stmt"}</definedName>
    <definedName name="u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gf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ozuozo">!#REF!</definedName>
    <definedName name="uzt">!#REF!</definedName>
    <definedName name="v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_SUm" hidden="1">{#N/A,#N/A,FALSE,"Summary";#N/A,#N/A,FALSE,"Base Materials";#N/A,#N/A,FALSE,"Construction";#N/A,#N/A,FALSE,"Packaging";#N/A,#N/A,FALSE,"Transportation"}</definedName>
    <definedName name="va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vaaefasdf" hidden="1">{#N/A,#N/A,FALSE,"Op_Stmt";#N/A,#N/A,FALSE,"Consol_Op_Stmt";#N/A,#N/A,FALSE,"rev_summ";#N/A,#N/A,FALSE,"Unit_Summ";#N/A,#N/A,FALSE,"EBIT_summ";#N/A,#N/A,FALSE,"RONA_NetAssets"}</definedName>
    <definedName name="Vacation">#REF!</definedName>
    <definedName name="val">!#REF!</definedName>
    <definedName name="val\" hidden="1">{#N/A,#N/A,FALSE,"Summary";#N/A,#N/A,FALSE,"Base Materials";#N/A,#N/A,FALSE,"Construction";#N/A,#N/A,FALSE,"Packaging";#N/A,#N/A,FALSE,"Transportation"}</definedName>
    <definedName name="valuation" hidden="1">{#N/A,#N/A,FALSE,"VALSUM";#N/A,#N/A,FALSE,"MKT.COMPS";#N/A,#N/A,FALSE,"ACQ.MULT.";#N/A,#N/A,FALSE,"DCF - LBO"}</definedName>
    <definedName name="Valuation_1" hidden="1">{"Term Sheet",#N/A,FALSE,"Term Sheet";"Value Summary",#N/A,FALSE,"Value Sum";"Debt Coverage",#N/A,FALSE,"Debt Coverage"}</definedName>
    <definedName name="Valuation_1_1" hidden="1">{"Term Sheet",#N/A,FALSE,"Term Sheet";"Value Summary",#N/A,FALSE,"Value Sum";"Debt Coverage",#N/A,FALSE,"Debt Coverage"}</definedName>
    <definedName name="Valuation_1_2" hidden="1">{"Term Sheet",#N/A,FALSE,"Term Sheet";"Value Summary",#N/A,FALSE,"Value Sum";"Debt Coverage",#N/A,FALSE,"Debt Coverage"}</definedName>
    <definedName name="Valuation_1_3" hidden="1">{"Term Sheet",#N/A,FALSE,"Term Sheet";"Value Summary",#N/A,FALSE,"Value Sum";"Debt Coverage",#N/A,FALSE,"Debt Coverage"}</definedName>
    <definedName name="Valuation_1_4" hidden="1">{"Term Sheet",#N/A,FALSE,"Term Sheet";"Value Summary",#N/A,FALSE,"Value Sum";"Debt Coverage",#N/A,FALSE,"Debt Coverage"}</definedName>
    <definedName name="Valuation_1_5" hidden="1">{"Term Sheet",#N/A,FALSE,"Term Sheet";"Value Summary",#N/A,FALSE,"Value Sum";"Debt Coverage",#N/A,FALSE,"Debt Coverage"}</definedName>
    <definedName name="Valuation_2" hidden="1">{"Term Sheet",#N/A,FALSE,"Term Sheet";"Value Summary",#N/A,FALSE,"Value Sum";"Debt Coverage",#N/A,FALSE,"Debt Coverage"}</definedName>
    <definedName name="Valuation_2_1" hidden="1">{"Term Sheet",#N/A,FALSE,"Term Sheet";"Value Summary",#N/A,FALSE,"Value Sum";"Debt Coverage",#N/A,FALSE,"Debt Coverage"}</definedName>
    <definedName name="Valuation_2_2" hidden="1">{"Term Sheet",#N/A,FALSE,"Term Sheet";"Value Summary",#N/A,FALSE,"Value Sum";"Debt Coverage",#N/A,FALSE,"Debt Coverage"}</definedName>
    <definedName name="Valuation_2_3" hidden="1">{"Term Sheet",#N/A,FALSE,"Term Sheet";"Value Summary",#N/A,FALSE,"Value Sum";"Debt Coverage",#N/A,FALSE,"Debt Coverage"}</definedName>
    <definedName name="Valuation_2_4" hidden="1">{"Term Sheet",#N/A,FALSE,"Term Sheet";"Value Summary",#N/A,FALSE,"Value Sum";"Debt Coverage",#N/A,FALSE,"Debt Coverage"}</definedName>
    <definedName name="Valuation_2_5" hidden="1">{"Term Sheet",#N/A,FALSE,"Term Sheet";"Value Summary",#N/A,FALSE,"Value Sum";"Debt Coverage",#N/A,FALSE,"Debt Coverage"}</definedName>
    <definedName name="Valuation_3" hidden="1">{"Term Sheet",#N/A,FALSE,"Term Sheet";"Value Summary",#N/A,FALSE,"Value Sum";"Debt Coverage",#N/A,FALSE,"Debt Coverage"}</definedName>
    <definedName name="Valuation_3_1" hidden="1">{"Term Sheet",#N/A,FALSE,"Term Sheet";"Value Summary",#N/A,FALSE,"Value Sum";"Debt Coverage",#N/A,FALSE,"Debt Coverage"}</definedName>
    <definedName name="Valuation_3_2" hidden="1">{"Term Sheet",#N/A,FALSE,"Term Sheet";"Value Summary",#N/A,FALSE,"Value Sum";"Debt Coverage",#N/A,FALSE,"Debt Coverage"}</definedName>
    <definedName name="Valuation_3_3" hidden="1">{"Term Sheet",#N/A,FALSE,"Term Sheet";"Value Summary",#N/A,FALSE,"Value Sum";"Debt Coverage",#N/A,FALSE,"Debt Coverage"}</definedName>
    <definedName name="Valuation_3_4" hidden="1">{"Term Sheet",#N/A,FALSE,"Term Sheet";"Value Summary",#N/A,FALSE,"Value Sum";"Debt Coverage",#N/A,FALSE,"Debt Coverage"}</definedName>
    <definedName name="Valuation_3_5" hidden="1">{"Term Sheet",#N/A,FALSE,"Term Sheet";"Value Summary",#N/A,FALSE,"Value Sum";"Debt Coverage",#N/A,FALSE,"Debt Coverage"}</definedName>
    <definedName name="Valuation_4" hidden="1">{"Term Sheet",#N/A,FALSE,"Term Sheet";"Value Summary",#N/A,FALSE,"Value Sum";"Debt Coverage",#N/A,FALSE,"Debt Coverage"}</definedName>
    <definedName name="Valuation_4_1" hidden="1">{"Term Sheet",#N/A,FALSE,"Term Sheet";"Value Summary",#N/A,FALSE,"Value Sum";"Debt Coverage",#N/A,FALSE,"Debt Coverage"}</definedName>
    <definedName name="Valuation_4_2" hidden="1">{"Term Sheet",#N/A,FALSE,"Term Sheet";"Value Summary",#N/A,FALSE,"Value Sum";"Debt Coverage",#N/A,FALSE,"Debt Coverage"}</definedName>
    <definedName name="Valuation_4_3" hidden="1">{"Term Sheet",#N/A,FALSE,"Term Sheet";"Value Summary",#N/A,FALSE,"Value Sum";"Debt Coverage",#N/A,FALSE,"Debt Coverage"}</definedName>
    <definedName name="Valuation_4_4" hidden="1">{"Term Sheet",#N/A,FALSE,"Term Sheet";"Value Summary",#N/A,FALSE,"Value Sum";"Debt Coverage",#N/A,FALSE,"Debt Coverage"}</definedName>
    <definedName name="Valuation_4_5" hidden="1">{"Term Sheet",#N/A,FALSE,"Term Sheet";"Value Summary",#N/A,FALSE,"Value Sum";"Debt Coverage",#N/A,FALSE,"Debt Coverage"}</definedName>
    <definedName name="Valuation_5" hidden="1">{"Term Sheet",#N/A,FALSE,"Term Sheet";"Value Summary",#N/A,FALSE,"Value Sum";"Debt Coverage",#N/A,FALSE,"Debt Coverage"}</definedName>
    <definedName name="Valuation_5_1" hidden="1">{"Term Sheet",#N/A,FALSE,"Term Sheet";"Value Summary",#N/A,FALSE,"Value Sum";"Debt Coverage",#N/A,FALSE,"Debt Coverage"}</definedName>
    <definedName name="Valuation_5_2" hidden="1">{"Term Sheet",#N/A,FALSE,"Term Sheet";"Value Summary",#N/A,FALSE,"Value Sum";"Debt Coverage",#N/A,FALSE,"Debt Coverage"}</definedName>
    <definedName name="Valuation_5_3" hidden="1">{"Term Sheet",#N/A,FALSE,"Term Sheet";"Value Summary",#N/A,FALSE,"Value Sum";"Debt Coverage",#N/A,FALSE,"Debt Coverage"}</definedName>
    <definedName name="Valuation_5_4" hidden="1">{"Term Sheet",#N/A,FALSE,"Term Sheet";"Value Summary",#N/A,FALSE,"Value Sum";"Debt Coverage",#N/A,FALSE,"Debt Coverage"}</definedName>
    <definedName name="Valuation_5_5" hidden="1">{"Term Sheet",#N/A,FALSE,"Term Sheet";"Value Summary",#N/A,FALSE,"Value Sum";"Debt Coverage",#N/A,FALSE,"Debt Coverage"}</definedName>
    <definedName name="Valuation2" hidden="1">#REF!</definedName>
    <definedName name="Values_Entered" localSheetId="9">IF(Loan_Amount*Interest_Rate*Loan_Years*Loan_Start&gt;0,1,0)</definedName>
    <definedName name="var" hidden="1">{"00000summary",#N/A,FALSE,"00000";"10000summary",#N/A,FALSE,"10000"}</definedName>
    <definedName name="Varanalysis2001" hidden="1">{#N/A,#N/A,FALSE,"BalSheet 0899";#N/A,#N/A,FALSE,"ytdpl899";#N/A,#N/A,FALSE,"Aug PL";#N/A,#N/A,FALSE,"Minority Int";#N/A,#N/A,FALSE,"Equity Roll Forward";#N/A,#N/A,FALSE,"Book Equity Test"}</definedName>
    <definedName name="vb">{#N/A,#N/A,FALSE,"DCF Summary";#N/A,#N/A,FALSE,"Casema";#N/A,#N/A,FALSE,"Casema NoTel";#N/A,#N/A,FALSE,"UK";#N/A,#N/A,FALSE,"RCF";#N/A,#N/A,FALSE,"Intercable CZ";#N/A,#N/A,FALSE,"Interkabel P"}</definedName>
    <definedName name="vbcz" hidden="1">{"NOPCAPEVA",#N/A,FALSE,"Nopat";"FCFCSTAR",#N/A,FALSE,"FCFVAL";"EVAVL",#N/A,FALSE,"EVAVAL";"LEASE",#N/A,FALSE,"OpLease"}</definedName>
    <definedName name="vbsdfghsd" hidden="1">{"a",#N/A,FALSE,"combined balance sheet";"b",#N/A,FALSE,"combined balance sheet"}</definedName>
    <definedName name="vbvbv">!#REF!</definedName>
    <definedName name="vbvn" hidden="1">"c116"</definedName>
    <definedName name="VC" hidden="1">{"Budget V Actual YTD",#N/A,FALSE,"Budget v Actual"}</definedName>
    <definedName name="vcd" hidden="1">{"Headcount Worksheet",#N/A,FALSE,"HEADCOUNT"}</definedName>
    <definedName name="vcncvnc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nb" hidden="1">{"comps",#N/A,FALSE,"HANDPACK";"footnotes",#N/A,FALSE,"HANDPACK"}</definedName>
    <definedName name="vcncvncnb_1" hidden="1">{"comps",#N/A,FALSE,"HANDPACK";"footnotes",#N/A,FALSE,"HANDPACK"}</definedName>
    <definedName name="VCNVC" hidden="1">{"Balance Sheet",#N/A,FALSE,"Consolidated"}</definedName>
    <definedName name="VCONSOLID" hidden="1">TRUE</definedName>
    <definedName name="vcx" hidden="1">{"'Model'!$A$1:$N$53"}</definedName>
    <definedName name="vcxf" hidden="1">{"NOPCAPEVA",#N/A,FALSE,"Nopat";"FCFCSTAR",#N/A,FALSE,"FCFVAL";"EVAVL",#N/A,FALSE,"EVAVAL";"LEASE",#N/A,FALSE,"OpLease"}</definedName>
    <definedName name="vcxz" hidden="1">{"NOPCAPEVA",#N/A,FALSE,"Nopat";"FCFCSTAR",#N/A,FALSE,"FCFVAL";"EVAVL",#N/A,FALSE,"EVAVAL";"LEASE",#N/A,FALSE,"OpLease"}</definedName>
    <definedName name="vczxdf" hidden="1">{"AnnInc",#N/A,TRUE,"Inc";"QtrInc1",#N/A,TRUE,"Inc";"Balance",#N/A,TRUE,"Bal";"Cflow",#N/A,TRUE,"Cash"}</definedName>
    <definedName name="veevee" hidden="1">{"'Model'!$A$1:$N$53"}</definedName>
    <definedName name="vend_irr_calc">#REF!</definedName>
    <definedName name="vend_irr_firstpaste">#REF!</definedName>
    <definedName name="vend_moneyM_calc">#REF!</definedName>
    <definedName name="vend_moneyM_paste">#REF!</definedName>
    <definedName name="Vendor">#REF!</definedName>
    <definedName name="Ver">800</definedName>
    <definedName name="VERDI" hidden="1">{#N/A,#N/A,TRUE,"Regions"}</definedName>
    <definedName name="VERDIG" hidden="1">{#N/A,#N/A,TRUE,"Regions"}</definedName>
    <definedName name="VERDIGR" hidden="1">{#N/A,#N/A,FALSE,"Stores";#N/A,#N/A,FALSE,"InvCost"}</definedName>
    <definedName name="VERDIGRO" hidden="1">{#N/A,#N/A,FALSE,"WkChange EM"}</definedName>
    <definedName name="VERDIGROU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versicherung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ERSION">#REF!</definedName>
    <definedName name="versionno">"1.0"</definedName>
    <definedName name="VersionNumber" hidden="1">"4.6.6169"</definedName>
    <definedName name="VersNo">0.22</definedName>
    <definedName name="Vertical" localSheetId="9">#REF!</definedName>
    <definedName name="Vertical">[11]Ranges!$A$19:$A$33</definedName>
    <definedName name="VEXPORT" hidden="1">TRUE</definedName>
    <definedName name="vfdz" hidden="1">{"NOPCAPEVA",#N/A,FALSE,"Nopat";"FCFCSTAR",#N/A,FALSE,"FCFVAL";"EVAVL",#N/A,FALSE,"EVAVAL";"LEASE",#N/A,FALSE,"OpLease"}</definedName>
    <definedName name="VFER" hidden="1">{#N/A,#N/A,FALSE,"JIM REPORT 1"}</definedName>
    <definedName name="vhjjkvkvgklvglk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Viastar" hidden="1">{#N/A,#N/A,FALSE,"Assumptions";#N/A,#N/A,FALSE,"N-IS-Sum";#N/A,#N/A,FALSE,"N-St-Sum";#N/A,#N/A,FALSE,"Inc Stmt";#N/A,#N/A,FALSE,"Stats"}</definedName>
    <definedName name="victor" hidden="1">{"multiple",#N/A,FALSE,"client";"margins",#N/A,FALSE,"client";"data",#N/A,FALSE,"client"}</definedName>
    <definedName name="view">!#REF!</definedName>
    <definedName name="VIPP_KF" hidden="1">#REF!</definedName>
    <definedName name="viz" hidden="1">#REF!</definedName>
    <definedName name="vk" hidden="1">{"bs",#N/A,FALSE,"SCF"}</definedName>
    <definedName name="vl" hidden="1">{"bs",#N/A,FALSE,"SCF"}</definedName>
    <definedName name="vm" hidden="1">{"'Leading KPI'!$A$1:$P$33","'Leading KPI'!$A$1:$P$33"}</definedName>
    <definedName name="VNCCV" hidden="1">{"Budget V Actual YTD",#N/A,FALSE,"Budget v Actual"}</definedName>
    <definedName name="vo" hidden="1">{"consolidated",#N/A,FALSE,"Sheet1";"cms",#N/A,FALSE,"Sheet1";"fse",#N/A,FALSE,"Sheet1"}</definedName>
    <definedName name="vo_1" hidden="1">{"consolidated",#N/A,FALSE,"Sheet1";"cms",#N/A,FALSE,"Sheet1";"fse",#N/A,FALSE,"Sheet1"}</definedName>
    <definedName name="VOLUME" hidden="1">"VOLUME"</definedName>
    <definedName name="vpb" hidden="1">#REF!</definedName>
    <definedName name="vpp" hidden="1">{"'Act-Fcst Summary'!$A$1:$L$59","'Act-Fcst Summary'!$M$5:$N$5"}</definedName>
    <definedName name="vr" hidden="1">{"Results Worksheets",#N/A,FALSE,"RESULTS"}</definedName>
    <definedName name="vsd" hidden="1">#REF!</definedName>
    <definedName name="vsdkfj" hidden="1">{"bs",#N/A,FALSE,"SCF"}</definedName>
    <definedName name="vslv" hidden="1">{"bs",#N/A,FALSE,"SCF"}</definedName>
    <definedName name="VTM_10" hidden="1">#REF!</definedName>
    <definedName name="VTM_12" hidden="1">#REF!</definedName>
    <definedName name="VTM_13" hidden="1">#REF!</definedName>
    <definedName name="VTM_14" hidden="1">#REF!</definedName>
    <definedName name="VTM_15" hidden="1">#REF!</definedName>
    <definedName name="VTM_16" hidden="1">#REF!</definedName>
    <definedName name="VTM_17" hidden="1">#REF!</definedName>
    <definedName name="VTM_27" hidden="1">#REF!</definedName>
    <definedName name="VTM_3" hidden="1">#REF!</definedName>
    <definedName name="VTM_4" hidden="1">#REF!</definedName>
    <definedName name="VTM_5" hidden="1">#REF!</definedName>
    <definedName name="VTM_6" hidden="1">#REF!</definedName>
    <definedName name="VTM_7" hidden="1">#REF!</definedName>
    <definedName name="VTM_8" hidden="1">#REF!</definedName>
    <definedName name="VTM_9" hidden="1">#REF!</definedName>
    <definedName name="vv" hidden="1">{"orixcsc",#N/A,FALSE,"ORIX CSC";"orixcsc2",#N/A,FALSE,"ORIX CSC"}</definedName>
    <definedName name="vvv" hidden="1">{#N/A,#N/A,FALSE,"Sheet1"}</definedName>
    <definedName name="vvv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vvv" hidden="1">{#N/A,#N/A,FALSE,"PSI"}</definedName>
    <definedName name="VVVVVVV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vvvvvvvvvvvvv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vvvvvvvvvvvvvvvv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wew32" hidden="1">{"Assumptions",#N/A,TRUE,"Assumptions";"Income",#N/A,TRUE,"Income";"Balance",#N/A,TRUE,"Balance"}</definedName>
    <definedName name="vxcv">!#REF!</definedName>
    <definedName name="vxcvxcv">!#REF!</definedName>
    <definedName name="vxfgsdfsd">#REF!</definedName>
    <definedName name="vxvx" hidden="1">{"'Eng (page2)'!$A$1:$D$52"}</definedName>
    <definedName name="vz" hidden="1">{"mgmt forecast",#N/A,FALSE,"Mgmt Forecast";"dcf table",#N/A,FALSE,"Mgmt Forecast";"sensitivity",#N/A,FALSE,"Mgmt Forecast";"table inputs",#N/A,FALSE,"Mgmt Forecast";"calculations",#N/A,FALSE,"Mgmt Forecast"}</definedName>
    <definedName name="VZDX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f" hidden="1">{"NOPCAPEVA",#N/A,FALSE,"Nopat";"FCFCSTAR",#N/A,FALSE,"FCFVAL";"EVAVL",#N/A,FALSE,"EVAVAL";"LEASE",#N/A,FALSE,"OpLease"}</definedName>
    <definedName name="vzssw" hidden="1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x" hidden="1">{"mgmt forecast",#N/A,FALSE,"Mgmt Forecast";"dcf table",#N/A,FALSE,"Mgmt Forecast";"sensitivity",#N/A,FALSE,"Mgmt Forecast";"table inputs",#N/A,FALSE,"Mgmt Forecast";"calculations",#N/A,FALSE,"Mgmt Forecast"}</definedName>
    <definedName name="w" localSheetId="9" hidden="1">{"Bank1",#N/A,FALSE,"Cash Flows";"Bank2",#N/A,FALSE,"Receipts &amp; Disburs."}</definedName>
    <definedName name="w" hidden="1">{"Bank1",#N/A,FALSE,"Cash Flows";"Bank2",#N/A,FALSE,"Receipts &amp; Disburs."}</definedName>
    <definedName name="W_1" hidden="1">{"page1",#N/A,TRUE,"CSC";"page2",#N/A,TRUE,"CSC"}</definedName>
    <definedName name="W_2" hidden="1">{"page1",#N/A,TRUE,"CSC";"page2",#N/A,TRUE,"CSC"}</definedName>
    <definedName name="W_3" hidden="1">{"page1",#N/A,TRUE,"CSC";"page2",#N/A,TRUE,"CSC"}</definedName>
    <definedName name="w5y2367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A" hidden="1">{#N/A,#N/A,FALSE,"초도품";#N/A,#N/A,FALSE,"초도품 (2)";#N/A,#N/A,FALSE,"초도품 (3)";#N/A,#N/A,FALSE,"초도품 (4)";#N/A,#N/A,FALSE,"초도품 (5)";#N/A,#N/A,FALSE,"초도품 (6)"}</definedName>
    <definedName name="WACC3" hidden="1">{"adj95mult",#N/A,FALSE,"COMPCO";"adj95est",#N/A,FALSE,"COMPCO"}</definedName>
    <definedName name="wae" hidden="1">{#N/A,#N/A,FALSE,"Duran"}</definedName>
    <definedName name="Währung">#REF!</definedName>
    <definedName name="walkthrough" hidden="1">{"'Eng (page2)'!$A$1:$D$52"}</definedName>
    <definedName name="WalkYTDBudNEW" hidden="1">{"FIXVARIANCE",#N/A,FALSE,"COSTPHSE";"SOURCING",#N/A,FALSE,"COSTPHSE"}</definedName>
    <definedName name="WalkYTDBudNEW_1" hidden="1">{"FIXVARIANCE",#N/A,FALSE,"COSTPHSE";"SOURCING",#N/A,FALSE,"COSTPHSE"}</definedName>
    <definedName name="wan" hidden="1">{"COMBINED",#N/A,FALSE,"BALANCE SHEET 2";"KRONE",#N/A,FALSE,"BALANCE SHEET 2";"INTERSYSTEMS",#N/A,FALSE,"BALANCE SHEET 2"}</definedName>
    <definedName name="wan_1" hidden="1">{"COMBINED",#N/A,FALSE,"BALANCE SHEET 2";"KRONE",#N/A,FALSE,"BALANCE SHEET 2";"INTERSYSTEMS",#N/A,FALSE,"BALANCE SHEET 2"}</definedName>
    <definedName name="wanna" hidden="1">{"'Model'!$A$1:$N$53"}</definedName>
    <definedName name="Warlords2_oem">!#REF!</definedName>
    <definedName name="Warlords4_oem">!#REF!</definedName>
    <definedName name="Warranty" hidden="1">{#N/A,#N/A,FALSE,"SBUs";#N/A,#N/A,FALSE,"Distrt";#N/A,#N/A,FALSE,"Modality"}</definedName>
    <definedName name="was" hidden="1">{#N/A,#N/A,FALSE,"Sales Graph";#N/A,#N/A,FALSE,"BUC Graph";#N/A,#N/A,FALSE,"P&amp;L - YTD"}</definedName>
    <definedName name="wasf" hidden="1">{"mgmt forecast",#N/A,FALSE,"Mgmt Forecast";"dcf table",#N/A,FALSE,"Mgmt Forecast";"sensitivity",#N/A,FALSE,"Mgmt Forecast";"table inputs",#N/A,FALSE,"Mgmt Forecast";"calculations",#N/A,FALSE,"Mgmt Forecast"}</definedName>
    <definedName name="wawew" hidden="1">{"'Cost Centers'!$A$1:$P$373"}</definedName>
    <definedName name="wb" hidden="1">{#N/A,#N/A,FALSE,"Pharm";#N/A,#N/A,FALSE,"WWCM"}</definedName>
    <definedName name="wc" hidden="1">{#N/A,#N/A,FALSE,"Pharm";#N/A,#N/A,FALSE,"WWCM"}</definedName>
    <definedName name="WCChange">#REF!</definedName>
    <definedName name="wcom" hidden="1">{"orixcsc",#N/A,FALSE,"ORIX CSC";"orixcsc2",#N/A,FALSE,"ORIX CSC"}</definedName>
    <definedName name="wcom_1" hidden="1">{"orixcsc",#N/A,FALSE,"ORIX CSC";"orixcsc2",#N/A,FALSE,"ORIX CSC"}</definedName>
    <definedName name="wcom_1_1" hidden="1">{"orixcsc",#N/A,FALSE,"ORIX CSC";"orixcsc2",#N/A,FALSE,"ORIX CSC"}</definedName>
    <definedName name="wcom_1_2" hidden="1">{"orixcsc",#N/A,FALSE,"ORIX CSC";"orixcsc2",#N/A,FALSE,"ORIX CSC"}</definedName>
    <definedName name="wcom_1_3" hidden="1">{"orixcsc",#N/A,FALSE,"ORIX CSC";"orixcsc2",#N/A,FALSE,"ORIX CSC"}</definedName>
    <definedName name="wcom_1_4" hidden="1">{"orixcsc",#N/A,FALSE,"ORIX CSC";"orixcsc2",#N/A,FALSE,"ORIX CSC"}</definedName>
    <definedName name="wcom_1_5" hidden="1">{"orixcsc",#N/A,FALSE,"ORIX CSC";"orixcsc2",#N/A,FALSE,"ORIX CSC"}</definedName>
    <definedName name="wcom_2" hidden="1">{"orixcsc",#N/A,FALSE,"ORIX CSC";"orixcsc2",#N/A,FALSE,"ORIX CSC"}</definedName>
    <definedName name="wcom_2_1" hidden="1">{"orixcsc",#N/A,FALSE,"ORIX CSC";"orixcsc2",#N/A,FALSE,"ORIX CSC"}</definedName>
    <definedName name="wcom_2_2" hidden="1">{"orixcsc",#N/A,FALSE,"ORIX CSC";"orixcsc2",#N/A,FALSE,"ORIX CSC"}</definedName>
    <definedName name="wcom_2_3" hidden="1">{"orixcsc",#N/A,FALSE,"ORIX CSC";"orixcsc2",#N/A,FALSE,"ORIX CSC"}</definedName>
    <definedName name="wcom_2_4" hidden="1">{"orixcsc",#N/A,FALSE,"ORIX CSC";"orixcsc2",#N/A,FALSE,"ORIX CSC"}</definedName>
    <definedName name="wcom_2_5" hidden="1">{"orixcsc",#N/A,FALSE,"ORIX CSC";"orixcsc2",#N/A,FALSE,"ORIX CSC"}</definedName>
    <definedName name="wcom_3" hidden="1">{"orixcsc",#N/A,FALSE,"ORIX CSC";"orixcsc2",#N/A,FALSE,"ORIX CSC"}</definedName>
    <definedName name="wcom_3_1" hidden="1">{"orixcsc",#N/A,FALSE,"ORIX CSC";"orixcsc2",#N/A,FALSE,"ORIX CSC"}</definedName>
    <definedName name="wcom_3_2" hidden="1">{"orixcsc",#N/A,FALSE,"ORIX CSC";"orixcsc2",#N/A,FALSE,"ORIX CSC"}</definedName>
    <definedName name="wcom_3_3" hidden="1">{"orixcsc",#N/A,FALSE,"ORIX CSC";"orixcsc2",#N/A,FALSE,"ORIX CSC"}</definedName>
    <definedName name="wcom_3_4" hidden="1">{"orixcsc",#N/A,FALSE,"ORIX CSC";"orixcsc2",#N/A,FALSE,"ORIX CSC"}</definedName>
    <definedName name="wcom_3_5" hidden="1">{"orixcsc",#N/A,FALSE,"ORIX CSC";"orixcsc2",#N/A,FALSE,"ORIX CSC"}</definedName>
    <definedName name="wcom_4" hidden="1">{"orixcsc",#N/A,FALSE,"ORIX CSC";"orixcsc2",#N/A,FALSE,"ORIX CSC"}</definedName>
    <definedName name="wcom_4_1" hidden="1">{"orixcsc",#N/A,FALSE,"ORIX CSC";"orixcsc2",#N/A,FALSE,"ORIX CSC"}</definedName>
    <definedName name="wcom_4_2" hidden="1">{"orixcsc",#N/A,FALSE,"ORIX CSC";"orixcsc2",#N/A,FALSE,"ORIX CSC"}</definedName>
    <definedName name="wcom_4_3" hidden="1">{"orixcsc",#N/A,FALSE,"ORIX CSC";"orixcsc2",#N/A,FALSE,"ORIX CSC"}</definedName>
    <definedName name="wcom_4_4" hidden="1">{"orixcsc",#N/A,FALSE,"ORIX CSC";"orixcsc2",#N/A,FALSE,"ORIX CSC"}</definedName>
    <definedName name="wcom_4_5" hidden="1">{"orixcsc",#N/A,FALSE,"ORIX CSC";"orixcsc2",#N/A,FALSE,"ORIX CSC"}</definedName>
    <definedName name="wcom_5" hidden="1">{"orixcsc",#N/A,FALSE,"ORIX CSC";"orixcsc2",#N/A,FALSE,"ORIX CSC"}</definedName>
    <definedName name="wcom_5_1" hidden="1">{"orixcsc",#N/A,FALSE,"ORIX CSC";"orixcsc2",#N/A,FALSE,"ORIX CSC"}</definedName>
    <definedName name="wcom_5_2" hidden="1">{"orixcsc",#N/A,FALSE,"ORIX CSC";"orixcsc2",#N/A,FALSE,"ORIX CSC"}</definedName>
    <definedName name="wcom_5_3" hidden="1">{"orixcsc",#N/A,FALSE,"ORIX CSC";"orixcsc2",#N/A,FALSE,"ORIX CSC"}</definedName>
    <definedName name="wcom_5_4" hidden="1">{"orixcsc",#N/A,FALSE,"ORIX CSC";"orixcsc2",#N/A,FALSE,"ORIX CSC"}</definedName>
    <definedName name="wcom_5_5" hidden="1">{"orixcsc",#N/A,FALSE,"ORIX CSC";"orixcsc2",#N/A,FALSE,"ORIX CSC"}</definedName>
    <definedName name="WCperc_2011">#REF!</definedName>
    <definedName name="WCperc_2012">#REF!</definedName>
    <definedName name="WCperc_2013">#REF!</definedName>
    <definedName name="WCperc_2014">#REF!</definedName>
    <definedName name="wdeawd">!#REF!</definedName>
    <definedName name="WDFW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E" hidden="1">#REF!</definedName>
    <definedName name="weaad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we" hidden="1">{"Current V Prior, Current Month",#N/A,FALSE,"Current v Prior"}</definedName>
    <definedName name="wecwe" localSheetId="9">OFFSET(rngVol,0,1)</definedName>
    <definedName name="wed" hidden="1">{"orixcsc",#N/A,FALSE,"ORIX CSC";"orixcsc2",#N/A,FALSE,"ORIX CSC"}</definedName>
    <definedName name="wedasf" hidden="1">{"inputs raw data",#N/A,TRUE,"INPUT"}</definedName>
    <definedName name="WEEEEE" hidden="1">{#N/A,#N/A,FALSE,"Minors";#N/A,#N/A,FALSE,"96CAPREV"}</definedName>
    <definedName name="Weekday1">#REF!</definedName>
    <definedName name="Weekday10">#REF!</definedName>
    <definedName name="Weekday11">#REF!</definedName>
    <definedName name="Weekday12">#REF!</definedName>
    <definedName name="Weekday13">#REF!</definedName>
    <definedName name="Weekday14">#REF!</definedName>
    <definedName name="Weekday15">#REF!</definedName>
    <definedName name="Weekday16">#REF!</definedName>
    <definedName name="Weekday17">#REF!</definedName>
    <definedName name="Weekday18">#REF!</definedName>
    <definedName name="Weekday19">#REF!</definedName>
    <definedName name="Weekday2">#REF!</definedName>
    <definedName name="Weekday20">#REF!</definedName>
    <definedName name="Weekday21">#REF!</definedName>
    <definedName name="Weekday22">#REF!</definedName>
    <definedName name="Weekday23">#REF!</definedName>
    <definedName name="Weekday24">#REF!</definedName>
    <definedName name="Weekday25">#REF!</definedName>
    <definedName name="Weekday26">#REF!</definedName>
    <definedName name="Weekday27">#REF!</definedName>
    <definedName name="Weekday28">#REF!</definedName>
    <definedName name="Weekday29">#REF!</definedName>
    <definedName name="Weekday3">#REF!</definedName>
    <definedName name="Weekday30">#REF!</definedName>
    <definedName name="Weekday31">#REF!</definedName>
    <definedName name="Weekday32">#REF!</definedName>
    <definedName name="Weekday33">#REF!</definedName>
    <definedName name="Weekday34">#REF!</definedName>
    <definedName name="Weekday35">#REF!</definedName>
    <definedName name="Weekday36">#REF!</definedName>
    <definedName name="Weekday37">#REF!</definedName>
    <definedName name="Weekday38">#REF!</definedName>
    <definedName name="Weekday39">#REF!</definedName>
    <definedName name="Weekday4">#REF!</definedName>
    <definedName name="Weekday40">#REF!</definedName>
    <definedName name="Weekday41">#REF!</definedName>
    <definedName name="Weekday42">#REF!</definedName>
    <definedName name="Weekday43">#REF!</definedName>
    <definedName name="Weekday44">#REF!</definedName>
    <definedName name="Weekday45">#REF!</definedName>
    <definedName name="Weekday46">#REF!</definedName>
    <definedName name="Weekday47">#REF!</definedName>
    <definedName name="Weekday48">#REF!</definedName>
    <definedName name="Weekday49">#REF!</definedName>
    <definedName name="Weekday5">#REF!</definedName>
    <definedName name="Weekday50">#REF!</definedName>
    <definedName name="Weekday51">#REF!</definedName>
    <definedName name="Weekday52">#REF!</definedName>
    <definedName name="Weekday53">#REF!</definedName>
    <definedName name="Weekday54">#REF!</definedName>
    <definedName name="Weekday55">#REF!</definedName>
    <definedName name="Weekday56">#REF!</definedName>
    <definedName name="Weekday57">#REF!</definedName>
    <definedName name="Weekday58">#REF!</definedName>
    <definedName name="Weekday59">#REF!</definedName>
    <definedName name="Weekday6">#REF!</definedName>
    <definedName name="Weekday60">#REF!</definedName>
    <definedName name="Weekday7">#REF!</definedName>
    <definedName name="Weekday8">#REF!</definedName>
    <definedName name="Weekday9">#REF!</definedName>
    <definedName name="Weekend_Accommodation">#REF!</definedName>
    <definedName name="weew" hidden="1">{"Current V Prior, Current Month",#N/A,FALSE,"Current v Prior"}</definedName>
    <definedName name="weewee" hidden="1">{"'Model'!$A$1:$N$53"}</definedName>
    <definedName name="we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f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_PIP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fsdfasdf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sdfasdf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w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wef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xwe" localSheetId="9">IF(adaeddddddddddd=18,INDEX('Cashflow 2025'!aadadada,18),0)</definedName>
    <definedName name="weg" hidden="1">{"AnnInc",#N/A,TRUE,"Inc";"QtrInc1",#N/A,TRUE,"Inc";"Balance",#N/A,TRUE,"Bal";"Cflow",#N/A,TRUE,"Cash"}</definedName>
    <definedName name="well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enrer" localSheetId="9">Main.SAPF4Help()</definedName>
    <definedName name="weqqwewq" localSheetId="9">IF(adaeddddddddddd=22,INDEX('Cashflow 2025'!aadadada,22),0)</definedName>
    <definedName name="weqtrqw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eqwef" hidden="1">{"Budget V Actual YTD",#N/A,FALSE,"Budget v Actual"}</definedName>
    <definedName name="weqwerasf" hidden="1">{"Current V Prior, Current Month",#N/A,FALSE,"Current v Prior"}</definedName>
    <definedName name="weqwq">!#REF!</definedName>
    <definedName name="weqwsf" hidden="1">{"Current V Prior, Current Month",#N/A,FALSE,"Current v Prior"}</definedName>
    <definedName name="wer" localSheetId="9" hidden="1">#REF!</definedName>
    <definedName name="wer" hidden="1">#REF!</definedName>
    <definedName name="weraw" hidden="1">{"mgmt forecast",#N/A,FALSE,"Mgmt Forecast";"dcf table",#N/A,FALSE,"Mgmt Forecast";"sensitivity",#N/A,FALSE,"Mgmt Forecast";"table inputs",#N/A,FALSE,"Mgmt Forecast";"calculations",#N/A,FALSE,"Mgmt Forecast"}</definedName>
    <definedName name="werdf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re" hidden="1">{"mgmt forecast",#N/A,FALSE,"Mgmt Forecast";"dcf table",#N/A,FALSE,"Mgmt Forecast";"sensitivity",#N/A,FALSE,"Mgmt Forecast";"table inputs",#N/A,FALSE,"Mgmt Forecast";"calculations",#N/A,FALSE,"Mgmt Forecast"}</definedName>
    <definedName name="werfds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rfetqwrtwqe">#REF!+#REF!-#REF!</definedName>
    <definedName name="werfg435g" localSheetId="9">Main.SAPF4Help()</definedName>
    <definedName name="werg" hidden="1">{"Full-model",#N/A,FALSE,"ProForma-ASPT"}</definedName>
    <definedName name="werq" hidden="1">{"NOPCAPEVA",#N/A,FALSE,"Nopat";"FCFCSTAR",#N/A,FALSE,"FCFVAL";"EVAVL",#N/A,FALSE,"EVAVAL";"LEASE",#N/A,FALSE,"OpLease"}</definedName>
    <definedName name="werqwqe" hidden="1">#REF!</definedName>
    <definedName name="werrew">!#REF!</definedName>
    <definedName name="werrr" hidden="1">{#N/A,#N/A,FALSE,"Pharm";#N/A,#N/A,FALSE,"WWCM"}</definedName>
    <definedName name="wersdf" hidden="1">{"summary1",#N/A,TRUE,"Comps";"summary2",#N/A,TRUE,"Comps";"summary3",#N/A,TRUE,"Comps"}</definedName>
    <definedName name="wert" hidden="1">{#N/A,#N/A,TRUE,"1Q BCG";#N/A,#N/A,TRUE,"1Q w|o Wireless";#N/A,#N/A,TRUE,"1Q Wireless"}</definedName>
    <definedName name="werte">#REF!</definedName>
    <definedName name="werth" hidden="1">{"Full-model",#N/A,FALSE,"ProForma-ASPT"}</definedName>
    <definedName name="werwe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r" hidden="1">{#N/A,#N/A,TRUE,"A100C";#N/A,#N/A,TRUE,"A130 A131";#N/A,#N/A,TRUE,"A12";#N/A,#N/A,TRUE,"A141";#N/A,#N/A,TRUE,"A170";#N/A,#N/A,TRUE,"A220"}</definedName>
    <definedName name="werwerrew">!#REF!</definedName>
    <definedName name="werwr" hidden="1">{#N/A,#N/A,TRUE,"May";#N/A,#N/A,TRUE,"Charts"}</definedName>
    <definedName name="Westburne" hidden="1">{#N/A,#N/A,FALSE,"Projections";#N/A,#N/A,FALSE,"Multiples Valuation";#N/A,#N/A,FALSE,"LBO";#N/A,#N/A,FALSE,"Multiples_Sensitivity";#N/A,#N/A,FALSE,"Summary"}</definedName>
    <definedName name="Western_Acquisitions">#REF!</definedName>
    <definedName name="Western_M">#REF!</definedName>
    <definedName name="Western_Southern">#REF!</definedName>
    <definedName name="weth" hidden="1">{"Valuation",#N/A,FALSE,"ProForma-ASPT"}</definedName>
    <definedName name="we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ew" hidden="1">{#N/A,#N/A,FALSE,"Sheet1"}</definedName>
    <definedName name="wewe" hidden="1">{"COST",#N/A,FALSE,"SYNTHESE";"MARGIN",#N/A,FALSE,"SYNTHESE";"LOT_COM",#N/A,FALSE,"SYNTHESE"}</definedName>
    <definedName name="wewewe" localSheetId="9">IF(adaeddddddddddd=19,INDEX('Cashflow 2025'!aadadada,19),0)</definedName>
    <definedName name="WEWW" hidden="1">{"'Demand Units'!$X$11:$AD$45"}</definedName>
    <definedName name="wewwe" hidden="1">{"Budget V Actual YTD",#N/A,FALSE,"Budget v Actual"}</definedName>
    <definedName name="weydsf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gy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whassis" hidden="1">{"SUMMARY",#N/A,TRUE,"Summary";"FULLSEAS",#N/A,TRUE,"Full &amp; Seas Emp";"TEMPS",#N/A,TRUE,"Temps";"CONTRACTORS",#N/A,TRUE,"Contractors";"CAPEXA",#N/A,TRUE,"Capital Expenditures";"CAPEXB",#N/A,TRUE,"Capital Expenditures"}</definedName>
    <definedName name="what" hidden="1">{#N/A,#N/A,FALSE,"Assessment";#N/A,#N/A,FALSE,"Staffing";#N/A,#N/A,FALSE,"Hires";#N/A,#N/A,FALSE,"Assumptions"}</definedName>
    <definedName name="What?" hidden="1">{#N/A,#N/A,TRUE,"Summary";#N/A,#N/A,TRUE,"Financials"}</definedName>
    <definedName name="WHAT_IS_THIS" hidden="1">40157.4552893518</definedName>
    <definedName name="What2?" hidden="1">{#N/A,#N/A,TRUE,"Summary";#N/A,#N/A,TRUE,"Financials";#N/A,#N/A,TRUE,"Assumptions";#N/A,#N/A,TRUE,"Pro Forma";#N/A,#N/A,TRUE,"Debt";#N/A,#N/A,TRUE,"Amortization";#N/A,#N/A,TRUE,"GG Returns"}</definedName>
    <definedName name="What3?" hidden="1">{#N/A,#N/A,TRUE,"Summary";#N/A,#N/A,TRUE,"Assumptions";#N/A,#N/A,TRUE,"Comparison";#N/A,#N/A,TRUE,"Financials";#N/A,#N/A,TRUE,"Plan v. Act"}</definedName>
    <definedName name="whatever" hidden="1">{#N/A,#N/A,FALSE,"Sensitivity"}</definedName>
    <definedName name="whatever2" hidden="1">#REF!</definedName>
    <definedName name="whatever3" hidden="1">#REF!</definedName>
    <definedName name="whatever4" hidden="1">#REF!</definedName>
    <definedName name="whatisthis" hidden="1">{#N/A,#N/A,FALSE,"Summary";#N/A,#N/A,FALSE,"Projections";#N/A,#N/A,FALSE,"Mkt Mults";#N/A,#N/A,FALSE,"DCF";#N/A,#N/A,FALSE,"Accr Dil";#N/A,#N/A,FALSE,"PIC LBO";#N/A,#N/A,FALSE,"MULT10_4";#N/A,#N/A,FALSE,"CBI LBO"}</definedName>
    <definedName name="whatisthissss" hidden="1">{#N/A,#N/A,FALSE,"IPO";#N/A,#N/A,FALSE,"DCF";#N/A,#N/A,FALSE,"LBO";#N/A,#N/A,FALSE,"MULT_VAL";#N/A,#N/A,FALSE,"Status Quo";#N/A,#N/A,FALSE,"Recap"}</definedName>
    <definedName name="whatisthisssss" hidden="1">{#N/A,#N/A,FALSE,"Summary";#N/A,#N/A,FALSE,"Projections";#N/A,#N/A,FALSE,"Mkt Mults";#N/A,#N/A,FALSE,"DCF";#N/A,#N/A,FALSE,"Accr Dil";#N/A,#N/A,FALSE,"PIC LBO";#N/A,#N/A,FALSE,"MULT10_4";#N/A,#N/A,FALSE,"CBI LBO"}</definedName>
    <definedName name="whg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dth">2</definedName>
    <definedName name="william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llie" hidden="1">{#N/A,#N/A,FALSE,"Bakersfield PCs";#N/A,#N/A,FALSE,"Bremer PCs";#N/A,#N/A,FALSE,"Bakersfield Notebooks"}</definedName>
    <definedName name="win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IP">OFFSET(#REF!,0,#REF!,1,#REF!)</definedName>
    <definedName name="wirev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x" hidden="1">{"'JANICE'!$B$155:$L$171"}</definedName>
    <definedName name="wlkednjfc" hidden="1">{#N/A,#N/A,FALSE,"Aging Summary";#N/A,#N/A,FALSE,"Ratio Analysis";#N/A,#N/A,FALSE,"Test 120 Day Accts";#N/A,#N/A,FALSE,"Tickmarks"}</definedName>
    <definedName name="wlkednjfc_1" hidden="1">{#N/A,#N/A,FALSE,"Aging Summary";#N/A,#N/A,FALSE,"Ratio Analysis";#N/A,#N/A,FALSE,"Test 120 Day Accts";#N/A,#N/A,FALSE,"Tickmarks"}</definedName>
    <definedName name="wlll" hidden="1">{"bs",#N/A,FALSE,"SCF"}</definedName>
    <definedName name="wntotal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oods" hidden="1">#REF!</definedName>
    <definedName name="woq4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orking" hidden="1">{#N/A,#N/A,FALSE,"REPORT"}</definedName>
    <definedName name="Working_Capital">OFFSET(#REF!,0,#REF!,1,#REF!)</definedName>
    <definedName name="working_capital_latest_budget">OFFSET(#REF!,0,#REF!,1,#REF!)</definedName>
    <definedName name="WorkingCapital_month_actual">#REF!+#REF!-#REF!</definedName>
    <definedName name="WorkingCapital_month_budget">#REF!+#REF!-#REF!</definedName>
    <definedName name="WorkingCapital_month_delta">#REF!+#REF!-#REF!</definedName>
    <definedName name="WorkingCapital_month_previous">#REF!+#REF!-#REF!</definedName>
    <definedName name="WorkingCapital_year_budget">#REF!+#REF!-#REF!</definedName>
    <definedName name="WorkingCapital_year_delta">#REF!+#REF!-#REF!</definedName>
    <definedName name="WorkingCapital_year_forecast">#REF!+#REF!-#REF!</definedName>
    <definedName name="WorkingCapital_year_previous">#REF!+#REF!-#REF!</definedName>
    <definedName name="WOS_IQ_Div_payment_date" hidden="1">"c2205"</definedName>
    <definedName name="WOS_IQ_Div_record_date" hidden="1">"c2204"</definedName>
    <definedName name="WOS_IQ_xdiv_date" hidden="1">"c2203"</definedName>
    <definedName name="WPP_Price_Less_Assets">#REF!</definedName>
    <definedName name="WQ" hidden="1">{#N/A,#N/A,FALSE,"을지 (4)";#N/A,#N/A,FALSE,"을지 (5)";#N/A,#N/A,FALSE,"을지 (6)"}</definedName>
    <definedName name="wqeasfdasfdzxvc" hidden="1">{"Balance Sheet",#N/A,FALSE,"Consolidated"}</definedName>
    <definedName name="wqeewasfd" hidden="1">{#N/A,#N/A,FALSE,"Aging Summary";#N/A,#N/A,FALSE,"Ratio Analysis";#N/A,#N/A,FALSE,"Test 120 Day Accts";#N/A,#N/A,FALSE,"Tickmarks"}</definedName>
    <definedName name="wqeqwe" hidden="1">{"Balance Sheet",#N/A,FALSE,"Consolidated"}</definedName>
    <definedName name="wqerwe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qew">!#REF!</definedName>
    <definedName name="WQEWREQWREASDFSFD" hidden="1">{"Budget V Actual YTD",#N/A,FALSE,"Budget v Actual"}</definedName>
    <definedName name="wqfges" hidden="1">{"Full-model",#N/A,FALSE,"ProForma-ASPT"}</definedName>
    <definedName name="wqreqweqwrewreqfasd" hidden="1">{"Current V Prior, Current Month",#N/A,FALSE,"Current v Prior"}</definedName>
    <definedName name="wqreqwre" hidden="1">{"Balance Sheet",#N/A,FALSE,"Consolidated"}</definedName>
    <definedName name="wqweqwe">!#REF!</definedName>
    <definedName name="wqwew">!#REF!</definedName>
    <definedName name="wqwqw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qwrr" hidden="1">{"'Eng (page2)'!$A$1:$D$52"}</definedName>
    <definedName name="wqwt" hidden="1">{#N/A,#N/A,FALSE,"Projections";#N/A,#N/A,FALSE,"Contribution_Stock";#N/A,#N/A,FALSE,"PF_Combo_Stock";#N/A,#N/A,FALSE,"Projections";#N/A,#N/A,FALSE,"Contribution_Cash";#N/A,#N/A,FALSE,"PF_Combo_Cash";#N/A,#N/A,FALSE,"IPO_Cash"}</definedName>
    <definedName name="wra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b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d" hidden="1">{#N/A,#N/A,FALSE,"INPUTS";#N/A,#N/A,FALSE,"PROFORMA BSHEET";#N/A,#N/A,FALSE,"COMBINED";#N/A,#N/A,FALSE,"HIGH YIELD";#N/A,#N/A,FALSE,"COMB_GRAPHS"}</definedName>
    <definedName name="wrd.2._.pagers.3" hidden="1">{"Cover",#N/A,FALSE,"Cover";"Summary",#N/A,FALSE,"Summarpage"}</definedName>
    <definedName name="wrd.2._.pagers.3_1" hidden="1">{"Cover",#N/A,FALSE,"Cover";"Summary",#N/A,FALSE,"Summarpage"}</definedName>
    <definedName name="wrd.2._.pagers.3_1_1" hidden="1">{"Cover",#N/A,FALSE,"Cover";"Summary",#N/A,FALSE,"Summarpage"}</definedName>
    <definedName name="wrd.2._.pagers.3_1_2" hidden="1">{"Cover",#N/A,FALSE,"Cover";"Summary",#N/A,FALSE,"Summarpage"}</definedName>
    <definedName name="wrd.2._.pagers.3_1_3" hidden="1">{"Cover",#N/A,FALSE,"Cover";"Summary",#N/A,FALSE,"Summarpage"}</definedName>
    <definedName name="wrd.2._.pagers.3_1_4" hidden="1">{"Cover",#N/A,FALSE,"Cover";"Summary",#N/A,FALSE,"Summarpage"}</definedName>
    <definedName name="wrd.2._.pagers.3_1_5" hidden="1">{"Cover",#N/A,FALSE,"Cover";"Summary",#N/A,FALSE,"Summarpage"}</definedName>
    <definedName name="wrd.2._.pagers.3_2" hidden="1">{"Cover",#N/A,FALSE,"Cover";"Summary",#N/A,FALSE,"Summarpage"}</definedName>
    <definedName name="wrd.2._.pagers.3_2_1" hidden="1">{"Cover",#N/A,FALSE,"Cover";"Summary",#N/A,FALSE,"Summarpage"}</definedName>
    <definedName name="wrd.2._.pagers.3_2_2" hidden="1">{"Cover",#N/A,FALSE,"Cover";"Summary",#N/A,FALSE,"Summarpage"}</definedName>
    <definedName name="wrd.2._.pagers.3_2_3" hidden="1">{"Cover",#N/A,FALSE,"Cover";"Summary",#N/A,FALSE,"Summarpage"}</definedName>
    <definedName name="wrd.2._.pagers.3_2_4" hidden="1">{"Cover",#N/A,FALSE,"Cover";"Summary",#N/A,FALSE,"Summarpage"}</definedName>
    <definedName name="wrd.2._.pagers.3_2_5" hidden="1">{"Cover",#N/A,FALSE,"Cover";"Summary",#N/A,FALSE,"Summarpage"}</definedName>
    <definedName name="wrd.2._.pagers.3_3" hidden="1">{"Cover",#N/A,FALSE,"Cover";"Summary",#N/A,FALSE,"Summarpage"}</definedName>
    <definedName name="wrd.2._.pagers.3_3_1" hidden="1">{"Cover",#N/A,FALSE,"Cover";"Summary",#N/A,FALSE,"Summarpage"}</definedName>
    <definedName name="wrd.2._.pagers.3_3_2" hidden="1">{"Cover",#N/A,FALSE,"Cover";"Summary",#N/A,FALSE,"Summarpage"}</definedName>
    <definedName name="wrd.2._.pagers.3_3_3" hidden="1">{"Cover",#N/A,FALSE,"Cover";"Summary",#N/A,FALSE,"Summarpage"}</definedName>
    <definedName name="wrd.2._.pagers.3_3_4" hidden="1">{"Cover",#N/A,FALSE,"Cover";"Summary",#N/A,FALSE,"Summarpage"}</definedName>
    <definedName name="wrd.2._.pagers.3_3_5" hidden="1">{"Cover",#N/A,FALSE,"Cover";"Summary",#N/A,FALSE,"Summarpage"}</definedName>
    <definedName name="wrd.2._.pagers.3_4" hidden="1">{"Cover",#N/A,FALSE,"Cover";"Summary",#N/A,FALSE,"Summarpage"}</definedName>
    <definedName name="wrd.2._.pagers.3_4_1" hidden="1">{"Cover",#N/A,FALSE,"Cover";"Summary",#N/A,FALSE,"Summarpage"}</definedName>
    <definedName name="wrd.2._.pagers.3_4_2" hidden="1">{"Cover",#N/A,FALSE,"Cover";"Summary",#N/A,FALSE,"Summarpage"}</definedName>
    <definedName name="wrd.2._.pagers.3_4_3" hidden="1">{"Cover",#N/A,FALSE,"Cover";"Summary",#N/A,FALSE,"Summarpage"}</definedName>
    <definedName name="wrd.2._.pagers.3_4_4" hidden="1">{"Cover",#N/A,FALSE,"Cover";"Summary",#N/A,FALSE,"Summarpage"}</definedName>
    <definedName name="wrd.2._.pagers.3_4_5" hidden="1">{"Cover",#N/A,FALSE,"Cover";"Summary",#N/A,FALSE,"Summarpage"}</definedName>
    <definedName name="wrd.2._.pagers.3_5" hidden="1">{"Cover",#N/A,FALSE,"Cover";"Summary",#N/A,FALSE,"Summarpage"}</definedName>
    <definedName name="wrd.2._.pagers.3_5_1" hidden="1">{"Cover",#N/A,FALSE,"Cover";"Summary",#N/A,FALSE,"Summarpage"}</definedName>
    <definedName name="wrd.2._.pagers.3_5_2" hidden="1">{"Cover",#N/A,FALSE,"Cover";"Summary",#N/A,FALSE,"Summarpage"}</definedName>
    <definedName name="wrd.2._.pagers.3_5_3" hidden="1">{"Cover",#N/A,FALSE,"Cover";"Summary",#N/A,FALSE,"Summarpage"}</definedName>
    <definedName name="wrd.2._.pagers.3_5_4" hidden="1">{"Cover",#N/A,FALSE,"Cover";"Summary",#N/A,FALSE,"Summarpage"}</definedName>
    <definedName name="wrd.2._.pagers.3_5_5" hidden="1">{"Cover",#N/A,FALSE,"Cover";"Summary",#N/A,FALSE,"Summarpage"}</definedName>
    <definedName name="wrd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QWEQWREASFDASFD" hidden="1">{"Current V Prior, Current Month",#N/A,FALSE,"Current v Prior"}</definedName>
    <definedName name="wreqwrq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et" hidden="1">{"Full-model",#N/A,FALSE,"ProForma-ASPT"}</definedName>
    <definedName name="wrfwrgfrvgcv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g" hidden="1">{"Valuation",#N/A,FALSE,"ProForma-ASPT"}</definedName>
    <definedName name="wrm" hidden="1">{"OEE OAP",#N/A,FALSE,"oap";"OEE APAP",#N/A,FALSE,"apap";"OEE nitros",#N/A,FALSE,"nitros"}</definedName>
    <definedName name="wrn" hidden="1">{#N/A,#N/A,FALSE,"DCF Summary";#N/A,#N/A,FALSE,"Casema";#N/A,#N/A,FALSE,"Casema NoTel";#N/A,#N/A,FALSE,"UK";#N/A,#N/A,FALSE,"RCF";#N/A,#N/A,FALSE,"Intercable CZ";#N/A,#N/A,FALSE,"Interkabel P"}</definedName>
    <definedName name="wrn.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.">#REF!</definedName>
    <definedName name="wrn.1._.Print._.Month._.Data." hidden="1">{"Month vs ABP p1",#N/A,FALSE,"Month vs ABP";"Month vs ABP p2",#N/A,FALSE,"Month vs ABP";"Month",#N/A,FALSE,"Month"}</definedName>
    <definedName name="wrn.1._1" hidden="1">{#N/A,#N/A,FALSE,"Calc";#N/A,#N/A,FALSE,"Sensitivity";#N/A,#N/A,FALSE,"LT Earn.Dil.";#N/A,#N/A,FALSE,"Dil. AVP"}</definedName>
    <definedName name="wrn.10.">#REF!</definedName>
    <definedName name="wrn.100._.Monthly._.Package." hidden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1.">#REF!</definedName>
    <definedName name="wrn.105.">#REF!</definedName>
    <definedName name="wrn.105._old">#REF!</definedName>
    <definedName name="wrn.10K._.FS._.AND._.TABLES.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Q._.FS._.AND._.TABLES.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TABLES." hidden="1">{#N/A,#N/A,FALSE,"TABLE_1 YTD";#N/A,#N/A,FALSE,"TABLE_1A QTD"}</definedName>
    <definedName name="wrn.11.">#REF!</definedName>
    <definedName name="wrn.111111" hidden="1">{#N/A,#N/A,FALSE,"Pharm";#N/A,#N/A,FALSE,"WWCM"}</definedName>
    <definedName name="wrn.111RPT._.AND._.BOARD._.PACKG." hidden="1">{#N/A,#N/A,FALSE,"SCHEDULES- board";#N/A,#N/A,FALSE,"BP-Q'S"}</definedName>
    <definedName name="wrn.12.">#REF!</definedName>
    <definedName name="wrn.12_30._.Adv._.Book." hidden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3100._.Port._.Review." hidden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3.">#REF!</definedName>
    <definedName name="wrn.13._.Week._.Output." hidden="1">{#N/A,#N/A,TRUE,"13 wk Cover";#N/A,#N/A,TRUE,"Assumptions";#N/A,#N/A,TRUE,"Sources &amp; Uses - 13 wk";#N/A,#N/A,TRUE,"Liquidity - 13 wk";#N/A,#N/A,TRUE,"Availability detail - 13 wk";#N/A,#N/A,TRUE,"Collateral - 13 wk";#N/A,#N/A,TRUE,"AR Detail - 13 wk";#N/A,#N/A,TRUE,"Inventory - 13 wk";#N/A,#N/A,TRUE,"AP Detail - 13 wk";#N/A,#N/A,TRUE,"Payroll - 13 wk";#N/A,#N/A,TRUE,"LC Detail - 13 wk";#N/A,#N/A,TRUE,"Hayter - 13 wk"}</definedName>
    <definedName name="wrn.133." hidden="1">{"cover",#N/A,TRUE,"Cover";"toc1",#N/A,TRUE,"TOC";"ts1",#N/A,TRUE,"Transaction Summary";"ei1",#N/A,TRUE,"Earnings Impact";"ad1",#N/A,TRUE,"accretion dilution"}</definedName>
    <definedName name="wrn.14.">#REF!</definedName>
    <definedName name="wrn.15.">#REF!</definedName>
    <definedName name="wrn.16.">#REF!</definedName>
    <definedName name="wrn.17.">#REF!</definedName>
    <definedName name="wrn.17._.Week._.DIP._.Output." hidden="1">{#N/A,#N/A,TRUE,"17 wk cover";#N/A,#N/A,TRUE,"DIP Assumptions - 17 wk";#N/A,#N/A,TRUE,"Sources &amp; Uses - 17 wk";#N/A,#N/A,TRUE,"Liquidity Chap 11 - 17 wk";#N/A,#N/A,TRUE,"Availability detail - 17 wk";#N/A,#N/A,TRUE,"Collateral Chap 11 - 17 wk";#N/A,#N/A,TRUE,"AR Detail - 17 wk";#N/A,#N/A,TRUE,"Inventory - 17 wk";#N/A,#N/A,TRUE,"AP Detail - Chap 11 - 17 wk";#N/A,#N/A,TRUE,"Chap 11 payments - 17 wk";#N/A,#N/A,TRUE,"China AR-AP Rollforw - 17 wk";#N/A,#N/A,TRUE,"Payroll - 17 wk";#N/A,#N/A,TRUE,"Debt Schedule - 17 wk";#N/A,#N/A,TRUE,"LC Detail - 17 wk";#N/A,#N/A,TRUE,"Hayter - 17 wk"}</definedName>
    <definedName name="wrn.18.">#REF!</definedName>
    <definedName name="wrn.19.">#REF!</definedName>
    <definedName name="wrn.1996._.BUDGET." hidden="1">{"SUMMARY",#N/A,TRUE,"SUMMARY";"compare",#N/A,TRUE,"Vs. Bus Plan";"ratios",#N/A,TRUE,"Ratios";"REVENUE",#N/A,TRUE,"Revenue";"expenses",#N/A,TRUE,"1996 budget";"payroll",#N/A,TRUE,"Payroll"}</definedName>
    <definedName name="wrn.1996._.TO._.2004." hidden="1">{"ten year ratios",#N/A,TRUE,"PROFIT_LOSS";"ten year ratios",#N/A,TRUE,"Ratios";"ten yr opex and capex",#N/A,TRUE,"1996 budget";"ten year revenues",#N/A,TRUE,"Revenue_1996-2004";"ten year payroll",#N/A,TRUE,"Payroll"}</definedName>
    <definedName name="wrn.1997._.Budget." hidden="1">{#N/A,#N/A,FALSE,"Summary";#N/A,#N/A,FALSE,"Tons";#N/A,#N/A,FALSE,"Sales $";#N/A,#N/A,FALSE,"Per Ton";#N/A,#N/A,FALSE,"Variable";#N/A,#N/A,FALSE,"Fixed";#N/A,#N/A,FALSE,"Capital";#N/A,#N/A,FALSE,"Benefits";#N/A,#N/A,FALSE,"Stripping";#N/A,#N/A,FALSE,"Blast";#N/A,#N/A,FALSE,"Load";#N/A,#N/A,FALSE,"Primary";#N/A,#N/A,FALSE,"Tramway";#N/A,#N/A,FALSE,"Water";#N/A,#N/A,FALSE,"Buildings";#N/A,#N/A,FALSE,"WetMill";#N/A,#N/A,FALSE,"Glass";#N/A,#N/A,FALSE,"Steel";#N/A,#N/A,FALSE,"BallMill";#N/A,#N/A,FALSE,"Bulk";#N/A,#N/A,FALSE,"Bagged"}</definedName>
    <definedName name="wrn.1998._.Budget.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Budget._.Package." hidden="1">{#N/A,#N/A,FALSE,"BL02A";#N/A,#N/A,FALSE,"BL04";#N/A,#N/A,FALSE,"BL07.1";#N/A,#N/A,FALSE,"BL07B";#N/A,#N/A,FALSE,"BL08";#N/A,#N/A,FALSE,"BL09";#N/A,#N/A,FALSE,"BL10";#N/A,#N/A,FALSE,"B150 - Balance Sheet";#N/A,#N/A,FALSE,"B220 - Net Inventory Monthly";#N/A,#N/A,FALSE,"B225 - NOC Quarterly";#N/A,#N/A,FALSE,"B140 - Cost of Organization";#N/A,#N/A,FALSE,"B141 - GSA Specification";#N/A,#N/A,FALSE,"B141 - GSA Specs - Detail";#N/A,#N/A,FALSE,"B151 - Statement of Income";#N/A,#N/A,FALSE,"B154 - Tang F A Investments";#N/A,#N/A,FALSE,"B205 - Goods Purchased pv";#N/A,#N/A,FALSE,"B206 - Sales to Thirds pv";#N/A,#N/A,FALSE,"B207 - DSO and Purchases Qtly";#N/A,#N/A,FALSE,"B230 - P&amp;L Monthly";#N/A,#N/A,FALSE,"B240 - Income From Ops Monthly";#N/A,#N/A,FALSE,"B851 - Deliveries";#N/A,#N/A,FALSE,"B153 - Personnel";#N/A,#N/A,FALSE,"B235 - Personnel Monthly"}</definedName>
    <definedName name="wrn.1998._.FINANCIAL._.STATEMENTS." hidden="1">{"QTR2PGIBS",#N/A,FALSE,"Qtr 2 PGI";"QTR2PGIPL",#N/A,FALSE,"Qtr 2 PGI";"QTR2PGICF",#N/A,FALSE,"Qtr 2 PGI";"98QTR2BS",#N/A,FALSE,"Qtr 2";"98QTR2PL",#N/A,FALSE,"Qtr 2";"98QTR2CF",#N/A,FALSE,"Qtr 2";"QTR3PGIBS",#N/A,FALSE,"Qtr 3 PGI";"QTR3PGIPL",#N/A,FALSE,"Qtr 3 PGI";"QTR3PGICF",#N/A,FALSE,"Qtr 3 PGI";"98QTR3BS",#N/A,FALSE,"Qtr 3";"98QTR3PL",#N/A,FALSE,"Qtr 3";"98QTR3CF",#N/A,FALSE,"Qtr 3";"QTR4PGIBS",#N/A,FALSE,"Qtr 4 PGI";"QTR4PGIPL",#N/A,FALSE,"Qtr 4 PGI";"QTR4PGIPLYTD",#N/A,FALSE,"Qtr 4 PGI";"QTR4PGICF",#N/A,FALSE,"Qtr 4 PGI";"QTR4PGICFYTD",#N/A,FALSE,"Qtr 4 PGI";"98QTR4BS",#N/A,FALSE,"Qtr 4";"98QTR4PL",#N/A,FALSE,"Qtr 4";"98QTR4CF",#N/A,FALSE,"Qtr 4";"98QTR4PLYTD",#N/A,FALSE,"Qtr 4";"98QTR4CFYTD",#N/A,FALSE,"Qtr 4"}</definedName>
    <definedName name="wrn.1998._.IPO._.Update." hidden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9._.budget." hidden="1">{"common_pl",#N/A,FALSE,"Commonized PL";"analyst",#N/A,FALSE,"Budget to Analyst";"sec",#N/A,FALSE,"SEC PL";"summary",#N/A,FALSE,"Summary";"detail",#N/A,FALSE,"Detail"}</definedName>
    <definedName name="wrn.1999._.Corporate." hidden="1">{"1999Corporate",#N/A,FALSE,"Corporate"}</definedName>
    <definedName name="wrn.1999._.Funding." hidden="1">{"1999Funding",#N/A,FALSE,"Funding"}</definedName>
    <definedName name="wrn.1999._.Grp._.Adjustments." hidden="1">{"1999GrpAdj",#N/A,FALSE,"Grp Adj"}</definedName>
    <definedName name="wrn.1999._.Grp._.Consol." hidden="1">{"1999GrpConsol",#N/A,FALSE,"Grp Consol"}</definedName>
    <definedName name="wrn.1999._.HTUK." hidden="1">{"1999HTUK",#N/A,FALSE,"HTUK"}</definedName>
    <definedName name="wrn.1999._.International." hidden="1">{"1999International",#N/A,FALSE,"International"}</definedName>
    <definedName name="wrn.1999._.OIDL." hidden="1">{"1999OIDL",#N/A,FALSE,"OIDL"}</definedName>
    <definedName name="wrn.1999._.Trust." hidden="1">{"1999Trust",#N/A,FALSE,"Trust"}</definedName>
    <definedName name="wrn.1999calc." hidden="1">{#N/A,#N/A,FALSE,"A";#N/A,#N/A,FALSE,"B-TOT";#N/A,#N/A,FALSE,"Declaration1";#N/A,#N/A,FALSE,"Spravka1";#N/A,#N/A,FALSE,"A (2)";#N/A,#N/A,FALSE,"B-TOT (2)"}</definedName>
    <definedName name="wrn.1st._.Quarter." hidden="1">{#N/A,#N/A,TRUE,"1Q BCG";#N/A,#N/A,TRUE,"1Q w|o Wireless";#N/A,#N/A,TRUE,"1Q Wireless"}</definedName>
    <definedName name="wrn.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.">#REF!</definedName>
    <definedName name="wrn.2._.pagers." hidden="1">{"Cover",#N/A,FALSE,"Cover";"Summary",#N/A,FALSE,"Summarpage"}</definedName>
    <definedName name="wrn.2._.pagers._1" hidden="1">{"Cover",#N/A,FALSE,"Cover";"Summary",#N/A,FALSE,"Summarpage"}</definedName>
    <definedName name="wrn.2._.pagers._1_1" hidden="1">{"Cover",#N/A,FALSE,"Cover";"Summary",#N/A,FALSE,"Summarpage"}</definedName>
    <definedName name="wrn.2._.pagers._1_2" hidden="1">{"Cover",#N/A,FALSE,"Cover";"Summary",#N/A,FALSE,"Summarpage"}</definedName>
    <definedName name="wrn.2._.pagers._1_3" hidden="1">{"Cover",#N/A,FALSE,"Cover";"Summary",#N/A,FALSE,"Summarpage"}</definedName>
    <definedName name="wrn.2._.pagers._1_4" hidden="1">{"Cover",#N/A,FALSE,"Cover";"Summary",#N/A,FALSE,"Summarpage"}</definedName>
    <definedName name="wrn.2._.pagers._1_5" hidden="1">{"Cover",#N/A,FALSE,"Cover";"Summary",#N/A,FALSE,"Summarpage"}</definedName>
    <definedName name="wrn.2._.pagers._2" hidden="1">{"Cover",#N/A,FALSE,"Cover";"Summary",#N/A,FALSE,"Summarpage"}</definedName>
    <definedName name="wrn.2._.pagers._2_1" hidden="1">{"Cover",#N/A,FALSE,"Cover";"Summary",#N/A,FALSE,"Summarpage"}</definedName>
    <definedName name="wrn.2._.pagers._2_2" hidden="1">{"Cover",#N/A,FALSE,"Cover";"Summary",#N/A,FALSE,"Summarpage"}</definedName>
    <definedName name="wrn.2._.pagers._2_3" hidden="1">{"Cover",#N/A,FALSE,"Cover";"Summary",#N/A,FALSE,"Summarpage"}</definedName>
    <definedName name="wrn.2._.pagers._2_4" hidden="1">{"Cover",#N/A,FALSE,"Cover";"Summary",#N/A,FALSE,"Summarpage"}</definedName>
    <definedName name="wrn.2._.pagers._2_5" hidden="1">{"Cover",#N/A,FALSE,"Cover";"Summary",#N/A,FALSE,"Summarpage"}</definedName>
    <definedName name="wrn.2._.pagers._3" hidden="1">{"Cover",#N/A,FALSE,"Cover";"Summary",#N/A,FALSE,"Summarpage"}</definedName>
    <definedName name="wrn.2._.pagers._3_1" hidden="1">{"Cover",#N/A,FALSE,"Cover";"Summary",#N/A,FALSE,"Summarpage"}</definedName>
    <definedName name="wrn.2._.pagers._3_2" hidden="1">{"Cover",#N/A,FALSE,"Cover";"Summary",#N/A,FALSE,"Summarpage"}</definedName>
    <definedName name="wrn.2._.pagers._3_3" hidden="1">{"Cover",#N/A,FALSE,"Cover";"Summary",#N/A,FALSE,"Summarpage"}</definedName>
    <definedName name="wrn.2._.pagers._3_4" hidden="1">{"Cover",#N/A,FALSE,"Cover";"Summary",#N/A,FALSE,"Summarpage"}</definedName>
    <definedName name="wrn.2._.pagers._3_5" hidden="1">{"Cover",#N/A,FALSE,"Cover";"Summary",#N/A,FALSE,"Summarpage"}</definedName>
    <definedName name="wrn.2._.pagers._4" hidden="1">{"Cover",#N/A,FALSE,"Cover";"Summary",#N/A,FALSE,"Summarpage"}</definedName>
    <definedName name="wrn.2._.pagers._4_1" hidden="1">{"Cover",#N/A,FALSE,"Cover";"Summary",#N/A,FALSE,"Summarpage"}</definedName>
    <definedName name="wrn.2._.pagers._4_2" hidden="1">{"Cover",#N/A,FALSE,"Cover";"Summary",#N/A,FALSE,"Summarpage"}</definedName>
    <definedName name="wrn.2._.pagers._4_3" hidden="1">{"Cover",#N/A,FALSE,"Cover";"Summary",#N/A,FALSE,"Summarpage"}</definedName>
    <definedName name="wrn.2._.pagers._4_4" hidden="1">{"Cover",#N/A,FALSE,"Cover";"Summary",#N/A,FALSE,"Summarpage"}</definedName>
    <definedName name="wrn.2._.pagers._4_5" hidden="1">{"Cover",#N/A,FALSE,"Cover";"Summary",#N/A,FALSE,"Summarpage"}</definedName>
    <definedName name="wrn.2._.pagers._5" hidden="1">{"Cover",#N/A,FALSE,"Cover";"Summary",#N/A,FALSE,"Summarpage"}</definedName>
    <definedName name="wrn.2._.pagers._5_1" hidden="1">{"Cover",#N/A,FALSE,"Cover";"Summary",#N/A,FALSE,"Summarpage"}</definedName>
    <definedName name="wrn.2._.pagers._5_2" hidden="1">{"Cover",#N/A,FALSE,"Cover";"Summary",#N/A,FALSE,"Summarpage"}</definedName>
    <definedName name="wrn.2._.pagers._5_3" hidden="1">{"Cover",#N/A,FALSE,"Cover";"Summary",#N/A,FALSE,"Summarpage"}</definedName>
    <definedName name="wrn.2._.pagers._5_4" hidden="1">{"Cover",#N/A,FALSE,"Cover";"Summary",#N/A,FALSE,"Summarpage"}</definedName>
    <definedName name="wrn.2._.pagers._5_5" hidden="1">{"Cover",#N/A,FALSE,"Cover";"Summary",#N/A,FALSE,"Summarpage"}</definedName>
    <definedName name="wrn.2._.pagers.2" hidden="1">{"Cover",#N/A,FALSE,"Cover";"Summary",#N/A,FALSE,"Summarpage"}</definedName>
    <definedName name="wrn.2._.pagers.2_1" hidden="1">{"Cover",#N/A,FALSE,"Cover";"Summary",#N/A,FALSE,"Summarpage"}</definedName>
    <definedName name="wrn.2._.pagers.2_1_1" hidden="1">{"Cover",#N/A,FALSE,"Cover";"Summary",#N/A,FALSE,"Summarpage"}</definedName>
    <definedName name="wrn.2._.pagers.2_1_2" hidden="1">{"Cover",#N/A,FALSE,"Cover";"Summary",#N/A,FALSE,"Summarpage"}</definedName>
    <definedName name="wrn.2._.pagers.2_1_3" hidden="1">{"Cover",#N/A,FALSE,"Cover";"Summary",#N/A,FALSE,"Summarpage"}</definedName>
    <definedName name="wrn.2._.pagers.2_1_4" hidden="1">{"Cover",#N/A,FALSE,"Cover";"Summary",#N/A,FALSE,"Summarpage"}</definedName>
    <definedName name="wrn.2._.pagers.2_1_5" hidden="1">{"Cover",#N/A,FALSE,"Cover";"Summary",#N/A,FALSE,"Summarpage"}</definedName>
    <definedName name="wrn.2._.pagers.2_2" hidden="1">{"Cover",#N/A,FALSE,"Cover";"Summary",#N/A,FALSE,"Summarpage"}</definedName>
    <definedName name="wrn.2._.pagers.2_2_1" hidden="1">{"Cover",#N/A,FALSE,"Cover";"Summary",#N/A,FALSE,"Summarpage"}</definedName>
    <definedName name="wrn.2._.pagers.2_2_2" hidden="1">{"Cover",#N/A,FALSE,"Cover";"Summary",#N/A,FALSE,"Summarpage"}</definedName>
    <definedName name="wrn.2._.pagers.2_2_3" hidden="1">{"Cover",#N/A,FALSE,"Cover";"Summary",#N/A,FALSE,"Summarpage"}</definedName>
    <definedName name="wrn.2._.pagers.2_2_4" hidden="1">{"Cover",#N/A,FALSE,"Cover";"Summary",#N/A,FALSE,"Summarpage"}</definedName>
    <definedName name="wrn.2._.pagers.2_2_5" hidden="1">{"Cover",#N/A,FALSE,"Cover";"Summary",#N/A,FALSE,"Summarpage"}</definedName>
    <definedName name="wrn.2._.pagers.2_3" hidden="1">{"Cover",#N/A,FALSE,"Cover";"Summary",#N/A,FALSE,"Summarpage"}</definedName>
    <definedName name="wrn.2._.pagers.2_3_1" hidden="1">{"Cover",#N/A,FALSE,"Cover";"Summary",#N/A,FALSE,"Summarpage"}</definedName>
    <definedName name="wrn.2._.pagers.2_3_2" hidden="1">{"Cover",#N/A,FALSE,"Cover";"Summary",#N/A,FALSE,"Summarpage"}</definedName>
    <definedName name="wrn.2._.pagers.2_3_3" hidden="1">{"Cover",#N/A,FALSE,"Cover";"Summary",#N/A,FALSE,"Summarpage"}</definedName>
    <definedName name="wrn.2._.pagers.2_3_4" hidden="1">{"Cover",#N/A,FALSE,"Cover";"Summary",#N/A,FALSE,"Summarpage"}</definedName>
    <definedName name="wrn.2._.pagers.2_3_5" hidden="1">{"Cover",#N/A,FALSE,"Cover";"Summary",#N/A,FALSE,"Summarpage"}</definedName>
    <definedName name="wrn.2._.pagers.2_4" hidden="1">{"Cover",#N/A,FALSE,"Cover";"Summary",#N/A,FALSE,"Summarpage"}</definedName>
    <definedName name="wrn.2._.pagers.2_4_1" hidden="1">{"Cover",#N/A,FALSE,"Cover";"Summary",#N/A,FALSE,"Summarpage"}</definedName>
    <definedName name="wrn.2._.pagers.2_4_2" hidden="1">{"Cover",#N/A,FALSE,"Cover";"Summary",#N/A,FALSE,"Summarpage"}</definedName>
    <definedName name="wrn.2._.pagers.2_4_3" hidden="1">{"Cover",#N/A,FALSE,"Cover";"Summary",#N/A,FALSE,"Summarpage"}</definedName>
    <definedName name="wrn.2._.pagers.2_4_4" hidden="1">{"Cover",#N/A,FALSE,"Cover";"Summary",#N/A,FALSE,"Summarpage"}</definedName>
    <definedName name="wrn.2._.pagers.2_4_5" hidden="1">{"Cover",#N/A,FALSE,"Cover";"Summary",#N/A,FALSE,"Summarpage"}</definedName>
    <definedName name="wrn.2._.pagers.2_5" hidden="1">{"Cover",#N/A,FALSE,"Cover";"Summary",#N/A,FALSE,"Summarpage"}</definedName>
    <definedName name="wrn.2._.pagers.2_5_1" hidden="1">{"Cover",#N/A,FALSE,"Cover";"Summary",#N/A,FALSE,"Summarpage"}</definedName>
    <definedName name="wrn.2._.pagers.2_5_2" hidden="1">{"Cover",#N/A,FALSE,"Cover";"Summary",#N/A,FALSE,"Summarpage"}</definedName>
    <definedName name="wrn.2._.pagers.2_5_3" hidden="1">{"Cover",#N/A,FALSE,"Cover";"Summary",#N/A,FALSE,"Summarpage"}</definedName>
    <definedName name="wrn.2._.pagers.2_5_4" hidden="1">{"Cover",#N/A,FALSE,"Cover";"Summary",#N/A,FALSE,"Summarpage"}</definedName>
    <definedName name="wrn.2._.pagers.2_5_5" hidden="1">{"Cover",#N/A,FALSE,"Cover";"Summary",#N/A,FALSE,"Summarpage"}</definedName>
    <definedName name="wrn.2._.Print._.QTD._.Data." hidden="1">{"Qtr vs ABP p1",#N/A,FALSE,"Quarter vs ABP";"Qtr vs ABP p2",#N/A,FALSE,"Quarter vs ABP";"Qtr",#N/A,FALSE,"Quarter"}</definedName>
    <definedName name="WRN.2._1" hidden="1">{#N/A,#N/A,FALSE,"Calc";#N/A,#N/A,FALSE,"Sensitivity";#N/A,#N/A,FALSE,"LT Earn.Dil.";#N/A,#N/A,FALSE,"Dil. AVP"}</definedName>
    <definedName name="wrn.2_5_99._.Scenarios." hidden="1">{#N/A,"Scenario 4; Book Value",FALSE,"Stream INPUTS";#N/A,"Scenario 4; Market Value",FALSE,"Stream INPUTS";#N/A,"Scenario 5; Book Value",FALSE,"Stream INPUTS";#N/A,"Scenario 5; Market Value",FALSE,"Stream INPUTS"}</definedName>
    <definedName name="wrn.20.">#REF!</definedName>
    <definedName name="wrn.2000._.Corporate." hidden="1">{"2000Corporate",#N/A,FALSE,"Corporate"}</definedName>
    <definedName name="wrn.2000._.Funding." hidden="1">{"2000Funding",#N/A,FALSE,"Funding"}</definedName>
    <definedName name="wrn.2000._.Grp._.Adjustments." hidden="1">{"2000GrpAdj",#N/A,FALSE,"Grp Adj"}</definedName>
    <definedName name="wrn.2000._.Grp._.Consol." hidden="1">{"2000GrpConsol",#N/A,FALSE,"Grp Consol"}</definedName>
    <definedName name="wrn.2000._.HTUK." hidden="1">{"2000HTUK",#N/A,FALSE,"HTUK"}</definedName>
    <definedName name="wrn.2000._.International." hidden="1">{"2000International",#N/A,FALSE,"International"}</definedName>
    <definedName name="wrn.2000._.OIDL." hidden="1">{"2000OIDL",#N/A,FALSE,"OIDL"}</definedName>
    <definedName name="wrn.2000._.Package._.GOM." hidden="1">{"2000PPE",#N/A,FALSE,"PPE 2000";"2000DD",#N/A,FALSE,"DrydocksOther"}</definedName>
    <definedName name="wrn.2000._.Trust." hidden="1">{"2000Trust",#N/A,FALSE,"Trust"}</definedName>
    <definedName name="wrn.2001._.NA._.Fcst." hidden="1">{"NA 01yr",#N/A,FALSE,"North America";"NA 01q1",#N/A,FALSE,"North America";"NA 01q2",#N/A,FALSE,"North America";"NA 01q3",#N/A,FALSE,"North America";"NA 01q4",#N/A,FALSE,"North America";"USGI 01yr",#N/A,FALSE,"USGI";"USGI 01q1",#N/A,FALSE,"USGI";"USGI 01q2",#N/A,FALSE,"USGI";"USGI 01q3",#N/A,FALSE,"USGI";"USGI 01q4",#N/A,FALSE,"USGI";"Card 01yr",#N/A,FALSE,"US Card";"Card 01q1",#N/A,FALSE,"US Card";"Card 01q2",#N/A,FALSE,"US Card";"Card 01q3",#N/A,FALSE,"US Card";"Card 01q4",#N/A,FALSE,"US Card";"Can 01Yr",#N/A,FALSE,"Canada";"Can 01q1",#N/A,FALSE,"Canada";"Can 01q2",#N/A,FALSE,"Canada";"Can 01q3",#N/A,FALSE,"Canada";"Can 01q4",#N/A,FALSE,"Canada";"ER 01yr",#N/A,FALSE,"ER";"ER 01q1",#N/A,FALSE,"ER";"ER 01q2",#N/A,FALSE,"ER";"ER 01q3",#N/A,FALSE,"ER";"ER 01q4",#N/A,FALSE,"ER";"Sup Rolling",#N/A,FALSE,"Supplies";"Sup 01yr",#N/A,FALSE,"Supplies";"Sup 01q1",#N/A,FALSE,"Supplies";"Sup 01q2",#N/A,FALSE,"Supplies";"Sup 01q3",#N/A,FALSE,"Supplies";"Sup 01q4",#N/A,FALSE,"Supplies";"HQ 01Year",#N/A,FALSE,"HQ";"HQ 01Q1",#N/A,FALSE,"HQ";"HQ 01q2",#N/A,FALSE,"HQ";"HQ 01q3",#N/A,FALSE,"HQ";"HQ 01q4",#N/A,FALSE,"HQ"}</definedName>
    <definedName name="wrn.2001._.Q2._.NA._.Rolling._.Fcst." hidden="1">{"NA Rolling",#N/A,FALSE,"North America";"NA 01q2",#N/A,FALSE,"North America";"NA 01q3",#N/A,FALSE,"North America";"NA 01q4",#N/A,FALSE,"North America";"NA 02q1",#N/A,FALSE,"North America";"NA 01yr",#N/A,FALSE,"North America";"USGI Rolling",#N/A,FALSE,"USGI";"USGI 01q2",#N/A,FALSE,"USGI";"USGI 01q3",#N/A,FALSE,"USGI";"USGI 01q4",#N/A,FALSE,"USGI";"USGI 02q1",#N/A,FALSE,"USGI";"USGI 01yr",#N/A,FALSE,"USGI";"Card Rolling",#N/A,FALSE,"US Card";"Card 01yr",#N/A,FALSE,"US Card";"Card 01q2",#N/A,FALSE,"US Card";"Card 01q3",#N/A,FALSE,"US Card";"Card 01q4",#N/A,FALSE,"US Card";"Card 02q1",#N/A,FALSE,"US Card";"Can Rolling",#N/A,FALSE,"Canada";"Can 01Yr",#N/A,FALSE,"Canada";"Can 01q2",#N/A,FALSE,"Canada";"Can 01q3",#N/A,FALSE,"Canada";"Can 01q4",#N/A,FALSE,"Canada";"Can 02q1",#N/A,FALSE,"Canada";"ER Rolling",#N/A,FALSE,"ER";"ER 01yr",#N/A,FALSE,"ER";"ER 01q2",#N/A,FALSE,"ER";"ER 01q3",#N/A,FALSE,"ER";"ER 01q4",#N/A,FALSE,"ER";"ER 02q1",#N/A,FALSE,"ER";"Sup Rolling",#N/A,FALSE,"Supplies";"Sup 01yr",#N/A,FALSE,"Supplies";"Sup 01q2",#N/A,FALSE,"Supplies";"Sup 01q3",#N/A,FALSE,"Supplies";"Sup 01q4",#N/A,FALSE,"Supplies";"Sup 02q1",#N/A,FALSE,"Supplies";"HQ Rolling",#N/A,FALSE,"HQ";"HQ 01Year",#N/A,FALSE,"HQ";"HQ 01q2",#N/A,FALSE,"HQ";"HQ 01q3",#N/A,FALSE,"HQ";"HQ 01q4",#N/A,FALSE,"HQ";"HQ 02q1",#N/A,FALSE,"HQ"}</definedName>
    <definedName name="wrn.2002._.Factor._.Summary." hidden="1">{"2002 Factor Summary",#N/A,FALSE,"2002 Factor Total Summary"}</definedName>
    <definedName name="wrn.2002._.Financial." hidden="1">{"BS2002",#N/A,FALSE,"OperBud";"IS2002",#N/A,FALSE,"OperBud";"CF2002",#N/A,FALSE,"OperBud"}</definedName>
    <definedName name="wrn.2003._.Detail._.in._.Dollars." hidden="1">{#N/A,#N/A,FALSE,"2003 Est";#N/A,#N/A,FALSE,"2003 Pr";#N/A,#N/A,FALSE,"2003 Plan"}</definedName>
    <definedName name="wrn.2003._.Detail._.per._.pax." hidden="1">{#N/A,#N/A,FALSE,"2003 Est per pax";#N/A,#N/A,FALSE,"2003 Pr per pax";#N/A,#N/A,FALSE,"2003 Plan per pax"}</definedName>
    <definedName name="wrn.2003._.PLAN.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wrn.2003._.RM._.Reports." hidden="1">{#N/A,#N/A,FALSE,"Prd Summ 03Prvs03E";#N/A,#N/A,FALSE,"Prd Summ 03Pvs03E"}</definedName>
    <definedName name="wrn.2004._.Detail._.in._.Dollars." hidden="1">{#N/A,#N/A,FALSE,"2004 Est";#N/A,#N/A,FALSE,"2004 Pr Est";#N/A,#N/A,FALSE,"2004 Plan"}</definedName>
    <definedName name="wrn.2004._.Detail._.per._.pax." hidden="1">{#N/A,#N/A,FALSE,"2004 Est per pax";#N/A,#N/A,FALSE,"2004 Pr per pax";#N/A,#N/A,FALSE,"2004 Plan per pax"}</definedName>
    <definedName name="wrn.2004._.RM._.Reports." hidden="1">{#N/A,#N/A,FALSE,"Prd Summ 04Pvs04E";#N/A,#N/A,FALSE,"Prd Summ 04Prvs04E";#N/A,#N/A,FALSE,"Prd Summ 03Evs04E"}</definedName>
    <definedName name="wrn.21.">#REF!</definedName>
    <definedName name="wrn.22.">#REF!</definedName>
    <definedName name="wrn.23.">#REF!</definedName>
    <definedName name="wrn.24.">#REF!</definedName>
    <definedName name="wrn.25.">#REF!</definedName>
    <definedName name="wrn.26.">#REF!</definedName>
    <definedName name="wrn.26._.Week._.Output." hidden="1">{#N/A,#N/A,TRUE,"Cover";#N/A,#N/A,TRUE,"Assumption Summary";#N/A,#N/A,TRUE,"Sources &amp; Uses";#N/A,#N/A,TRUE,"Liquidity";#N/A,#N/A,TRUE,"Availability Detail";#N/A,#N/A,TRUE,"Collateral Rollforward";#N/A,#N/A,TRUE,"AR Detail";#N/A,#N/A,TRUE,"Inventory Detail";#N/A,#N/A,TRUE,"AP Detail";#N/A,#N/A,TRUE,"Payroll Module";#N/A,#N/A,TRUE,"LC Detail";#N/A,#N/A,TRUE,"Hayter"}</definedName>
    <definedName name="wrn.27.">#REF!</definedName>
    <definedName name="wrn.28.">#REF!</definedName>
    <definedName name="wrn.29.">#REF!</definedName>
    <definedName name="wrn.2nd._.Quarter." hidden="1">{#N/A,#N/A,TRUE,"2Q BCG";#N/A,#N/A,TRUE,"2Q w|o Wireless";#N/A,#N/A,TRUE,"2Q Wireless"}</definedName>
    <definedName name="wrn.2NDQTRRPT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2xxcap.">#REF!</definedName>
    <definedName name="wrn.2xxga.">#REF!</definedName>
    <definedName name="wrn.3.">#REF!</definedName>
    <definedName name="wrn.3._.month._.budget." hidden="1">{"roll-up 3",#N/A,FALSE,"Roll-up";"production 3",#N/A,FALSE,"Production";"waste 3",#N/A,FALSE,"Waste";"mact revenues 3",#N/A,FALSE,"MACT Revenues";"depreciation 3",#N/A,FALSE,"Depreciation";"total costs 3",#N/A,FALSE,"Total Costs";"plant costs 3",#N/A,FALSE,"Plant Costs";"cmw costs 3",#N/A,FALSE,"CMW Costs";"braintree costs 3",#N/A,FALSE,"Braintree Costs";"plymouth costs 3",#N/A,FALSE,"Plymouth Costs";"labor 3",#N/A,FALSE,"Labor Summary";"host fees 3",#N/A,FALSE,"Host Fees";"materials 3",#N/A,FALSE,"Materials";"transportation 3",#N/A,FALSE,"Transportation";"maintenance 3",#N/A,FALSE,"Maintenance Services";"closure 3",#N/A,FALSE,"Closure-Post Closure";"interest 3",#N/A,FALSE,"Interest";"purchase 3",#N/A,FALSE,"Purchase Accounting";"capital 3",#N/A,FALSE,"Capital";"own bs 3",#N/A,FALSE,"OWN - BS";"own pl 3",#N/A,FALSE,"OWN - PL";"op bs 3",#N/A,FALSE,"OP - BS";"op pl 3",#N/A,FALSE,"OP - PL";"op socf",#N/A,FALSE,"OP - SOCF";"sp bs 3",#N/A,FALSE,"SP - BS";"sp pl 3",#N/A,FALSE,"SP - PL";"sp socf 3",#N/A,FALSE,"SP - SOCF";"waterfall 3",#N/A,FALSE,"SP - Waterfall"}</definedName>
    <definedName name="wrn.3._.Print._.YTD._.Data." hidden="1">{"Year vs ABP p1",#N/A,FALSE,"Year vs ABP";"Year vs ABP p2",#N/A,FALSE,"Year vs ABP";"Year",#N/A,FALSE,"Year"}</definedName>
    <definedName name="wrn.3._.Scenarios." hidden="1">{"full model","100% Stock",FALSE,"PROFORMA";"full model","50/50",FALSE,"PROFORMA";"full model","100% Cash",FALSE,"PROFORMA"}</definedName>
    <definedName name="wrn.3.00._.Adv.._.Board." hidden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0.">#REF!</definedName>
    <definedName name="wrn.31.">#REF!</definedName>
    <definedName name="wrn.32.">#REF!</definedName>
    <definedName name="wrn.33.">#REF!</definedName>
    <definedName name="wrn.34.">#REF!</definedName>
    <definedName name="wrn.35.">#REF!</definedName>
    <definedName name="wrn.36.">#REF!</definedName>
    <definedName name="wrn.37.">#REF!</definedName>
    <definedName name="wrn.38.">#REF!</definedName>
    <definedName name="wrn.39.">#REF!</definedName>
    <definedName name="wrn.3cases.">#REF!</definedName>
    <definedName name="wrn.3rd._.Quarter." hidden="1">{#N/A,#N/A,TRUE,"3Q BCG";#N/A,#N/A,TRUE,"3Q w|o Wireless";#N/A,#N/A,TRUE,"3Q Wireless"}</definedName>
    <definedName name="wrn.3yr.CF." hidden="1">{"assume",#N/A,FALSE,"K&amp;20th Month CF";"MoCF",#N/A,FALSE,"K&amp;20th Month CF";"AnCF",#N/A,FALSE,"K&amp;20th Month CF"}</definedName>
    <definedName name="wrn.4.">#REF!</definedName>
    <definedName name="wrn.4._.Print._.Appendix._.I." hidden="1">{"Appendix I",#N/A,FALSE,"Appendix I   - Assy Var"}</definedName>
    <definedName name="wrn.40.">#REF!</definedName>
    <definedName name="wrn.41.">#REF!</definedName>
    <definedName name="wrn.42.">#REF!</definedName>
    <definedName name="wrn.43.">#REF!</definedName>
    <definedName name="wrn.44.">#REF!</definedName>
    <definedName name="wrn.45.">#REF!</definedName>
    <definedName name="wrn.46.">#REF!</definedName>
    <definedName name="wrn.47.">#REF!</definedName>
    <definedName name="wrn.48.">#REF!</definedName>
    <definedName name="wrn.49.">#REF!</definedName>
    <definedName name="wrn.4th._.Quarter." hidden="1">{#N/A,#N/A,TRUE,"4Q BCG";#N/A,#N/A,TRUE,"4Q w|o Wireless";#N/A,#N/A,TRUE,"4Q Wireless"}</definedName>
    <definedName name="wrn.5.">#REF!</definedName>
    <definedName name="wrn.5._.Print._.Appendix._.II." hidden="1">{"Appendix II",#N/A,FALSE,"Appendix II - Manu Var (Month)"}</definedName>
    <definedName name="wrn.50.">#REF!</definedName>
    <definedName name="wrn.50._.50.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._.50.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1.">#REF!</definedName>
    <definedName name="wrn.52.">#REF!</definedName>
    <definedName name="wrn.53.">#REF!</definedName>
    <definedName name="wrn.54.">#REF!</definedName>
    <definedName name="wrn.55.">#REF!</definedName>
    <definedName name="wrn.56.">#REF!</definedName>
    <definedName name="wrn.57.">#REF!</definedName>
    <definedName name="wrn.58.">#REF!</definedName>
    <definedName name="wrn.59.">#REF!</definedName>
    <definedName name="wrn.6.">#REF!</definedName>
    <definedName name="wrn.6._.Print._.Appendix._.III." hidden="1">{"Appendix III",#N/A,FALSE,"Appendix III - Manu Var (QTD) "}</definedName>
    <definedName name="wrn.6._.to._.10.">{"Con Balance Sheet",#N/A,FALSE,"Consol";"Con Retained Earnings",#N/A,FALSE,"Consol";"Con Statement of Income",#N/A,FALSE,"Consol";"Con Cash Flows",#N/A,FALSE,"Consol";"Con Changes in Fin Position",#N/A,FALSE,"Consol"}</definedName>
    <definedName name="wrn.60.">#REF!</definedName>
    <definedName name="wrn.61.">#REF!</definedName>
    <definedName name="wrn.62.">#REF!</definedName>
    <definedName name="wrn.63.">#REF!</definedName>
    <definedName name="wrn.64.">#REF!</definedName>
    <definedName name="wrn.65.">#REF!</definedName>
    <definedName name="wrn.6515._.104.">#REF!</definedName>
    <definedName name="wrn.6515._.104._old">#REF!</definedName>
    <definedName name="wrn.6515105.">#REF!</definedName>
    <definedName name="wrn.6515105._old">#REF!</definedName>
    <definedName name="wrn.66.">#REF!</definedName>
    <definedName name="wrn.67.">#REF!</definedName>
    <definedName name="wrn.68.">#REF!</definedName>
    <definedName name="wrn.69.">#REF!</definedName>
    <definedName name="wrn.7.">#REF!</definedName>
    <definedName name="wrn.7._.Print._.Appendix._.IV." hidden="1">{"Appendix IV",#N/A,FALSE,"Appendix IV - Inventory Change"}</definedName>
    <definedName name="wrn.70.">#REF!</definedName>
    <definedName name="wrn.71.">#REF!</definedName>
    <definedName name="wrn.72.">#REF!</definedName>
    <definedName name="wrn.730." hidden="1">{#N/A,#N/A,FALSE,"REPORT"}</definedName>
    <definedName name="wrn.731" hidden="1">{#N/A,#N/A,FALSE,"REPORT"}</definedName>
    <definedName name="wrn.750." hidden="1">{#N/A,#N/A,FALSE,"REPORT"}</definedName>
    <definedName name="wrn.7501" hidden="1">{#N/A,#N/A,FALSE,"REPORT"}</definedName>
    <definedName name="wrn.760.16." hidden="1">{#N/A,#N/A,FALSE,"REPORT"}</definedName>
    <definedName name="wrn.7900" hidden="1">{#N/A,#N/A,FALSE,"REPORT"}</definedName>
    <definedName name="wrn.8.">#REF!</definedName>
    <definedName name="wrn.8._.page._.Financials.">{"Cover 8 page",#N/A,FALSE,"Covers";"Sum Balance Sheet",#N/A,FALSE,"Sum1";"Sum Stockholders Equity",#N/A,FALSE,"Consol";"Statement of Income 8 page",#N/A,FALSE,"Sum2";"Cash Flows 8 page",#N/A,FALSE,"Sum2";"Con Balance Sheet 8 page",#N/A,FALSE,"Consol";"Con Retained Earnings 8 page",#N/A,FALSE,"Consol";"Con Stmt of Income 8 page",#N/A,FALSE,"Consol";"Con Cash Flows 8 page",#N/A,FALSE,"Consol"}</definedName>
    <definedName name="wrn.9.">#REF!</definedName>
    <definedName name="wrn.9_30._.Adv._.Board." hidden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LP._.Meeting." hidden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05" hidden="1">{#N/A,#N/A,FALSE,"REPORT"}</definedName>
    <definedName name="wrn.94PV." hidden="1">{"Page1",#N/A,FALSE,"94PV";"Page2",#N/A,FALSE,"94PV"}</definedName>
    <definedName name="wrn.96._.Plan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563." hidden="1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7_Utility." hidden="1">{#N/A,#N/A,FALSE,"Statements";#N/A,#N/A,FALSE,"Capital";#N/A,#N/A,FALSE,"UTIL Monthly Inc ";#N/A,#N/A,FALSE,"UTIL REVENUE";#N/A,#N/A,FALSE,"UTIL SERV REV ";#N/A,#N/A,FALSE,"Manpower";#N/A,#N/A,FALSE,"Maintenance";#N/A,#N/A,FALSE,"Util Sales Support";#N/A,#N/A,FALSE,"SI - UTIL";#N/A,#N/A,FALSE,"Sales - Utili";#N/A,#N/A,FALSE,"Util - Mktg"}</definedName>
    <definedName name="wrn.97PLNS2.XLS." hidden="1">{#N/A,#N/A,TRUE,"97plnfpg"}</definedName>
    <definedName name="wrn.98._.PRESENTATION._.SCEDULES." hidden="1">{#N/A,#N/A,TRUE,"ISSUES";#N/A,#N/A,TRUE,"PRFTSUM";#N/A,#N/A,TRUE,"PGSUM";#N/A,#N/A,TRUE,"MAGAG";#N/A,#N/A,TRUE,"HCSUM";#N/A,#N/A,TRUE,"NOC";#N/A,#N/A,TRUE,"STDSTD";#N/A,#N/A,TRUE,"STDSTDA";#N/A,#N/A,TRUE,"CIP";#N/A,#N/A,TRUE,"STDCHG";#N/A,#N/A,TRUE,"PLANT";#N/A,#N/A,TRUE,"OPRDAYS";#N/A,#N/A,TRUE,"BG 9011 Lamps";#N/A,#N/A,TRUE,"BG 9013 Automotive"}</definedName>
    <definedName name="wrn.99999" hidden="1">{#N/A,#N/A,FALSE,"REPORT"}</definedName>
    <definedName name="wrn.A_VALUATION.">#REF!</definedName>
    <definedName name="wrn.A_VALUATION._1" hidden="1">{#N/A,#N/A,FALSE,"A_D";#N/A,#N/A,FALSE,"WACC";#N/A,#N/A,FALSE,"DCF";#N/A,#N/A,FALSE,"A";#N/A,#N/A,FALSE,"LBO";#N/A,#N/A,FALSE,"C";#N/A,#N/A,FALSE,"impd";#N/A,#N/A,FALSE,"comps"}</definedName>
    <definedName name="wrn.A_VALUATION._1_1" hidden="1">{#N/A,#N/A,FALSE,"A_D";#N/A,#N/A,FALSE,"WACC";#N/A,#N/A,FALSE,"DCF";#N/A,#N/A,FALSE,"A";#N/A,#N/A,FALSE,"LBO";#N/A,#N/A,FALSE,"C";#N/A,#N/A,FALSE,"impd";#N/A,#N/A,FALSE,"comps"}</definedName>
    <definedName name="wrn.A_VALUATION._1_2" hidden="1">{#N/A,#N/A,FALSE,"A_D";#N/A,#N/A,FALSE,"WACC";#N/A,#N/A,FALSE,"DCF";#N/A,#N/A,FALSE,"A";#N/A,#N/A,FALSE,"LBO";#N/A,#N/A,FALSE,"C";#N/A,#N/A,FALSE,"impd";#N/A,#N/A,FALSE,"comps"}</definedName>
    <definedName name="wrn.A_VALUATION._1_3" hidden="1">{#N/A,#N/A,FALSE,"A_D";#N/A,#N/A,FALSE,"WACC";#N/A,#N/A,FALSE,"DCF";#N/A,#N/A,FALSE,"A";#N/A,#N/A,FALSE,"LBO";#N/A,#N/A,FALSE,"C";#N/A,#N/A,FALSE,"impd";#N/A,#N/A,FALSE,"comps"}</definedName>
    <definedName name="wrn.A_VALUATION._1_4" hidden="1">{#N/A,#N/A,FALSE,"A_D";#N/A,#N/A,FALSE,"WACC";#N/A,#N/A,FALSE,"DCF";#N/A,#N/A,FALSE,"A";#N/A,#N/A,FALSE,"LBO";#N/A,#N/A,FALSE,"C";#N/A,#N/A,FALSE,"impd";#N/A,#N/A,FALSE,"comps"}</definedName>
    <definedName name="wrn.A_VALUATION._1_5" hidden="1">{#N/A,#N/A,FALSE,"A_D";#N/A,#N/A,FALSE,"WACC";#N/A,#N/A,FALSE,"DCF";#N/A,#N/A,FALSE,"A";#N/A,#N/A,FALSE,"LBO";#N/A,#N/A,FALSE,"C";#N/A,#N/A,FALSE,"impd";#N/A,#N/A,FALSE,"comps"}</definedName>
    <definedName name="wrn.A_VALUATION._2" hidden="1">{#N/A,#N/A,FALSE,"A_D";#N/A,#N/A,FALSE,"WACC";#N/A,#N/A,FALSE,"DCF";#N/A,#N/A,FALSE,"A";#N/A,#N/A,FALSE,"LBO";#N/A,#N/A,FALSE,"C";#N/A,#N/A,FALSE,"impd";#N/A,#N/A,FALSE,"comps"}</definedName>
    <definedName name="wrn.A_VALUATION._2_1" hidden="1">{#N/A,#N/A,FALSE,"A_D";#N/A,#N/A,FALSE,"WACC";#N/A,#N/A,FALSE,"DCF";#N/A,#N/A,FALSE,"A";#N/A,#N/A,FALSE,"LBO";#N/A,#N/A,FALSE,"C";#N/A,#N/A,FALSE,"impd";#N/A,#N/A,FALSE,"comps"}</definedName>
    <definedName name="wrn.A_VALUATION._2_2" hidden="1">{#N/A,#N/A,FALSE,"A_D";#N/A,#N/A,FALSE,"WACC";#N/A,#N/A,FALSE,"DCF";#N/A,#N/A,FALSE,"A";#N/A,#N/A,FALSE,"LBO";#N/A,#N/A,FALSE,"C";#N/A,#N/A,FALSE,"impd";#N/A,#N/A,FALSE,"comps"}</definedName>
    <definedName name="wrn.A_VALUATION._2_3" hidden="1">{#N/A,#N/A,FALSE,"A_D";#N/A,#N/A,FALSE,"WACC";#N/A,#N/A,FALSE,"DCF";#N/A,#N/A,FALSE,"A";#N/A,#N/A,FALSE,"LBO";#N/A,#N/A,FALSE,"C";#N/A,#N/A,FALSE,"impd";#N/A,#N/A,FALSE,"comps"}</definedName>
    <definedName name="wrn.A_VALUATION._2_4" hidden="1">{#N/A,#N/A,FALSE,"A_D";#N/A,#N/A,FALSE,"WACC";#N/A,#N/A,FALSE,"DCF";#N/A,#N/A,FALSE,"A";#N/A,#N/A,FALSE,"LBO";#N/A,#N/A,FALSE,"C";#N/A,#N/A,FALSE,"impd";#N/A,#N/A,FALSE,"comps"}</definedName>
    <definedName name="wrn.A_VALUATION._2_5" hidden="1">{#N/A,#N/A,FALSE,"A_D";#N/A,#N/A,FALSE,"WACC";#N/A,#N/A,FALSE,"DCF";#N/A,#N/A,FALSE,"A";#N/A,#N/A,FALSE,"LBO";#N/A,#N/A,FALSE,"C";#N/A,#N/A,FALSE,"impd";#N/A,#N/A,FALSE,"comps"}</definedName>
    <definedName name="wrn.A_VALUATION._3" hidden="1">{#N/A,#N/A,FALSE,"A_D";#N/A,#N/A,FALSE,"WACC";#N/A,#N/A,FALSE,"DCF";#N/A,#N/A,FALSE,"A";#N/A,#N/A,FALSE,"LBO";#N/A,#N/A,FALSE,"C";#N/A,#N/A,FALSE,"impd";#N/A,#N/A,FALSE,"comps"}</definedName>
    <definedName name="wrn.A_VALUATION._3_1" hidden="1">{#N/A,#N/A,FALSE,"A_D";#N/A,#N/A,FALSE,"WACC";#N/A,#N/A,FALSE,"DCF";#N/A,#N/A,FALSE,"A";#N/A,#N/A,FALSE,"LBO";#N/A,#N/A,FALSE,"C";#N/A,#N/A,FALSE,"impd";#N/A,#N/A,FALSE,"comps"}</definedName>
    <definedName name="wrn.A_VALUATION._3_2" hidden="1">{#N/A,#N/A,FALSE,"A_D";#N/A,#N/A,FALSE,"WACC";#N/A,#N/A,FALSE,"DCF";#N/A,#N/A,FALSE,"A";#N/A,#N/A,FALSE,"LBO";#N/A,#N/A,FALSE,"C";#N/A,#N/A,FALSE,"impd";#N/A,#N/A,FALSE,"comps"}</definedName>
    <definedName name="wrn.A_VALUATION._3_3" hidden="1">{#N/A,#N/A,FALSE,"A_D";#N/A,#N/A,FALSE,"WACC";#N/A,#N/A,FALSE,"DCF";#N/A,#N/A,FALSE,"A";#N/A,#N/A,FALSE,"LBO";#N/A,#N/A,FALSE,"C";#N/A,#N/A,FALSE,"impd";#N/A,#N/A,FALSE,"comps"}</definedName>
    <definedName name="wrn.A_VALUATION._3_4" hidden="1">{#N/A,#N/A,FALSE,"A_D";#N/A,#N/A,FALSE,"WACC";#N/A,#N/A,FALSE,"DCF";#N/A,#N/A,FALSE,"A";#N/A,#N/A,FALSE,"LBO";#N/A,#N/A,FALSE,"C";#N/A,#N/A,FALSE,"impd";#N/A,#N/A,FALSE,"comps"}</definedName>
    <definedName name="wrn.A_VALUATION._3_5" hidden="1">{#N/A,#N/A,FALSE,"A_D";#N/A,#N/A,FALSE,"WACC";#N/A,#N/A,FALSE,"DCF";#N/A,#N/A,FALSE,"A";#N/A,#N/A,FALSE,"LBO";#N/A,#N/A,FALSE,"C";#N/A,#N/A,FALSE,"impd";#N/A,#N/A,FALSE,"comps"}</definedName>
    <definedName name="wrn.A_VALUATION._4" hidden="1">{#N/A,#N/A,FALSE,"A_D";#N/A,#N/A,FALSE,"WACC";#N/A,#N/A,FALSE,"DCF";#N/A,#N/A,FALSE,"A";#N/A,#N/A,FALSE,"LBO";#N/A,#N/A,FALSE,"C";#N/A,#N/A,FALSE,"impd";#N/A,#N/A,FALSE,"comps"}</definedName>
    <definedName name="wrn.A_VALUATION._4_1" hidden="1">{#N/A,#N/A,FALSE,"A_D";#N/A,#N/A,FALSE,"WACC";#N/A,#N/A,FALSE,"DCF";#N/A,#N/A,FALSE,"A";#N/A,#N/A,FALSE,"LBO";#N/A,#N/A,FALSE,"C";#N/A,#N/A,FALSE,"impd";#N/A,#N/A,FALSE,"comps"}</definedName>
    <definedName name="wrn.A_VALUATION._4_2" hidden="1">{#N/A,#N/A,FALSE,"A_D";#N/A,#N/A,FALSE,"WACC";#N/A,#N/A,FALSE,"DCF";#N/A,#N/A,FALSE,"A";#N/A,#N/A,FALSE,"LBO";#N/A,#N/A,FALSE,"C";#N/A,#N/A,FALSE,"impd";#N/A,#N/A,FALSE,"comps"}</definedName>
    <definedName name="wrn.A_VALUATION._4_3" hidden="1">{#N/A,#N/A,FALSE,"A_D";#N/A,#N/A,FALSE,"WACC";#N/A,#N/A,FALSE,"DCF";#N/A,#N/A,FALSE,"A";#N/A,#N/A,FALSE,"LBO";#N/A,#N/A,FALSE,"C";#N/A,#N/A,FALSE,"impd";#N/A,#N/A,FALSE,"comps"}</definedName>
    <definedName name="wrn.A_VALUATION._4_4" hidden="1">{#N/A,#N/A,FALSE,"A_D";#N/A,#N/A,FALSE,"WACC";#N/A,#N/A,FALSE,"DCF";#N/A,#N/A,FALSE,"A";#N/A,#N/A,FALSE,"LBO";#N/A,#N/A,FALSE,"C";#N/A,#N/A,FALSE,"impd";#N/A,#N/A,FALSE,"comps"}</definedName>
    <definedName name="wrn.A_VALUATION._4_5" hidden="1">{#N/A,#N/A,FALSE,"A_D";#N/A,#N/A,FALSE,"WACC";#N/A,#N/A,FALSE,"DCF";#N/A,#N/A,FALSE,"A";#N/A,#N/A,FALSE,"LBO";#N/A,#N/A,FALSE,"C";#N/A,#N/A,FALSE,"impd";#N/A,#N/A,FALSE,"comps"}</definedName>
    <definedName name="wrn.A_VALUATION._5" hidden="1">{#N/A,#N/A,FALSE,"A_D";#N/A,#N/A,FALSE,"WACC";#N/A,#N/A,FALSE,"DCF";#N/A,#N/A,FALSE,"A";#N/A,#N/A,FALSE,"LBO";#N/A,#N/A,FALSE,"C";#N/A,#N/A,FALSE,"impd";#N/A,#N/A,FALSE,"comps"}</definedName>
    <definedName name="wrn.A_VALUATION._5_1" hidden="1">{#N/A,#N/A,FALSE,"A_D";#N/A,#N/A,FALSE,"WACC";#N/A,#N/A,FALSE,"DCF";#N/A,#N/A,FALSE,"A";#N/A,#N/A,FALSE,"LBO";#N/A,#N/A,FALSE,"C";#N/A,#N/A,FALSE,"impd";#N/A,#N/A,FALSE,"comps"}</definedName>
    <definedName name="wrn.A_VALUATION._5_2" hidden="1">{#N/A,#N/A,FALSE,"A_D";#N/A,#N/A,FALSE,"WACC";#N/A,#N/A,FALSE,"DCF";#N/A,#N/A,FALSE,"A";#N/A,#N/A,FALSE,"LBO";#N/A,#N/A,FALSE,"C";#N/A,#N/A,FALSE,"impd";#N/A,#N/A,FALSE,"comps"}</definedName>
    <definedName name="wrn.A_VALUATION._5_3" hidden="1">{#N/A,#N/A,FALSE,"A_D";#N/A,#N/A,FALSE,"WACC";#N/A,#N/A,FALSE,"DCF";#N/A,#N/A,FALSE,"A";#N/A,#N/A,FALSE,"LBO";#N/A,#N/A,FALSE,"C";#N/A,#N/A,FALSE,"impd";#N/A,#N/A,FALSE,"comps"}</definedName>
    <definedName name="wrn.A_VALUATION._5_4" hidden="1">{#N/A,#N/A,FALSE,"A_D";#N/A,#N/A,FALSE,"WACC";#N/A,#N/A,FALSE,"DCF";#N/A,#N/A,FALSE,"A";#N/A,#N/A,FALSE,"LBO";#N/A,#N/A,FALSE,"C";#N/A,#N/A,FALSE,"impd";#N/A,#N/A,FALSE,"comps"}</definedName>
    <definedName name="wrn.A_VALUATION._5_5" hidden="1">{#N/A,#N/A,FALSE,"A_D";#N/A,#N/A,FALSE,"WACC";#N/A,#N/A,FALSE,"DCF";#N/A,#N/A,FALSE,"A";#N/A,#N/A,FALSE,"LBO";#N/A,#N/A,FALSE,"C";#N/A,#N/A,FALSE,"impd";#N/A,#N/A,FALSE,"comps"}</definedName>
    <definedName name="wrn.a_valuation1" hidden="1">{#N/A,#N/A,FALSE,"A_D";#N/A,#N/A,FALSE,"WACC";#N/A,#N/A,FALSE,"DCF";#N/A,#N/A,FALSE,"A";#N/A,#N/A,FALSE,"LBO";#N/A,#N/A,FALSE,"C";#N/A,#N/A,FALSE,"impd";#N/A,#N/A,FALSE,"comps"}</definedName>
    <definedName name="wrn.aaa" hidden="1">{#N/A,#N/A,FALSE,"Pharm";#N/A,#N/A,FALSE,"WWCM"}</definedName>
    <definedName name="wrn.AAAA._.Reports." hidden="1">{"AAA Minn",#N/A,FALSE,"AAAA - Minn";"AAAA Col and Miami",#N/A,FALSE,"AAAA - Col &amp; Miami";"AAAA Consol",#N/A,FALSE,"AAAA - Consolidated"}</definedName>
    <definedName name="wrn.aaaaaaa" hidden="1">{#N/A,#N/A,FALSE,"Pharm";#N/A,#N/A,FALSE,"WWCM"}</definedName>
    <definedName name="wrn.AAG._.CONSOLDATION." hidden="1">{#N/A,#N/A,FALSE,"AAG BS EOY";#N/A,#N/A,FALSE,"AAG MTH BS";#N/A,#N/A,FALSE,"AAG YTD PL";#N/A,#N/A,FALSE,"AAG MTH PL";#N/A,#N/A,FALSE,"AAG CONSOL";#N/A,#N/A,FALSE,"AAG  ELIM ";#N/A,#N/A,FALSE,"CONSOL ATHL";#N/A,#N/A,FALSE,"TRANS ADJ"}</definedName>
    <definedName name="wrn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ccounts." hidden="1">{"turnover",#N/A,FALSE;"profits",#N/A,FALSE;"cash",#N/A,FALSE}</definedName>
    <definedName name="wrn.Accounts._.and._.Assumptions." hidden="1">{"S&amp;U",#N/A,FALSE,"s&amp;u";"financing",#N/A,FALSE,"Input";"financing2",#N/A,FALSE,"Input";"Balance Sheet",#N/A,FALSE,"BS";"P&amp;L",#N/A,FALSE,"P&amp;L";"Cashflow",#N/A,FALSE,"CF"}</definedName>
    <definedName name="wrn.ACCOUNTS._.PACK.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wrn.Accr_Dil.">#REF!</definedName>
    <definedName name="wrn.Accr_Dil._1" hidden="1">{#N/A,#N/A,FALSE,"Debt Accr";#N/A,#N/A,FALSE,"Stock Accr";#N/A,#N/A,FALSE,"Debt Stock Accr"}</definedName>
    <definedName name="wrn.Accr_Dil._1_1" hidden="1">{#N/A,#N/A,FALSE,"Debt Accr";#N/A,#N/A,FALSE,"Stock Accr";#N/A,#N/A,FALSE,"Debt Stock Accr"}</definedName>
    <definedName name="wrn.Accr_Dil._1_2" hidden="1">{#N/A,#N/A,FALSE,"Debt Accr";#N/A,#N/A,FALSE,"Stock Accr";#N/A,#N/A,FALSE,"Debt Stock Accr"}</definedName>
    <definedName name="wrn.Accr_Dil._1_3" hidden="1">{#N/A,#N/A,FALSE,"Debt Accr";#N/A,#N/A,FALSE,"Stock Accr";#N/A,#N/A,FALSE,"Debt Stock Accr"}</definedName>
    <definedName name="wrn.Accr_Dil._1_4" hidden="1">{#N/A,#N/A,FALSE,"Debt Accr";#N/A,#N/A,FALSE,"Stock Accr";#N/A,#N/A,FALSE,"Debt Stock Accr"}</definedName>
    <definedName name="wrn.Accr_Dil._1_5" hidden="1">{#N/A,#N/A,FALSE,"Debt Accr";#N/A,#N/A,FALSE,"Stock Accr";#N/A,#N/A,FALSE,"Debt Stock Accr"}</definedName>
    <definedName name="wrn.Accr_Dil._2" hidden="1">{#N/A,#N/A,FALSE,"Debt Accr";#N/A,#N/A,FALSE,"Stock Accr";#N/A,#N/A,FALSE,"Debt Stock Accr"}</definedName>
    <definedName name="wrn.Accr_Dil._2_1" hidden="1">{#N/A,#N/A,FALSE,"Debt Accr";#N/A,#N/A,FALSE,"Stock Accr";#N/A,#N/A,FALSE,"Debt Stock Accr"}</definedName>
    <definedName name="wrn.Accr_Dil._2_2" hidden="1">{#N/A,#N/A,FALSE,"Debt Accr";#N/A,#N/A,FALSE,"Stock Accr";#N/A,#N/A,FALSE,"Debt Stock Accr"}</definedName>
    <definedName name="wrn.Accr_Dil._2_3" hidden="1">{#N/A,#N/A,FALSE,"Debt Accr";#N/A,#N/A,FALSE,"Stock Accr";#N/A,#N/A,FALSE,"Debt Stock Accr"}</definedName>
    <definedName name="wrn.Accr_Dil._2_4" hidden="1">{#N/A,#N/A,FALSE,"Debt Accr";#N/A,#N/A,FALSE,"Stock Accr";#N/A,#N/A,FALSE,"Debt Stock Accr"}</definedName>
    <definedName name="wrn.Accr_Dil._2_5" hidden="1">{#N/A,#N/A,FALSE,"Debt Accr";#N/A,#N/A,FALSE,"Stock Accr";#N/A,#N/A,FALSE,"Debt Stock Accr"}</definedName>
    <definedName name="wrn.Accr_Dil._3" hidden="1">{#N/A,#N/A,FALSE,"Debt Accr";#N/A,#N/A,FALSE,"Stock Accr";#N/A,#N/A,FALSE,"Debt Stock Accr"}</definedName>
    <definedName name="wrn.Accr_Dil._3_1" hidden="1">{#N/A,#N/A,FALSE,"Debt Accr";#N/A,#N/A,FALSE,"Stock Accr";#N/A,#N/A,FALSE,"Debt Stock Accr"}</definedName>
    <definedName name="wrn.Accr_Dil._3_2" hidden="1">{#N/A,#N/A,FALSE,"Debt Accr";#N/A,#N/A,FALSE,"Stock Accr";#N/A,#N/A,FALSE,"Debt Stock Accr"}</definedName>
    <definedName name="wrn.Accr_Dil._3_3" hidden="1">{#N/A,#N/A,FALSE,"Debt Accr";#N/A,#N/A,FALSE,"Stock Accr";#N/A,#N/A,FALSE,"Debt Stock Accr"}</definedName>
    <definedName name="wrn.Accr_Dil._3_4" hidden="1">{#N/A,#N/A,FALSE,"Debt Accr";#N/A,#N/A,FALSE,"Stock Accr";#N/A,#N/A,FALSE,"Debt Stock Accr"}</definedName>
    <definedName name="wrn.Accr_Dil._3_5" hidden="1">{#N/A,#N/A,FALSE,"Debt Accr";#N/A,#N/A,FALSE,"Stock Accr";#N/A,#N/A,FALSE,"Debt Stock Accr"}</definedName>
    <definedName name="wrn.Accr_Dil._4" hidden="1">{#N/A,#N/A,FALSE,"Debt Accr";#N/A,#N/A,FALSE,"Stock Accr";#N/A,#N/A,FALSE,"Debt Stock Accr"}</definedName>
    <definedName name="wrn.Accr_Dil._4_1" hidden="1">{#N/A,#N/A,FALSE,"Debt Accr";#N/A,#N/A,FALSE,"Stock Accr";#N/A,#N/A,FALSE,"Debt Stock Accr"}</definedName>
    <definedName name="wrn.Accr_Dil._4_2" hidden="1">{#N/A,#N/A,FALSE,"Debt Accr";#N/A,#N/A,FALSE,"Stock Accr";#N/A,#N/A,FALSE,"Debt Stock Accr"}</definedName>
    <definedName name="wrn.Accr_Dil._4_3" hidden="1">{#N/A,#N/A,FALSE,"Debt Accr";#N/A,#N/A,FALSE,"Stock Accr";#N/A,#N/A,FALSE,"Debt Stock Accr"}</definedName>
    <definedName name="wrn.Accr_Dil._4_4" hidden="1">{#N/A,#N/A,FALSE,"Debt Accr";#N/A,#N/A,FALSE,"Stock Accr";#N/A,#N/A,FALSE,"Debt Stock Accr"}</definedName>
    <definedName name="wrn.Accr_Dil._4_5" hidden="1">{#N/A,#N/A,FALSE,"Debt Accr";#N/A,#N/A,FALSE,"Stock Accr";#N/A,#N/A,FALSE,"Debt Stock Accr"}</definedName>
    <definedName name="wrn.Accr_Dil._5" hidden="1">{#N/A,#N/A,FALSE,"Debt Accr";#N/A,#N/A,FALSE,"Stock Accr";#N/A,#N/A,FALSE,"Debt Stock Accr"}</definedName>
    <definedName name="wrn.Accr_Dil._5_1" hidden="1">{#N/A,#N/A,FALSE,"Debt Accr";#N/A,#N/A,FALSE,"Stock Accr";#N/A,#N/A,FALSE,"Debt Stock Accr"}</definedName>
    <definedName name="wrn.Accr_Dil._5_2" hidden="1">{#N/A,#N/A,FALSE,"Debt Accr";#N/A,#N/A,FALSE,"Stock Accr";#N/A,#N/A,FALSE,"Debt Stock Accr"}</definedName>
    <definedName name="wrn.Accr_Dil._5_3" hidden="1">{#N/A,#N/A,FALSE,"Debt Accr";#N/A,#N/A,FALSE,"Stock Accr";#N/A,#N/A,FALSE,"Debt Stock Accr"}</definedName>
    <definedName name="wrn.Accr_Dil._5_4" hidden="1">{#N/A,#N/A,FALSE,"Debt Accr";#N/A,#N/A,FALSE,"Stock Accr";#N/A,#N/A,FALSE,"Debt Stock Accr"}</definedName>
    <definedName name="wrn.Accr_Dil._5_5" hidden="1">{#N/A,#N/A,FALSE,"Debt Accr";#N/A,#N/A,FALSE,"Stock Accr";#N/A,#N/A,FALSE,"Debt Stock Accr"}</definedName>
    <definedName name="wrn.Accretion." hidden="1">{"Accretion",#N/A,FALSE,"Assum"}</definedName>
    <definedName name="wrn.Accretion._1" hidden="1">{"Accretion",#N/A,FALSE,"Assum"}</definedName>
    <definedName name="wrn.Accretion._2" hidden="1">{"Accretion",#N/A,FALSE,"Assum"}</definedName>
    <definedName name="wrn.Accretion._3" hidden="1">{"Accretion",#N/A,FALSE,"Assum"}</definedName>
    <definedName name="wrn.Accruals." hidden="1">{#N/A,#N/A,FALSE,"AccSum";#N/A,#N/A,FALSE,"AccSalaries";#N/A,#N/A,FALSE,"Bonus";#N/A,#N/A,FALSE,"Rent";#N/A,#N/A,FALSE,"rent tax";#N/A,#N/A,FALSE,"Prof.";#N/A,#N/A,FALSE,"misc_accr"}</definedName>
    <definedName name="wrn.ACCT._.PACKAGE._.REPORT." hidden="1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K." hidden="1">{"Annual",#N/A,FALSE,"ACK";"Margins",#N/A,FALSE,"ACK";"Q",#N/A,FALSE,"QTRS."}</definedName>
    <definedName name="wrn.AcqState." hidden="1">{#N/A,#N/A,TRUE,"Acq-Ass";#N/A,#N/A,TRUE,"Acq-IS";#N/A,#N/A,TRUE,"Acq-BS";#N/A,#N/A,TRUE,"Acq-CF"}</definedName>
    <definedName name="wrn.AcqState._1" hidden="1">{#N/A,#N/A,TRUE,"Acq-Ass";#N/A,#N/A,TRUE,"Acq-IS";#N/A,#N/A,TRUE,"Acq-BS";#N/A,#N/A,TRUE,"Acq-CF"}</definedName>
    <definedName name="wrn.Acquiror.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1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sition_matrix." hidden="1">{"Acq_matrix",#N/A,FALSE,"Acquisition Matrix"}</definedName>
    <definedName name="wrn.Acquisition_matrix._from_AB" hidden="1">{"Acq_matrix",#N/A,FALSE,"Acquisition Matrix"}</definedName>
    <definedName name="wrn.Acquisition_matrix_from_DBAB">#REF!</definedName>
    <definedName name="wrn.Acquisition_matrix_from_DBAB_1" hidden="1">{"Acq_matrix",#N/A,FALSE,"Acquisition Matrix"}</definedName>
    <definedName name="wrn.Acquisition_matrix_from_DBAB_1_1" hidden="1">{"Acq_matrix",#N/A,FALSE,"Acquisition Matrix"}</definedName>
    <definedName name="wrn.Acquisition_matrix_from_DBAB_1_1_1" hidden="1">{"Acq_matrix",#N/A,FALSE,"Acquisition Matrix"}</definedName>
    <definedName name="wrn.Acquisition_matrix_from_DBAB_1_1_1_1" hidden="1">{"Acq_matrix",#N/A,FALSE,"Acquisition Matrix"}</definedName>
    <definedName name="wrn.Acquisition_matrix_from_DBAB_1_1_2" hidden="1">{"Acq_matrix",#N/A,FALSE,"Acquisition Matrix"}</definedName>
    <definedName name="wrn.Acquisition_matrix_from_DBAB_1_2" hidden="1">{"Acq_matrix",#N/A,FALSE,"Acquisition Matrix"}</definedName>
    <definedName name="wrn.Acquisition_matrix_from_DBAB_1_2_1" hidden="1">{"Acq_matrix",#N/A,FALSE,"Acquisition Matrix"}</definedName>
    <definedName name="wrn.Acquisition_matrix_from_DBAB_1_3" hidden="1">{"Acq_matrix",#N/A,FALSE,"Acquisition Matrix"}</definedName>
    <definedName name="wrn.Acquisition_matrix_from_DBAB_2" hidden="1">{"Acq_matrix",#N/A,FALSE,"Acquisition Matrix"}</definedName>
    <definedName name="wrn.Acquisition_matrix_from_DBAB_2_1" hidden="1">{"Acq_matrix",#N/A,FALSE,"Acquisition Matrix"}</definedName>
    <definedName name="wrn.Acquisition_matrix_from_DBAB_3" hidden="1">{"Acq_matrix",#N/A,FALSE,"Acquisition Matrix"}</definedName>
    <definedName name="wrn.Acquisition_matrix_from_DBAB_3_1" hidden="1">{"Acq_matrix",#N/A,FALSE,"Acquisition Matrix"}</definedName>
    <definedName name="wrn.Acquisition_matrix_from_DBAB_4" hidden="1">{"Acq_matrix",#N/A,FALSE,"Acquisition Matrix"}</definedName>
    <definedName name="wrn.Acquisition_matrix_from_DBAB_4_1" hidden="1">{"Acq_matrix",#N/A,FALSE,"Acquisition Matrix"}</definedName>
    <definedName name="wrn.Acquisition_matrix_from_DBAB_5" hidden="1">{"Acq_matrix",#N/A,FALSE,"Acquisition Matrix"}</definedName>
    <definedName name="wrn.Acquisition_matrix_from_DBAB_5_1" hidden="1">{"Acq_matrix",#N/A,FALSE,"Acquisition Matrix"}</definedName>
    <definedName name="wrn.Acquisition_matrix2" hidden="1">{"Acq_matrix",#N/A,FALSE,"Acquisition Matrix"}</definedName>
    <definedName name="wrn.ACQUISITIONS.">#REF!</definedName>
    <definedName name="wrn.AcqVal." hidden="1">{#N/A,#N/A,FALSE,"Acq-Val";#N/A,#N/A,FALSE,"Acq-Mult Val"}</definedName>
    <definedName name="wrn.AcqVal._1" hidden="1">{#N/A,#N/A,FALSE,"Acq-Val";#N/A,#N/A,FALSE,"Acq-Mult Val"}</definedName>
    <definedName name="wrn.Actual._.Data._.Entry." hidden="1">{#N/A,#N/A,FALSE,"Sales"}</definedName>
    <definedName name="wrn.Actual._.Data._.Entry._1" hidden="1">{#N/A,#N/A,FALSE,"Sales"}</definedName>
    <definedName name="wrn.Actual._.Data._.Entry._1_1" hidden="1">{#N/A,#N/A,FALSE,"Sales"}</definedName>
    <definedName name="wrn.Actual._.Data._.Entry._1_2" hidden="1">{#N/A,#N/A,FALSE,"Sales"}</definedName>
    <definedName name="wrn.Actual._.Data._.Entry._1_3" hidden="1">{#N/A,#N/A,FALSE,"Sales"}</definedName>
    <definedName name="wrn.Actual._.Data._.Entry._1_4" hidden="1">{#N/A,#N/A,FALSE,"Sales"}</definedName>
    <definedName name="wrn.Actual._.Data._.Entry._1_5" hidden="1">{#N/A,#N/A,FALSE,"Sales"}</definedName>
    <definedName name="wrn.Actual._.Data._.Entry._2" hidden="1">{#N/A,#N/A,FALSE,"Sales"}</definedName>
    <definedName name="wrn.Actual._.Data._.Entry._2_1" hidden="1">{#N/A,#N/A,FALSE,"Sales"}</definedName>
    <definedName name="wrn.Actual._.Data._.Entry._2_2" hidden="1">{#N/A,#N/A,FALSE,"Sales"}</definedName>
    <definedName name="wrn.Actual._.Data._.Entry._2_3" hidden="1">{#N/A,#N/A,FALSE,"Sales"}</definedName>
    <definedName name="wrn.Actual._.Data._.Entry._2_4" hidden="1">{#N/A,#N/A,FALSE,"Sales"}</definedName>
    <definedName name="wrn.Actual._.Data._.Entry._2_5" hidden="1">{#N/A,#N/A,FALSE,"Sales"}</definedName>
    <definedName name="wrn.Actual._.Data._.Entry._3" hidden="1">{#N/A,#N/A,FALSE,"Sales"}</definedName>
    <definedName name="wrn.Actual._.Data._.Entry._3_1" hidden="1">{#N/A,#N/A,FALSE,"Sales"}</definedName>
    <definedName name="wrn.Actual._.Data._.Entry._3_2" hidden="1">{#N/A,#N/A,FALSE,"Sales"}</definedName>
    <definedName name="wrn.Actual._.Data._.Entry._3_3" hidden="1">{#N/A,#N/A,FALSE,"Sales"}</definedName>
    <definedName name="wrn.Actual._.Data._.Entry._3_4" hidden="1">{#N/A,#N/A,FALSE,"Sales"}</definedName>
    <definedName name="wrn.Actual._.Data._.Entry._3_5" hidden="1">{#N/A,#N/A,FALSE,"Sales"}</definedName>
    <definedName name="wrn.Actual._.Data._.Entry._4" hidden="1">{#N/A,#N/A,FALSE,"Sales"}</definedName>
    <definedName name="wrn.Actual._.Data._.Entry._4_1" hidden="1">{#N/A,#N/A,FALSE,"Sales"}</definedName>
    <definedName name="wrn.Actual._.Data._.Entry._4_2" hidden="1">{#N/A,#N/A,FALSE,"Sales"}</definedName>
    <definedName name="wrn.Actual._.Data._.Entry._4_3" hidden="1">{#N/A,#N/A,FALSE,"Sales"}</definedName>
    <definedName name="wrn.Actual._.Data._.Entry._4_4" hidden="1">{#N/A,#N/A,FALSE,"Sales"}</definedName>
    <definedName name="wrn.Actual._.Data._.Entry._4_5" hidden="1">{#N/A,#N/A,FALSE,"Sales"}</definedName>
    <definedName name="wrn.Actual._.Data._.Entry._5" hidden="1">{#N/A,#N/A,FALSE,"Sales"}</definedName>
    <definedName name="wrn.Actual._.Data._.Entry._5_1" hidden="1">{#N/A,#N/A,FALSE,"Sales"}</definedName>
    <definedName name="wrn.Actual._.Data._.Entry._5_2" hidden="1">{#N/A,#N/A,FALSE,"Sales"}</definedName>
    <definedName name="wrn.Actual._.Data._.Entry._5_3" hidden="1">{#N/A,#N/A,FALSE,"Sales"}</definedName>
    <definedName name="wrn.Actual._.Data._.Entry._5_4" hidden="1">{#N/A,#N/A,FALSE,"Sales"}</definedName>
    <definedName name="wrn.Actual._.Data._.Entry._5_5" hidden="1">{#N/A,#N/A,FALSE,"Sales"}</definedName>
    <definedName name="wrn.Actual._.Report._.Srebrna._.Łyzeczka.">#REF!</definedName>
    <definedName name="wrn.Actuals_Forecast.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ctuals_Forecast.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d._.Sales._.Op._.Exp." hidden="1">{#N/A,#N/A,FALSE,"ADSALES"}</definedName>
    <definedName name="wrn.adders." hidden="1">{#N/A,#N/A,FALSE,"ADDERS SUMMARY";#N/A,#N/A,FALSE,"Adders Jan98";#N/A,#N/A,FALSE,"Adders Feb98";#N/A,#N/A,FALSE,"Adders YTD"}</definedName>
    <definedName name="wrn.Additonal.">#REF!</definedName>
    <definedName name="wrn.adj95." hidden="1">{"adj95mult",#N/A,FALSE,"COMPCO";"adj95est",#N/A,FALSE,"COMPCO"}</definedName>
    <definedName name="wrn.adj95._from_AB" hidden="1">{"adj95mult",#N/A,FALSE,"COMPCO";"adj95est",#N/A,FALSE,"COMPCO"}</definedName>
    <definedName name="wrn.adj95._from_DBAB">#REF!</definedName>
    <definedName name="wrn.adj95._from_DBAB_1" hidden="1">{"adj95mult",#N/A,FALSE,"COMPCO";"adj95est",#N/A,FALSE,"COMPCO"}</definedName>
    <definedName name="wrn.adj95._from_DBAB_1_1" hidden="1">{"adj95mult",#N/A,FALSE,"COMPCO";"adj95est",#N/A,FALSE,"COMPCO"}</definedName>
    <definedName name="wrn.adj95._from_DBAB_1_1_1" hidden="1">{"adj95mult",#N/A,FALSE,"COMPCO";"adj95est",#N/A,FALSE,"COMPCO"}</definedName>
    <definedName name="wrn.adj95._from_DBAB_1_1_1_1" hidden="1">{"adj95mult",#N/A,FALSE,"COMPCO";"adj95est",#N/A,FALSE,"COMPCO"}</definedName>
    <definedName name="wrn.adj95._from_DBAB_1_1_2" hidden="1">{"adj95mult",#N/A,FALSE,"COMPCO";"adj95est",#N/A,FALSE,"COMPCO"}</definedName>
    <definedName name="wrn.adj95._from_DBAB_1_2" hidden="1">{"adj95mult",#N/A,FALSE,"COMPCO";"adj95est",#N/A,FALSE,"COMPCO"}</definedName>
    <definedName name="wrn.adj95._from_DBAB_1_2_1" hidden="1">{"adj95mult",#N/A,FALSE,"COMPCO";"adj95est",#N/A,FALSE,"COMPCO"}</definedName>
    <definedName name="wrn.adj95._from_DBAB_1_3" hidden="1">{"adj95mult",#N/A,FALSE,"COMPCO";"adj95est",#N/A,FALSE,"COMPCO"}</definedName>
    <definedName name="wrn.adj95._from_DBAB_2" hidden="1">{"adj95mult",#N/A,FALSE,"COMPCO";"adj95est",#N/A,FALSE,"COMPCO"}</definedName>
    <definedName name="wrn.adj95._from_DBAB_2_1" hidden="1">{"adj95mult",#N/A,FALSE,"COMPCO";"adj95est",#N/A,FALSE,"COMPCO"}</definedName>
    <definedName name="wrn.adj95._from_DBAB_3" hidden="1">{"adj95mult",#N/A,FALSE,"COMPCO";"adj95est",#N/A,FALSE,"COMPCO"}</definedName>
    <definedName name="wrn.adj95._from_DBAB_3_1" hidden="1">{"adj95mult",#N/A,FALSE,"COMPCO";"adj95est",#N/A,FALSE,"COMPCO"}</definedName>
    <definedName name="wrn.adj95._from_DBAB_4" hidden="1">{"adj95mult",#N/A,FALSE,"COMPCO";"adj95est",#N/A,FALSE,"COMPCO"}</definedName>
    <definedName name="wrn.adj95._from_DBAB_4_1" hidden="1">{"adj95mult",#N/A,FALSE,"COMPCO";"adj95est",#N/A,FALSE,"COMPCO"}</definedName>
    <definedName name="wrn.adj95._from_DBAB_5" hidden="1">{"adj95mult",#N/A,FALSE,"COMPCO";"adj95est",#N/A,FALSE,"COMPCO"}</definedName>
    <definedName name="wrn.adj95._from_DBAB_5_1" hidden="1">{"adj95mult",#N/A,FALSE,"COMPCO";"adj95est",#N/A,FALSE,"COMPCO"}</definedName>
    <definedName name="wrn.adj95a" hidden="1">{"adj95mult",#N/A,FALSE,"COMPCO";"adj95est",#N/A,FALSE,"COMPCO"}</definedName>
    <definedName name="wrn.Adjusted._.Mod._.Managed.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wrn.Adjusted._.Optimal." hidden="1">{"OM Visits",#N/A,TRUE,"Optimal";"OM Dollars per Hour",#N/A,TRUE,"Optimal";"OM Hours per Visit",#N/A,TRUE,"Optimal";"OM Dollars per Visit",#N/A,TRUE,"Optimal";"OM Total Visits",#N/A,TRUE,"Optimal";"OM PMPM",#N/A,TRUE,"Optimal"}</definedName>
    <definedName name="wrn.Adjusted._.Unmanaged.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wrn.AEA.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FC._.Financials." hidden="1">{"AFC Income Statement",#N/A,FALSE,"P&amp;L";"AFC Balance Sheet",#N/A,FALSE,"Balsht (audited)";"AFC Cash Flow",#N/A,FALSE,"Cash (audited)"}</definedName>
    <definedName name="wrn.Aff._.Sales._.Oper._.Exp." hidden="1">{#N/A,#N/A,FALSE,"AFFSALES"}</definedName>
    <definedName name="wrn.AFPONLY." hidden="1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gency._.Profit._.and._.Loss." hidden="1">{"Forecast PL by Client",#N/A,FALSE,"P&amp;L by Client - Forecast";"Projected PL by Client",#N/A,FALSE,"P&amp;L by Client - Projected";"Consolidated PL",#N/A,FALSE,"Consolidated P&amp;L"}</definedName>
    <definedName name="wrn.aging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._1" hidden="1">{#N/A,#N/A,FALSE,"Aging Summary";#N/A,#N/A,FALSE,"Ratio Analysis";#N/A,#N/A,FALSE,"Test 120 Day Accts";#N/A,#N/A,FALSE,"Tickmarks"}</definedName>
    <definedName name="wrn.Aging._.and._.Trend._.Analysis._1_1" hidden="1">{#N/A,#N/A,FALSE,"Aging Summary";#N/A,#N/A,FALSE,"Ratio Analysis";#N/A,#N/A,FALSE,"Test 120 Day Accts";#N/A,#N/A,FALSE,"Tickmarks"}</definedName>
    <definedName name="wrn.Aging._.and._.Trend._.Analysis._1_2" hidden="1">{#N/A,#N/A,FALSE,"Aging Summary";#N/A,#N/A,FALSE,"Ratio Analysis";#N/A,#N/A,FALSE,"Test 120 Day Accts";#N/A,#N/A,FALSE,"Tickmarks"}</definedName>
    <definedName name="wrn.Aging._.and._.Trend._.Analysis._1_3" hidden="1">{#N/A,#N/A,FALSE,"Aging Summary";#N/A,#N/A,FALSE,"Ratio Analysis";#N/A,#N/A,FALSE,"Test 120 Day Accts";#N/A,#N/A,FALSE,"Tickmarks"}</definedName>
    <definedName name="wrn.Aging._.and._.Trend._.Analysis._1_4" hidden="1">{#N/A,#N/A,FALSE,"Aging Summary";#N/A,#N/A,FALSE,"Ratio Analysis";#N/A,#N/A,FALSE,"Test 120 Day Accts";#N/A,#N/A,FALSE,"Tickmarks"}</definedName>
    <definedName name="wrn.Aging._.and._.Trend._.Analysis._1_5" hidden="1">{#N/A,#N/A,FALSE,"Aging Summary";#N/A,#N/A,FALSE,"Ratio Analysis";#N/A,#N/A,FALSE,"Test 120 Day Accts";#N/A,#N/A,FALSE,"Tickmarks"}</definedName>
    <definedName name="wrn.Aging._.and._.Trend._.Analysis._2" hidden="1">{#N/A,#N/A,FALSE,"Aging Summary";#N/A,#N/A,FALSE,"Ratio Analysis";#N/A,#N/A,FALSE,"Test 120 Day Accts";#N/A,#N/A,FALSE,"Tickmarks"}</definedName>
    <definedName name="wrn.Aging._.and._.Trend._.Analysis._2_1" hidden="1">{#N/A,#N/A,FALSE,"Aging Summary";#N/A,#N/A,FALSE,"Ratio Analysis";#N/A,#N/A,FALSE,"Test 120 Day Accts";#N/A,#N/A,FALSE,"Tickmarks"}</definedName>
    <definedName name="wrn.Aging._.and._.Trend._.Analysis._2_2" hidden="1">{#N/A,#N/A,FALSE,"Aging Summary";#N/A,#N/A,FALSE,"Ratio Analysis";#N/A,#N/A,FALSE,"Test 120 Day Accts";#N/A,#N/A,FALSE,"Tickmarks"}</definedName>
    <definedName name="wrn.Aging._.and._.Trend._.Analysis._2_3" hidden="1">{#N/A,#N/A,FALSE,"Aging Summary";#N/A,#N/A,FALSE,"Ratio Analysis";#N/A,#N/A,FALSE,"Test 120 Day Accts";#N/A,#N/A,FALSE,"Tickmarks"}</definedName>
    <definedName name="wrn.Aging._.and._.Trend._.Analysis._2_4" hidden="1">{#N/A,#N/A,FALSE,"Aging Summary";#N/A,#N/A,FALSE,"Ratio Analysis";#N/A,#N/A,FALSE,"Test 120 Day Accts";#N/A,#N/A,FALSE,"Tickmarks"}</definedName>
    <definedName name="wrn.Aging._.and._.Trend._.Analysis._2_5" hidden="1">{#N/A,#N/A,FALSE,"Aging Summary";#N/A,#N/A,FALSE,"Ratio Analysis";#N/A,#N/A,FALSE,"Test 120 Day Accts";#N/A,#N/A,FALSE,"Tickmarks"}</definedName>
    <definedName name="wrn.Aging._.and._.Trend._.Analysis._3">#REF!</definedName>
    <definedName name="wrn.Aging._.and._.Trend._.Analysis._3_1" hidden="1">{#N/A,#N/A,FALSE,"Aging Summary";#N/A,#N/A,FALSE,"Ratio Analysis";#N/A,#N/A,FALSE,"Test 120 Day Accts";#N/A,#N/A,FALSE,"Tickmarks"}</definedName>
    <definedName name="wrn.Aging._.and._.Trend._.Analysis._3_2" hidden="1">{#N/A,#N/A,FALSE,"Aging Summary";#N/A,#N/A,FALSE,"Ratio Analysis";#N/A,#N/A,FALSE,"Test 120 Day Accts";#N/A,#N/A,FALSE,"Tickmarks"}</definedName>
    <definedName name="wrn.Aging._.and._.Trend._.Analysis._3_3" hidden="1">{#N/A,#N/A,FALSE,"Aging Summary";#N/A,#N/A,FALSE,"Ratio Analysis";#N/A,#N/A,FALSE,"Test 120 Day Accts";#N/A,#N/A,FALSE,"Tickmarks"}</definedName>
    <definedName name="wrn.Aging._.and._.Trend._.Analysis._3_4" hidden="1">{#N/A,#N/A,FALSE,"Aging Summary";#N/A,#N/A,FALSE,"Ratio Analysis";#N/A,#N/A,FALSE,"Test 120 Day Accts";#N/A,#N/A,FALSE,"Tickmarks"}</definedName>
    <definedName name="wrn.Aging._.and._.Trend._.Analysis._3_5" hidden="1">{#N/A,#N/A,FALSE,"Aging Summary";#N/A,#N/A,FALSE,"Ratio Analysis";#N/A,#N/A,FALSE,"Test 120 Day Accts";#N/A,#N/A,FALSE,"Tickmarks"}</definedName>
    <definedName name="wrn.Aging._.and._.Trend._.Analysis._4" hidden="1">{#N/A,#N/A,FALSE,"Aging Summary";#N/A,#N/A,FALSE,"Ratio Analysis";#N/A,#N/A,FALSE,"Test 120 Day Accts";#N/A,#N/A,FALSE,"Tickmarks"}</definedName>
    <definedName name="wrn.Aging._.and._.Trend._.Analysis._4_1" hidden="1">{#N/A,#N/A,FALSE,"Aging Summary";#N/A,#N/A,FALSE,"Ratio Analysis";#N/A,#N/A,FALSE,"Test 120 Day Accts";#N/A,#N/A,FALSE,"Tickmarks"}</definedName>
    <definedName name="wrn.Aging._.and._.Trend._.Analysis._4_2" hidden="1">{#N/A,#N/A,FALSE,"Aging Summary";#N/A,#N/A,FALSE,"Ratio Analysis";#N/A,#N/A,FALSE,"Test 120 Day Accts";#N/A,#N/A,FALSE,"Tickmarks"}</definedName>
    <definedName name="wrn.Aging._.and._.Trend._.Analysis._4_3" hidden="1">{#N/A,#N/A,FALSE,"Aging Summary";#N/A,#N/A,FALSE,"Ratio Analysis";#N/A,#N/A,FALSE,"Test 120 Day Accts";#N/A,#N/A,FALSE,"Tickmarks"}</definedName>
    <definedName name="wrn.Aging._.and._.Trend._.Analysis._4_4" hidden="1">{#N/A,#N/A,FALSE,"Aging Summary";#N/A,#N/A,FALSE,"Ratio Analysis";#N/A,#N/A,FALSE,"Test 120 Day Accts";#N/A,#N/A,FALSE,"Tickmarks"}</definedName>
    <definedName name="wrn.Aging._.and._.Trend._.Analysis._4_5" hidden="1">{#N/A,#N/A,FALSE,"Aging Summary";#N/A,#N/A,FALSE,"Ratio Analysis";#N/A,#N/A,FALSE,"Test 120 Day Accts";#N/A,#N/A,FALSE,"Tickmarks"}</definedName>
    <definedName name="wrn.Aging._.and._.Trend._.Analysis._5">#REF!</definedName>
    <definedName name="wrn.Aging._.and._.Trend._.Analysis._5_1" hidden="1">{#N/A,#N/A,FALSE,"Aging Summary";#N/A,#N/A,FALSE,"Ratio Analysis";#N/A,#N/A,FALSE,"Test 120 Day Accts";#N/A,#N/A,FALSE,"Tickmarks"}</definedName>
    <definedName name="wrn.Aging._.and._.Trend._.Analysis._5_2" hidden="1">{#N/A,#N/A,FALSE,"Aging Summary";#N/A,#N/A,FALSE,"Ratio Analysis";#N/A,#N/A,FALSE,"Test 120 Day Accts";#N/A,#N/A,FALSE,"Tickmarks"}</definedName>
    <definedName name="wrn.Aging._.and._.Trend._.Analysis._5_3" hidden="1">{#N/A,#N/A,FALSE,"Aging Summary";#N/A,#N/A,FALSE,"Ratio Analysis";#N/A,#N/A,FALSE,"Test 120 Day Accts";#N/A,#N/A,FALSE,"Tickmarks"}</definedName>
    <definedName name="wrn.Aging._.and._.Trend._.Analysis._5_4" hidden="1">{#N/A,#N/A,FALSE,"Aging Summary";#N/A,#N/A,FALSE,"Ratio Analysis";#N/A,#N/A,FALSE,"Test 120 Day Accts";#N/A,#N/A,FALSE,"Tickmarks"}</definedName>
    <definedName name="wrn.Aging._.and._.Trend._.Analysis._5_5" hidden="1">{#N/A,#N/A,FALSE,"Aging Summary";#N/A,#N/A,FALSE,"Ratio Analysis";#N/A,#N/A,FALSE,"Test 120 Day Accts";#N/A,#N/A,FALSE,"Tickmarks"}</definedName>
    <definedName name="wrn.Aging._.and._.Trend._.Analysis._6">#REF!</definedName>
    <definedName name="wrn.Aging._.and_.Trend._.Analysis._4">#REF!</definedName>
    <definedName name="wrn.Aging._and._.Trend._.Analysis">#REF!</definedName>
    <definedName name="wrn.AIMS_SUMMTL.">{"AIMS_SUMMARY",#N/A,FALSE,"Mariola - Mtl 9604"}</definedName>
    <definedName name="wrn.AIMS_SUMTOR.">{"AIMS_SUMTOR",#N/A,FALSE,"Mariola - Tor 9604"}</definedName>
    <definedName name="wrn.Airborne._.Systems._.Forecast.">#REF!</definedName>
    <definedName name="wrn.Airborne._.Systesm._.Forecast._old">#REF!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ex." hidden="1">{#N/A,#N/A,FALSE,"TradeSumm";#N/A,#N/A,FALSE,"StatsSumm"}</definedName>
    <definedName name="wrn.Alex._1" hidden="1">{#N/A,#N/A,FALSE,"TradeSumm";#N/A,#N/A,FALSE,"StatsSumm"}</definedName>
    <definedName name="wrn.Alex._2" hidden="1">{#N/A,#N/A,FALSE,"TradeSumm";#N/A,#N/A,FALSE,"StatsSumm"}</definedName>
    <definedName name="wrn.Alex._3" hidden="1">{#N/A,#N/A,FALSE,"TradeSumm";#N/A,#N/A,FALSE,"StatsSumm"}</definedName>
    <definedName name="wrn.Alex._PIPE" hidden="1">{#N/A,#N/A,FALSE,"TradeSumm";#N/A,#N/A,FALSE,"StatsSumm"}</definedName>
    <definedName name="wrn.ALL." localSheetId="9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...original." hidden="1">{#N/A,#N/A,FALSE,"Qrt Fcst";#N/A,#N/A,FALSE,"Qrt Fcst vs Plan &amp; PY";#N/A,#N/A,FALSE,"FY Fcst vs Plan &amp; PY";#N/A,#N/A,FALSE,"EVA CAP";#N/A,#N/A,FALSE,"EVA NOPAT"}</definedName>
    <definedName name="wrn.All._.Areas._.Budget." hidden="1">{"All Areas P&amp;L Budget",#N/A,FALSE,"P&amp;L";"All Areas NTO Budget",#N/A,FALSE,"Net Turnover";"All Areas RGP Budget",#N/A,FALSE,"RGP";"All Areas OHD Budget",#N/A,FALSE,"Overheads "}</definedName>
    <definedName name="wrn.All._.Areas._.Target." hidden="1">{"All Areas P&amp;L Target",#N/A,FALSE,"P&amp;L";"All Areas NTO Target",#N/A,FALSE,"Net Turnover";"All Areas RGP Target",#N/A,FALSE,"RGP";"All Areas OHD Target",#N/A,FALSE,"Overheads ";"All Areas OHD Detail Actual",#N/A,FALSE,"Overheads (Details)";"All Areas OHD Detail Budgets",#N/A,FALSE,"Overheads (Details)"}</definedName>
    <definedName name="wrn.All._.Branches._.Budget." hidden="1">{"All Branches P&amp;L Budget",#N/A,FALSE,"P&amp;L";"All Branches NTO Budget",#N/A,FALSE,"Net Turnover";"All Branches RGP Budget",#N/A,FALSE,"RGP";"All Branches OH Budget",#N/A,FALSE,"Overheads "}</definedName>
    <definedName name="wrn.All._.Branches._.Target." hidden="1">{"All Branches P&amp;L Target",#N/A,FALSE,"P&amp;L";"All Branches NTO Target",#N/A,FALSE,"Net Turnover";"All Branches RGP Target",#N/A,FALSE,"RGP";"All Branches OH Target",#N/A,FALSE,"Overheads "}</definedName>
    <definedName name="wrn.ALL._.COGS." hidden="1">{"SAS-COGS",#N/A,FALSE,"COGS-Inventory";"UVD-COGS",#N/A,FALSE,"COGS-Inventory";"CMS-COGS",#N/A,FALSE,"COGS-Inventory";"POL-COGS",#N/A,FALSE,"COGS-Inventory"}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mps.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mps.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N._.VS._.BUD.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unties.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wrn.All._.Countries.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wrn.ALL._.CTT._.STMTS.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ENGINEERING.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wrn.All._.Financials." hidden="1">{#N/A,#N/A,TRUE,"Assumptions";#N/A,#N/A,TRUE,"Op Projection";#N/A,#N/A,TRUE,"Capital";#N/A,#N/A,TRUE,"Income";#N/A,#N/A,TRUE,"Balance";#N/A,#N/A,TRUE,"Sources&amp;Uses"}</definedName>
    <definedName name="wrn.All._.First._.Pass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GRAPHS.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wrn.all._.gulp._.sheets.">#REF!</definedName>
    <definedName name="wrn.all._.gulp._.sheets.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including._.appendices.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Main._.Schedules.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odels." hidden="1">{#N/A,#N/A,FALSE,"inc state";#N/A,#N/A,FALSE,"Products";#N/A,#N/A,FALSE,"bal sht"}</definedName>
    <definedName name="wrn.All._.Models.1" hidden="1">{#N/A,#N/A,FALSE,"inc state";#N/A,#N/A,FALSE,"Products";#N/A,#N/A,FALSE,"bal sht"}</definedName>
    <definedName name="wrn.All._.Models.2" hidden="1">{#N/A,#N/A,FALSE,"inc state";#N/A,#N/A,FALSE,"Products";#N/A,#N/A,FALSE,"bal sht"}</definedName>
    <definedName name="wrn.All._.Models.3" hidden="1">{#N/A,#N/A,FALSE,"inc state";#N/A,#N/A,FALSE,"Products";#N/A,#N/A,FALSE,"bal sht"}</definedName>
    <definedName name="wrn.ALL._.OFF._.QTR." hidden="1">{#N/A,#N/A,FALSE,"Contents";"CAUSTIC SERV IS",#N/A,FALSE,"CAUSTIC SERV IS"}</definedName>
    <definedName name="wrn.All._.Pages." localSheetId="9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_1" hidden="1">{#N/A,#N/A,FALSE,"puboff";#N/A,#N/A,FALSE,"financials";#N/A,#N/A,FALSE,"valuation";#N/A,#N/A,FALSE,"split"}</definedName>
    <definedName name="wrn.ALL._.PAGES._1_2" hidden="1">{#N/A,#N/A,FALSE,"puboff";#N/A,#N/A,FALSE,"financials";#N/A,#N/A,FALSE,"valuation";#N/A,#N/A,FALSE,"split"}</definedName>
    <definedName name="wrn.ALL._.PAGES._1_3" hidden="1">{#N/A,#N/A,FALSE,"puboff";#N/A,#N/A,FALSE,"financials";#N/A,#N/A,FALSE,"valuation";#N/A,#N/A,FALSE,"split"}</definedName>
    <definedName name="wrn.ALL._.PAGES._1_4" hidden="1">{#N/A,#N/A,FALSE,"puboff";#N/A,#N/A,FALSE,"financials";#N/A,#N/A,FALSE,"valuation";#N/A,#N/A,FALSE,"split"}</definedName>
    <definedName name="wrn.ALL._.PAGES._1_5" hidden="1">{#N/A,#N/A,FALSE,"puboff";#N/A,#N/A,FALSE,"financials";#N/A,#N/A,FALSE,"valuation";#N/A,#N/A,FALSE,"split"}</definedName>
    <definedName name="wrn.All._.Pages.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2_1" hidden="1">{#N/A,#N/A,FALSE,"puboff";#N/A,#N/A,FALSE,"financials";#N/A,#N/A,FALSE,"valuation";#N/A,#N/A,FALSE,"split"}</definedName>
    <definedName name="wrn.ALL._.PAGES._2_2" hidden="1">{#N/A,#N/A,FALSE,"puboff";#N/A,#N/A,FALSE,"financials";#N/A,#N/A,FALSE,"valuation";#N/A,#N/A,FALSE,"split"}</definedName>
    <definedName name="wrn.ALL._.PAGES._2_3" hidden="1">{#N/A,#N/A,FALSE,"puboff";#N/A,#N/A,FALSE,"financials";#N/A,#N/A,FALSE,"valuation";#N/A,#N/A,FALSE,"split"}</definedName>
    <definedName name="wrn.ALL._.PAGES._2_4" hidden="1">{#N/A,#N/A,FALSE,"puboff";#N/A,#N/A,FALSE,"financials";#N/A,#N/A,FALSE,"valuation";#N/A,#N/A,FALSE,"split"}</definedName>
    <definedName name="wrn.ALL._.PAGES._2_5" hidden="1">{#N/A,#N/A,FALSE,"puboff";#N/A,#N/A,FALSE,"financials";#N/A,#N/A,FALSE,"valuation";#N/A,#N/A,FALSE,"split"}</definedName>
    <definedName name="wrn.All._.Pages.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3_1" hidden="1">{#N/A,#N/A,FALSE,"puboff";#N/A,#N/A,FALSE,"financials";#N/A,#N/A,FALSE,"valuation";#N/A,#N/A,FALSE,"split"}</definedName>
    <definedName name="wrn.ALL._.PAGES._3_2" hidden="1">{#N/A,#N/A,FALSE,"puboff";#N/A,#N/A,FALSE,"financials";#N/A,#N/A,FALSE,"valuation";#N/A,#N/A,FALSE,"split"}</definedName>
    <definedName name="wrn.ALL._.PAGES._3_3" hidden="1">{#N/A,#N/A,FALSE,"puboff";#N/A,#N/A,FALSE,"financials";#N/A,#N/A,FALSE,"valuation";#N/A,#N/A,FALSE,"split"}</definedName>
    <definedName name="wrn.ALL._.PAGES._3_4" hidden="1">{#N/A,#N/A,FALSE,"puboff";#N/A,#N/A,FALSE,"financials";#N/A,#N/A,FALSE,"valuation";#N/A,#N/A,FALSE,"split"}</definedName>
    <definedName name="wrn.ALL._.PAGES._3_5" hidden="1">{#N/A,#N/A,FALSE,"puboff";#N/A,#N/A,FALSE,"financials";#N/A,#N/A,FALSE,"valuation";#N/A,#N/A,FALSE,"split"}</definedName>
    <definedName name="wrn.All._.Pages.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4_1" hidden="1">{#N/A,#N/A,FALSE,"puboff";#N/A,#N/A,FALSE,"financials";#N/A,#N/A,FALSE,"valuation";#N/A,#N/A,FALSE,"split"}</definedName>
    <definedName name="wrn.ALL._.PAGES._4_2" hidden="1">{#N/A,#N/A,FALSE,"puboff";#N/A,#N/A,FALSE,"financials";#N/A,#N/A,FALSE,"valuation";#N/A,#N/A,FALSE,"split"}</definedName>
    <definedName name="wrn.ALL._.PAGES._4_3" hidden="1">{#N/A,#N/A,FALSE,"puboff";#N/A,#N/A,FALSE,"financials";#N/A,#N/A,FALSE,"valuation";#N/A,#N/A,FALSE,"split"}</definedName>
    <definedName name="wrn.ALL._.PAGES._4_4" hidden="1">{#N/A,#N/A,FALSE,"puboff";#N/A,#N/A,FALSE,"financials";#N/A,#N/A,FALSE,"valuation";#N/A,#N/A,FALSE,"split"}</definedName>
    <definedName name="wrn.ALL._.PAGES._4_5" hidden="1">{#N/A,#N/A,FALSE,"puboff";#N/A,#N/A,FALSE,"financials";#N/A,#N/A,FALSE,"valuation";#N/A,#N/A,FALSE,"split"}</definedName>
    <definedName name="wrn.All._.Pages.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5_1" hidden="1">{#N/A,#N/A,FALSE,"puboff";#N/A,#N/A,FALSE,"financials";#N/A,#N/A,FALSE,"valuation";#N/A,#N/A,FALSE,"split"}</definedName>
    <definedName name="wrn.ALL._.PAGES._5_2" hidden="1">{#N/A,#N/A,FALSE,"puboff";#N/A,#N/A,FALSE,"financials";#N/A,#N/A,FALSE,"valuation";#N/A,#N/A,FALSE,"split"}</definedName>
    <definedName name="wrn.ALL._.PAGES._5_3" hidden="1">{#N/A,#N/A,FALSE,"puboff";#N/A,#N/A,FALSE,"financials";#N/A,#N/A,FALSE,"valuation";#N/A,#N/A,FALSE,"split"}</definedName>
    <definedName name="wrn.ALL._.PAGES._5_4" hidden="1">{#N/A,#N/A,FALSE,"puboff";#N/A,#N/A,FALSE,"financials";#N/A,#N/A,FALSE,"valuation";#N/A,#N/A,FALSE,"split"}</definedName>
    <definedName name="wrn.ALL._.PAGES._5_5" hidden="1">{#N/A,#N/A,FALSE,"puboff";#N/A,#N/A,FALSE,"financials";#N/A,#N/A,FALSE,"valuation";#N/A,#N/A,FALSE,"split"}</definedName>
    <definedName name="Wrn.All._.Pages.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rint.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QTR." hidden="1">{"CONTENTS",#N/A,FALSE,"Contents";"CAUSTIC SERV IS",#N/A,FALSE,"CAUSTIC SERV IS";"CAUSTIC SERV QTR",#N/A,FALSE,"CAUSTIC SERV QTR";"Balance Sheet",#N/A,FALSE,"Balance Sheet";"Cash Flow",#N/A,FALSE,"Cash Flow";"Dashboard",#N/A,FALSE,"Dashboard"}</definedName>
    <definedName name="wrn.All._.Reports.">#REF!</definedName>
    <definedName name="wrn.All._.Reports._.Mo.">#REF!</definedName>
    <definedName name="wrn.All._.Reports._.Qtr.">#REF!</definedName>
    <definedName name="wrn.All._.Scenarios." hidden="1">{#N/A,"Mine Allocated; Keep AC",FALSE,"Transaction Summary";#N/A,"Mine Allocated; Sell AC",FALSE,"Transaction Summary";#N/A,"Commodity; Keep AC",FALSE,"Transaction Summary";#N/A,"Commodity; Sell AC",FALSE,"Transaction Summary";#N/A,"Step-Up; Keep AC",FALSE,"Transaction Summary";#N/A,"Step-Up; Sell AC",FALSE,"Transaction Summary"}</definedName>
    <definedName name="wrn.All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Costs"}</definedName>
    <definedName name="wrn.All._.Sections.">#REF!</definedName>
    <definedName name="wrn.ALL._.SHEETS.">#REF!</definedName>
    <definedName name="wrn.ALL._.SHEETS.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ites." hidden="1">{#N/A,#N/A,FALSE,"Bakersfield PCs";#N/A,#N/A,FALSE,"Bremer PCs";#N/A,#N/A,FALSE,"Bakersfield Notebooks"}</definedName>
    <definedName name="wrn.All._.Statements." hidden="1">{"Income Statement",#N/A,FALSE,"Income Statement";"Balance Sheet",#N/A,FALSE,"Balance Sheet";"Cash Flow",#N/A,FALSE,"Cash Flow";"Ratios",#N/A,FALSE,"Ratios"}</definedName>
    <definedName name="wrn.ALL._.STMTS.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Views.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_.WLLC._.STMTS.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1" hidden="1">{#N/A,#N/A,TRUE,"HarryGam-Ass";#N/A,#N/A,TRUE,"HarryGam-BS";#N/A,#N/A,TRUE,"HarryGam-IS";#N/A,#N/A,TRUE,"HarryGam-CF";#N/A,#N/A,TRUE,"HarryGam-CapEx";#N/A,#N/A,TRUE,"HarryGam-Int";#N/A,#N/A,TRUE,"HarryGam-Debt";#N/A,#N/A,TRUE,"HarryGam-Val";#N/A,#N/A,TRUE,"HarryGam-Mult Val";#N/A,#N/A,TRUE,"HarryGam-Credit"}</definedName>
    <definedName name="wrn.ALL._1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2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3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2" hidden="1">{#N/A,#N/A,FALSE,"DCF";#N/A,#N/A,FALSE,"WACC";#N/A,#N/A,FALSE,"Sales_EBIT";#N/A,#N/A,FALSE,"Capex_Depreciation";#N/A,#N/A,FALSE,"WC";#N/A,#N/A,FALSE,"Interest";#N/A,#N/A,FALSE,"Assumptions"}</definedName>
    <definedName name="wrn.All_Models.">#REF!</definedName>
    <definedName name="wrn.All_Models.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2" hidden="1">{#N/A,#N/A,FALSE,"Projections";#N/A,#N/A,FALSE,"Multiples Valuation";#N/A,#N/A,FALSE,"LBO";#N/A,#N/A,FALSE,"Multiples_Sensitivity";#N/A,#N/A,FALSE,"Summary"}</definedName>
    <definedName name="wrn.All_Sheets.">#REF!</definedName>
    <definedName name="wrn.All_Sheets.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2." hidden="1">{#N/A,#N/A,FALSE,"DCF";#N/A,#N/A,FALSE,"WACC";#N/A,#N/A,FALSE,"Sales_EBIT";#N/A,#N/A,FALSE,"Capex_Depreciation";#N/A,#N/A,FALSE,"WC";#N/A,#N/A,FALSE,"Interest";#N/A,#N/A,FALSE,"Assumptions"}</definedName>
    <definedName name="wrn.all3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4" hidden="1">{#N/A,#N/A,FALSE,"ASSUMPTIONS";#N/A,#N/A,FALSE,"Valuation Summary";"page1",#N/A,FALSE,"PRESENTATION";"page2",#N/A,FALSE,"PRESENTATION";#N/A,#N/A,FALSE,"ORIGINAL_ROLLBACK"}</definedName>
    <definedName name="wrn.ALL5" hidden="1">{#N/A,#N/A,FALSE,"ASSUMPTIONS";#N/A,#N/A,FALSE,"Valuation Summary";"page1",#N/A,FALSE,"PRESENTATION";"page2",#N/A,FALSE,"PRESENTATION";#N/A,#N/A,FALSE,"ORIGINAL_ROLLBACK"}</definedName>
    <definedName name="wrn.ALL6" hidden="1">{#N/A,#N/A,FALSE,"ASSUMPTIONS";#N/A,#N/A,FALSE,"Valuation Summary";"page1",#N/A,FALSE,"PRESENTATION";"page2",#N/A,FALSE,"PRESENTATION";#N/A,#N/A,FALSE,"ORIGINAL_ROLLBACK"}</definedName>
    <definedName name="wrn.ALL8" hidden="1">{#N/A,#N/A,FALSE,"ASSUMPTIONS";#N/A,#N/A,FALSE,"Valuation Summary";"page1",#N/A,FALSE,"PRESENTATION";"page2",#N/A,FALSE,"PRESENTATION";#N/A,#N/A,FALSE,"ORIGINAL_ROLLBACK"}</definedName>
    <definedName name="wrn.ALL94.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butPREMIUM.">#REF!</definedName>
    <definedName name="wrn.ALLbutPREMIUM.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DataPages." hidden="1">{#N/A,#N/A,FALSE,"Balance Sheet";#N/A,#N/A,FALSE,"Income Statement";#N/A,#N/A,FALSE,"Changes in Financial Position"}</definedName>
    <definedName name="wrn.Alligator." hidden="1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items." hidden="1">{"report1",#N/A,FALSE,"Sheet1";"report2",#N/A,FALSE,"Sheet1";"report3",#N/A,FALSE,"Sheet1";"report4",#N/A,FALSE,"Sheet1"}</definedName>
    <definedName name="wrn.AllModels.">#REF!</definedName>
    <definedName name="wrn.AllModels._1" hidden="1">{#N/A,#N/A,FALSE,"AD_Purchase";#N/A,#N/A,FALSE,"Credit";#N/A,#N/A,FALSE,"PF Acquisition";#N/A,#N/A,FALSE,"PF Offering"}</definedName>
    <definedName name="wrn.AllModels._1_1" hidden="1">{#N/A,#N/A,FALSE,"AD_Purchase";#N/A,#N/A,FALSE,"Credit";#N/A,#N/A,FALSE,"PF Acquisition";#N/A,#N/A,FALSE,"PF Offering"}</definedName>
    <definedName name="wrn.AllModels._1_2" hidden="1">{#N/A,#N/A,FALSE,"AD_Purchase";#N/A,#N/A,FALSE,"Credit";#N/A,#N/A,FALSE,"PF Acquisition";#N/A,#N/A,FALSE,"PF Offering"}</definedName>
    <definedName name="wrn.AllModels._1_3" hidden="1">{#N/A,#N/A,FALSE,"AD_Purchase";#N/A,#N/A,FALSE,"Credit";#N/A,#N/A,FALSE,"PF Acquisition";#N/A,#N/A,FALSE,"PF Offering"}</definedName>
    <definedName name="wrn.AllModels._1_4" hidden="1">{#N/A,#N/A,FALSE,"AD_Purchase";#N/A,#N/A,FALSE,"Credit";#N/A,#N/A,FALSE,"PF Acquisition";#N/A,#N/A,FALSE,"PF Offering"}</definedName>
    <definedName name="wrn.AllModels._1_5" hidden="1">{#N/A,#N/A,FALSE,"AD_Purchase";#N/A,#N/A,FALSE,"Credit";#N/A,#N/A,FALSE,"PF Acquisition";#N/A,#N/A,FALSE,"PF Offering"}</definedName>
    <definedName name="wrn.AllModels._2" hidden="1">{#N/A,#N/A,FALSE,"AD_Purchase";#N/A,#N/A,FALSE,"Credit";#N/A,#N/A,FALSE,"PF Acquisition";#N/A,#N/A,FALSE,"PF Offering"}</definedName>
    <definedName name="wrn.AllModels._2_1" hidden="1">{#N/A,#N/A,FALSE,"AD_Purchase";#N/A,#N/A,FALSE,"Credit";#N/A,#N/A,FALSE,"PF Acquisition";#N/A,#N/A,FALSE,"PF Offering"}</definedName>
    <definedName name="wrn.AllModels._2_2" hidden="1">{#N/A,#N/A,FALSE,"AD_Purchase";#N/A,#N/A,FALSE,"Credit";#N/A,#N/A,FALSE,"PF Acquisition";#N/A,#N/A,FALSE,"PF Offering"}</definedName>
    <definedName name="wrn.AllModels._2_3" hidden="1">{#N/A,#N/A,FALSE,"AD_Purchase";#N/A,#N/A,FALSE,"Credit";#N/A,#N/A,FALSE,"PF Acquisition";#N/A,#N/A,FALSE,"PF Offering"}</definedName>
    <definedName name="wrn.AllModels._2_4" hidden="1">{#N/A,#N/A,FALSE,"AD_Purchase";#N/A,#N/A,FALSE,"Credit";#N/A,#N/A,FALSE,"PF Acquisition";#N/A,#N/A,FALSE,"PF Offering"}</definedName>
    <definedName name="wrn.AllModels._2_5" hidden="1">{#N/A,#N/A,FALSE,"AD_Purchase";#N/A,#N/A,FALSE,"Credit";#N/A,#N/A,FALSE,"PF Acquisition";#N/A,#N/A,FALSE,"PF Offering"}</definedName>
    <definedName name="wrn.AllModels._3" hidden="1">{#N/A,#N/A,FALSE,"AD_Purchase";#N/A,#N/A,FALSE,"Credit";#N/A,#N/A,FALSE,"PF Acquisition";#N/A,#N/A,FALSE,"PF Offering"}</definedName>
    <definedName name="wrn.AllModels._3_1" hidden="1">{#N/A,#N/A,FALSE,"AD_Purchase";#N/A,#N/A,FALSE,"Credit";#N/A,#N/A,FALSE,"PF Acquisition";#N/A,#N/A,FALSE,"PF Offering"}</definedName>
    <definedName name="wrn.AllModels._3_2" hidden="1">{#N/A,#N/A,FALSE,"AD_Purchase";#N/A,#N/A,FALSE,"Credit";#N/A,#N/A,FALSE,"PF Acquisition";#N/A,#N/A,FALSE,"PF Offering"}</definedName>
    <definedName name="wrn.AllModels._3_3" hidden="1">{#N/A,#N/A,FALSE,"AD_Purchase";#N/A,#N/A,FALSE,"Credit";#N/A,#N/A,FALSE,"PF Acquisition";#N/A,#N/A,FALSE,"PF Offering"}</definedName>
    <definedName name="wrn.AllModels._3_4" hidden="1">{#N/A,#N/A,FALSE,"AD_Purchase";#N/A,#N/A,FALSE,"Credit";#N/A,#N/A,FALSE,"PF Acquisition";#N/A,#N/A,FALSE,"PF Offering"}</definedName>
    <definedName name="wrn.AllModels._3_5" hidden="1">{#N/A,#N/A,FALSE,"AD_Purchase";#N/A,#N/A,FALSE,"Credit";#N/A,#N/A,FALSE,"PF Acquisition";#N/A,#N/A,FALSE,"PF Offering"}</definedName>
    <definedName name="wrn.AllModels._4" hidden="1">{#N/A,#N/A,FALSE,"AD_Purchase";#N/A,#N/A,FALSE,"Credit";#N/A,#N/A,FALSE,"PF Acquisition";#N/A,#N/A,FALSE,"PF Offering"}</definedName>
    <definedName name="wrn.AllModels._4_1" hidden="1">{#N/A,#N/A,FALSE,"AD_Purchase";#N/A,#N/A,FALSE,"Credit";#N/A,#N/A,FALSE,"PF Acquisition";#N/A,#N/A,FALSE,"PF Offering"}</definedName>
    <definedName name="wrn.AllModels._4_2" hidden="1">{#N/A,#N/A,FALSE,"AD_Purchase";#N/A,#N/A,FALSE,"Credit";#N/A,#N/A,FALSE,"PF Acquisition";#N/A,#N/A,FALSE,"PF Offering"}</definedName>
    <definedName name="wrn.AllModels._4_3" hidden="1">{#N/A,#N/A,FALSE,"AD_Purchase";#N/A,#N/A,FALSE,"Credit";#N/A,#N/A,FALSE,"PF Acquisition";#N/A,#N/A,FALSE,"PF Offering"}</definedName>
    <definedName name="wrn.AllModels._4_4" hidden="1">{#N/A,#N/A,FALSE,"AD_Purchase";#N/A,#N/A,FALSE,"Credit";#N/A,#N/A,FALSE,"PF Acquisition";#N/A,#N/A,FALSE,"PF Offering"}</definedName>
    <definedName name="wrn.AllModels._4_5" hidden="1">{#N/A,#N/A,FALSE,"AD_Purchase";#N/A,#N/A,FALSE,"Credit";#N/A,#N/A,FALSE,"PF Acquisition";#N/A,#N/A,FALSE,"PF Offering"}</definedName>
    <definedName name="wrn.AllModels._5" hidden="1">{#N/A,#N/A,FALSE,"AD_Purchase";#N/A,#N/A,FALSE,"Credit";#N/A,#N/A,FALSE,"PF Acquisition";#N/A,#N/A,FALSE,"PF Offering"}</definedName>
    <definedName name="wrn.AllModels._5_1" hidden="1">{#N/A,#N/A,FALSE,"AD_Purchase";#N/A,#N/A,FALSE,"Credit";#N/A,#N/A,FALSE,"PF Acquisition";#N/A,#N/A,FALSE,"PF Offering"}</definedName>
    <definedName name="wrn.AllModels._5_2" hidden="1">{#N/A,#N/A,FALSE,"AD_Purchase";#N/A,#N/A,FALSE,"Credit";#N/A,#N/A,FALSE,"PF Acquisition";#N/A,#N/A,FALSE,"PF Offering"}</definedName>
    <definedName name="wrn.AllModels._5_3" hidden="1">{#N/A,#N/A,FALSE,"AD_Purchase";#N/A,#N/A,FALSE,"Credit";#N/A,#N/A,FALSE,"PF Acquisition";#N/A,#N/A,FALSE,"PF Offering"}</definedName>
    <definedName name="wrn.AllModels._5_4" hidden="1">{#N/A,#N/A,FALSE,"AD_Purchase";#N/A,#N/A,FALSE,"Credit";#N/A,#N/A,FALSE,"PF Acquisition";#N/A,#N/A,FALSE,"PF Offering"}</definedName>
    <definedName name="wrn.AllModels._5_5" hidden="1">{#N/A,#N/A,FALSE,"AD_Purchase";#N/A,#N/A,FALSE,"Credit";#N/A,#N/A,FALSE,"PF Acquisition";#N/A,#N/A,FALSE,"PF Offering"}</definedName>
    <definedName name="wrn.Allocation." hidden="1">{#N/A,#N/A,FALSE,"Allocation"}</definedName>
    <definedName name="wrn.Allocations." hidden="1">{"Allocations",#N/A,FALSE,"JE01-2005"}</definedName>
    <definedName name="wrn.ALLPAG." hidden="1">{#N/A,#N/A,FALSE,"Cover";#N/A,#N/A,FALSE,"PAI";#N/A,#N/A,FALSE,"PALS991";#N/A,#N/A,FALSE,"PALS97A";#N/A,#N/A,FALSE,"AAHC";#N/A,#N/A,FALSE,"PCC";#N/A,#N/A,FALSE,"PAPs"}</definedName>
    <definedName name="wrn.Allpag3" hidden="1">{#N/A,#N/A,FALSE,"Cover";#N/A,#N/A,FALSE,"PAI";#N/A,#N/A,FALSE,"PALS991";#N/A,#N/A,FALSE,"PALS97A";#N/A,#N/A,FALSE,"AAHC";#N/A,#N/A,FALSE,"PCC";#N/A,#N/A,FALSE,"PAPs"}</definedName>
    <definedName name="wrn.ALLPAG4" hidden="1">{#N/A,#N/A,FALSE,"Cover";#N/A,#N/A,FALSE,"PAI";#N/A,#N/A,FALSE,"PALS991";#N/A,#N/A,FALSE,"PALS97A";#N/A,#N/A,FALSE,"AAHC";#N/A,#N/A,FALSE,"PCC";#N/A,#N/A,FALSE,"PAPs"}</definedName>
    <definedName name="wrn.allpages." hidden="1">{#N/A,#N/A,TRUE,"Historicals";#N/A,#N/A,TRUE,"Charts";#N/A,#N/A,TRUE,"Forecasts"}</definedName>
    <definedName name="wrn.ALLPageSUM" hidden="1">{#N/A,#N/A,FALSE,"Cover";#N/A,#N/A,FALSE,"PAI";#N/A,#N/A,FALSE,"PALS991";#N/A,#N/A,FALSE,"PALS97A";#N/A,#N/A,FALSE,"AAHC";#N/A,#N/A,FALSE,"PCC";#N/A,#N/A,FALSE,"PAPs"}</definedName>
    <definedName name="wrn.ALLPAGSUM" hidden="1">{#N/A,#N/A,FALSE,"Cover";#N/A,#N/A,FALSE,"PAI";#N/A,#N/A,FALSE,"PALS991";#N/A,#N/A,FALSE,"PALS97A";#N/A,#N/A,FALSE,"AAHC";#N/A,#N/A,FALSE,"PCC";#N/A,#N/A,FALSE,"PAPs"}</definedName>
    <definedName name="wrn.ALLPagSUm2" hidden="1">{#N/A,#N/A,FALSE,"Cover";#N/A,#N/A,FALSE,"PAI";#N/A,#N/A,FALSE,"PALS991";#N/A,#N/A,FALSE,"PALS97A";#N/A,#N/A,FALSE,"AAHC";#N/A,#N/A,FALSE,"PCC";#N/A,#N/A,FALSE,"PAPs"}</definedName>
    <definedName name="wrn.ALLQTRS." hidden="1">{"QTR1",#N/A,FALSE,"Q1 Detail";"QTR2",#N/A,FALSE,"Q2 Detail";"QTR3",#N/A,FALSE,"Q3 Detail";"QTR4",#N/A,FALSE,"Q4 Detail"}</definedName>
    <definedName name="wrn.ALLRPTS." hidden="1">{"QTR1",#N/A,FALSE,"96OUT";"QTR2",#N/A,FALSE,"96OUT";"QTR3",#N/A,FALSE,"96OUT";"QTR4",#N/A,FALSE,"96OUT";"YEAR",#N/A,FALSE,"96OUT"}</definedName>
    <definedName name="wrn.America._.Online." hidden="1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ortization." hidden="1">{"Exist Debt Amort",#N/A,TRUE,"Financials";"Intangible Amort",#N/A,TRUE,"Financials";"Proj Debt Amort",#N/A,TRUE,"Financials";"Proj Pfd Amort",#N/A,TRUE,"Financials"}</definedName>
    <definedName name="wrn.AMSA." hidden="1">{#N/A,#N/A,FALSE,"EARNINGS";#N/A,#N/A,FALSE,"FINANCIAL";#N/A,#N/A,FALSE,"OPERATIONAL"}</definedName>
    <definedName name="wrn.AMTNOL." hidden="1">{#N/A,#N/A,TRUE,"91AMTNOL";#N/A,#N/A,TRUE,"92AMTNOL";#N/A,#N/A,TRUE,"93AMTNOL"}</definedName>
    <definedName name="wrn.Analisi._.completa." hidden="1">{#N/A,#N/A,TRUE,"Stato Patrimoniale Civilistico";#N/A,#N/A,TRUE,"Conto Economico Civilistico";#N/A,#N/A,TRUE,"Riclassifica SP";#N/A,#N/A,TRUE,"Riclassifica CE";#N/A,#N/A,TRUE,"Indici di Bilancio";#N/A,#N/A,TRUE,"Composizione SP";#N/A,#N/A,TRUE,"Liquidità";#N/A,#N/A,TRUE,"Solidità";#N/A,#N/A,TRUE,"Redditività";#N/A,#N/A,TRUE,"Sviluppo"}</definedName>
    <definedName name="wrn.Analytic." hidden="1">{#N/A,#N/A,FALSE,"Fisons_Sci_Instr";#N/A,#N/A,FALSE,"Fisons_Lab_Supplies";#N/A,#N/A,FALSE,"Nunc";#N/A,#N/A,FALSE,"Sorvall";#N/A,#N/A,FALSE,"Dynatech";#N/A,#N/A,FALSE,"Hach"}</definedName>
    <definedName name="wrn.anexos." hidden="1">{#N/A,#N/A,FALSE,"Page1";#N/A,#N/A,FALSE,"Page2";#N/A,#N/A,FALSE,"Page3";#N/A,#N/A,FALSE,"Page4";#N/A,#N/A,FALSE,"Page5";#N/A,#N/A,FALSE,"Page6";#N/A,#N/A,FALSE,"Page7";#N/A,#N/A,FALSE,"Page8";#N/A,#N/A,FALSE,"Page9";#N/A,#N/A,FALSE,"Page10";#N/A,#N/A,FALSE,"Page11"}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Annual." hidden="1">{"Annual",#N/A,FALSE,"Annual"}</definedName>
    <definedName name="wrn.Annual._.Operating._.Earnings." hidden="1">{"Annual 1996",#N/A,FALSE,"Ann-Op (Mng)";"Annual 1996",#N/A,FALSE,"Ann-Op (Rep)";"Operating Vs. Reported Earnings",#N/A,FALSE,"Rpt-Op Inc"}</definedName>
    <definedName name="wrn.Annual._.Operating._.Earnings1." hidden="1">{"Annual 1996",#N/A,FALSE,"Ann-Op (Mng)";"Annual 1996",#N/A,FALSE,"Ann-Op (Rep)";"Operating Vs. Reported Earnings",#N/A,FALSE,"Rpt-Op Inc"}</definedName>
    <definedName name="wrn.Annual._.Report." hidden="1">{#N/A,#N/A,FALSE,"TABLE_1 YTD- VALUES LAST YR(2)"}</definedName>
    <definedName name="wrn.Annual_n_Quarterly." hidden="1">{"Annual",#N/A,FALSE,"Sales &amp; Market";"Quarterly",#N/A,FALSE,"Sales &amp; Market"}</definedName>
    <definedName name="wrn.Annual_n_Quarterly._1" hidden="1">{"Annual",#N/A,FALSE,"Sales &amp; Market";"Quarterly",#N/A,FALSE,"Sales &amp; Market"}</definedName>
    <definedName name="wrn.Annual_n_Quarterly._1_1" hidden="1">{"Annual",#N/A,FALSE,"Sales &amp; Market";"Quarterly",#N/A,FALSE,"Sales &amp; Market"}</definedName>
    <definedName name="wrn.Annual_n_Quarterly._1_2" hidden="1">{"Annual",#N/A,FALSE,"Sales &amp; Market";"Quarterly",#N/A,FALSE,"Sales &amp; Market"}</definedName>
    <definedName name="wrn.Annual_n_Quarterly._1_3" hidden="1">{"Annual",#N/A,FALSE,"Sales &amp; Market";"Quarterly",#N/A,FALSE,"Sales &amp; Market"}</definedName>
    <definedName name="wrn.Annual_n_Quarterly._1_4" hidden="1">{"Annual",#N/A,FALSE,"Sales &amp; Market";"Quarterly",#N/A,FALSE,"Sales &amp; Market"}</definedName>
    <definedName name="wrn.Annual_n_Quarterly._1_5" hidden="1">{"Annual",#N/A,FALSE,"Sales &amp; Market";"Quarterly",#N/A,FALSE,"Sales &amp; Market"}</definedName>
    <definedName name="wrn.Annual_n_Quarterly._2" hidden="1">{"Annual",#N/A,FALSE,"Sales &amp; Market";"Quarterly",#N/A,FALSE,"Sales &amp; Market"}</definedName>
    <definedName name="wrn.Annual_n_Quarterly._2_1" hidden="1">{"Annual",#N/A,FALSE,"Sales &amp; Market";"Quarterly",#N/A,FALSE,"Sales &amp; Market"}</definedName>
    <definedName name="wrn.Annual_n_Quarterly._2_2" hidden="1">{"Annual",#N/A,FALSE,"Sales &amp; Market";"Quarterly",#N/A,FALSE,"Sales &amp; Market"}</definedName>
    <definedName name="wrn.Annual_n_Quarterly._2_3" hidden="1">{"Annual",#N/A,FALSE,"Sales &amp; Market";"Quarterly",#N/A,FALSE,"Sales &amp; Market"}</definedName>
    <definedName name="wrn.Annual_n_Quarterly._2_4" hidden="1">{"Annual",#N/A,FALSE,"Sales &amp; Market";"Quarterly",#N/A,FALSE,"Sales &amp; Market"}</definedName>
    <definedName name="wrn.Annual_n_Quarterly._2_5" hidden="1">{"Annual",#N/A,FALSE,"Sales &amp; Market";"Quarterly",#N/A,FALSE,"Sales &amp; Market"}</definedName>
    <definedName name="wrn.Annual_n_Quarterly._3" hidden="1">{"Annual",#N/A,FALSE,"Sales &amp; Market";"Quarterly",#N/A,FALSE,"Sales &amp; Market"}</definedName>
    <definedName name="wrn.Annual_n_Quarterly._3_1" hidden="1">{"Annual",#N/A,FALSE,"Sales &amp; Market";"Quarterly",#N/A,FALSE,"Sales &amp; Market"}</definedName>
    <definedName name="wrn.Annual_n_Quarterly._3_2" hidden="1">{"Annual",#N/A,FALSE,"Sales &amp; Market";"Quarterly",#N/A,FALSE,"Sales &amp; Market"}</definedName>
    <definedName name="wrn.Annual_n_Quarterly._3_3" hidden="1">{"Annual",#N/A,FALSE,"Sales &amp; Market";"Quarterly",#N/A,FALSE,"Sales &amp; Market"}</definedName>
    <definedName name="wrn.Annual_n_Quarterly._3_4" hidden="1">{"Annual",#N/A,FALSE,"Sales &amp; Market";"Quarterly",#N/A,FALSE,"Sales &amp; Market"}</definedName>
    <definedName name="wrn.Annual_n_Quarterly._3_5" hidden="1">{"Annual",#N/A,FALSE,"Sales &amp; Market";"Quarterly",#N/A,FALSE,"Sales &amp; Market"}</definedName>
    <definedName name="wrn.Annual_n_Quarterly._4" hidden="1">{"Annual",#N/A,FALSE,"Sales &amp; Market";"Quarterly",#N/A,FALSE,"Sales &amp; Market"}</definedName>
    <definedName name="wrn.Annual_n_Quarterly._4_1" hidden="1">{"Annual",#N/A,FALSE,"Sales &amp; Market";"Quarterly",#N/A,FALSE,"Sales &amp; Market"}</definedName>
    <definedName name="wrn.Annual_n_Quarterly._4_2" hidden="1">{"Annual",#N/A,FALSE,"Sales &amp; Market";"Quarterly",#N/A,FALSE,"Sales &amp; Market"}</definedName>
    <definedName name="wrn.Annual_n_Quarterly._4_3" hidden="1">{"Annual",#N/A,FALSE,"Sales &amp; Market";"Quarterly",#N/A,FALSE,"Sales &amp; Market"}</definedName>
    <definedName name="wrn.Annual_n_Quarterly._4_4" hidden="1">{"Annual",#N/A,FALSE,"Sales &amp; Market";"Quarterly",#N/A,FALSE,"Sales &amp; Market"}</definedName>
    <definedName name="wrn.Annual_n_Quarterly._4_5" hidden="1">{"Annual",#N/A,FALSE,"Sales &amp; Market";"Quarterly",#N/A,FALSE,"Sales &amp; Market"}</definedName>
    <definedName name="wrn.Annual_n_Quarterly._5" hidden="1">{"Annual",#N/A,FALSE,"Sales &amp; Market";"Quarterly",#N/A,FALSE,"Sales &amp; Market"}</definedName>
    <definedName name="wrn.Annual_n_Quarterly._5_1" hidden="1">{"Annual",#N/A,FALSE,"Sales &amp; Market";"Quarterly",#N/A,FALSE,"Sales &amp; Market"}</definedName>
    <definedName name="wrn.Annual_n_Quarterly._5_2" hidden="1">{"Annual",#N/A,FALSE,"Sales &amp; Market";"Quarterly",#N/A,FALSE,"Sales &amp; Market"}</definedName>
    <definedName name="wrn.Annual_n_Quarterly._5_3" hidden="1">{"Annual",#N/A,FALSE,"Sales &amp; Market";"Quarterly",#N/A,FALSE,"Sales &amp; Market"}</definedName>
    <definedName name="wrn.Annual_n_Quarterly._5_4" hidden="1">{"Annual",#N/A,FALSE,"Sales &amp; Market";"Quarterly",#N/A,FALSE,"Sales &amp; Market"}</definedName>
    <definedName name="wrn.Annual_n_Quarterly._5_5" hidden="1">{"Annual",#N/A,FALSE,"Sales &amp; Market";"Quarterly",#N/A,FALSE,"Sales &amp; Market"}</definedName>
    <definedName name="wrn.annualpl." hidden="1">{#N/A,#N/A,FALSE,"Sheet1"}</definedName>
    <definedName name="wrn.annualpll." hidden="1">{#N/A,#N/A,FALSE,"Sheet1"}</definedName>
    <definedName name="wrn.ANOC." hidden="1">{"MONTHPLAN",#N/A,FALSE,"DETAIL REPORT";"MONTHPRIOR",#N/A,FALSE,"DETAIL REPORT";"YTDPLAN",#N/A,FALSE,"DETAIL REPORT";"YTDPRIOR",#N/A,FALSE,"DETAIL REPORT"}</definedName>
    <definedName name="wrn.AOC._.Report." hidden="1">{"AOC 1997-1999",#N/A,TRUE,"AOC";"AOC 1999-2001",#N/A,TRUE,"AOC";"AOC 2001-2003",#N/A,TRUE,"AOC";"AOC 2003-2005",#N/A,TRUE,"AOC";"AOC 2005-2007",#N/A,TRUE,"AOC";"AOC 2007-2009",#N/A,TRUE,"AOC"}</definedName>
    <definedName name="wrn.AOC._.REPORT._.97._.to._.01." hidden="1">{"AOC 1997-1999",#N/A,TRUE,"AOC";"AOC 1999-2001",#N/A,TRUE,"AOC"}</definedName>
    <definedName name="wrn.AOL._.Budget.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wrn.Appendix." hidden="1">{#N/A,#N/A,TRUE,"Lines";#N/A,#N/A,TRUE,"Stations";#N/A,#N/A,TRUE,"Cap. Expenses";#N/A,#N/A,TRUE,"Land";#N/A,#N/A,TRUE,"Cen Proces Sys";#N/A,#N/A,TRUE,"telecom";#N/A,#N/A,TRUE,"Other"}</definedName>
    <definedName name="wrn.Appendix._1" hidden="1">{#N/A,#N/A,TRUE,"Lines";#N/A,#N/A,TRUE,"Stations";#N/A,#N/A,TRUE,"Cap. Expenses";#N/A,#N/A,TRUE,"Land";#N/A,#N/A,TRUE,"Cen Proces Sys";#N/A,#N/A,TRUE,"telecom";#N/A,#N/A,TRUE,"Other"}</definedName>
    <definedName name="wrn.Appendix._2" hidden="1">{#N/A,#N/A,TRUE,"Lines";#N/A,#N/A,TRUE,"Stations";#N/A,#N/A,TRUE,"Cap. Expenses";#N/A,#N/A,TRUE,"Land";#N/A,#N/A,TRUE,"Cen Proces Sys";#N/A,#N/A,TRUE,"telecom";#N/A,#N/A,TRUE,"Other"}</definedName>
    <definedName name="wrn.Appendix._3" hidden="1">{#N/A,#N/A,TRUE,"Lines";#N/A,#N/A,TRUE,"Stations";#N/A,#N/A,TRUE,"Cap. Expenses";#N/A,#N/A,TRUE,"Land";#N/A,#N/A,TRUE,"Cen Proces Sys";#N/A,#N/A,TRUE,"telecom";#N/A,#N/A,TRUE,"Other"}</definedName>
    <definedName name="wrn.Approval.">#REF!</definedName>
    <definedName name="wrn.Approval2.">#REF!</definedName>
    <definedName name="wrn.Apr._.Forecast." hidden="1">{"Apr",#N/A,FALSE,"Manager Report"}</definedName>
    <definedName name="wrn.Apr._.Order." hidden="1">{"Order",#N/A,FALSE,"Apr";"Ports",#N/A,FALSE,"Apr"}</definedName>
    <definedName name="wrn.APRIL.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.Consolidated." hidden="1">{#N/A,#N/A,FALSE,"Consol BS";#N/A,#N/A,FALSE,"Consol IS";#N/A,#N/A,FALSE,"Cash Flow";#N/A,#N/A,FALSE,"Consol Equity";#N/A,#N/A,FALSE,"BS vs. Plan";#N/A,#N/A,FALSE,"Mo vs. Plan";#N/A,#N/A,FALSE,"Mo. vs. Prior Yr";#N/A,#N/A,FALSE,"YTD vs. Plan";#N/A,#N/A,FALSE,"YTD vs. Prior Yr";#N/A,#N/A,FALSE,"Cash Flow Mo vs. Plan";#N/A,#N/A,FALSE,"Cash Flow Mo vs. Prior Yr";#N/A,#N/A,FALSE,"Cash Flow YTD vs. Plan";#N/A,#N/A,FALSE,"Cash Flow YTD vs. Prior Yr";#N/A,#N/A,FALSE,"Seg BS";#N/A,#N/A,FALSE,"Seg IS";#N/A,#N/A,FALSE,"Seg Cash";#N/A,#N/A,FALSE,"Str IS";#N/A,#N/A,FALSE,"Art IS";#N/A,#N/A,FALSE,"History BS";#N/A,#N/A,FALSE,"History IS";#N/A,#N/A,FALSE,"History Cash";#N/A,#N/A,FALSE,"Imp IS";#N/A,#N/A,FALSE,"Gross to Net";#N/A,#N/A,FALSE,"Ratio Summary";#N/A,#N/A,FALSE,"Union";#N/A,#N/A,FALSE,"Midwest";#N/A,#N/A,FALSE,"Ratios - 5";#N/A,#N/A,FALSE,"Ratios - 6";#N/A,#N/A,FALSE,"Ratios - 7";#N/A,#N/A,FALSE,"Ratios - 8";#N/A,#N/A,FALSE,"Ratios - 9"}</definedName>
    <definedName name="wrn.April._.Financials." hidden="1">{"Statement of Income",#N/A,TRUE,"Mar99";"Balance Sheet",#N/A,TRUE,"Mar99"}</definedName>
    <definedName name="wrn.April._.Forecast._.1998." hidden="1">{#N/A,#N/A,TRUE,"12 MO FFSP BY COST CENTER";#N/A,#N/A,TRUE,"P140 - April Forecast98";#N/A,#N/A,TRUE,"P130 April Forecast Lighting";#N/A,#N/A,TRUE,"P130 April Forecast Lamps";#N/A,#N/A,TRUE,"P130 April Forecast Auto";#N/A,#N/A,TRUE,"P130 April Forecast Halogen";#N/A,#N/A,TRUE,"P130 April Forecast CFL";#N/A,#N/A,TRUE,"Relevant Local Turnover";#N/A,#N/A,TRUE,"A12CC";#N/A,#N/A,TRUE,"A141"}</definedName>
    <definedName name="wrn.April._.Forecast98._.Summary." hidden="1">{#N/A,#N/A,FALSE,"Summary";#N/A,#N/A,FALSE,"12 MO FFSP BY COST CENTER";#N/A,#N/A,FALSE,"P140 - April Forecast98";#N/A,#N/A,FALSE,"P130 April Forecast Lighting";#N/A,#N/A,FALSE,"P130 April Forecast Lamps";#N/A,#N/A,FALSE,"P130 April Forecast Auto";#N/A,#N/A,FALSE,"Relevant Local Turnover";#N/A,#N/A,FALSE,"A141"}</definedName>
    <definedName name="wrn.April._.other._.sched.." hidden="1">{#N/A,#N/A,FALSE,"Union";#N/A,#N/A,FALSE,"Reserves";#N/A,#N/A,FALSE,"Head Ct";#N/A,#N/A,FALSE,"Str AR";#N/A,#N/A,FALSE,"Str AP";#N/A,#N/A,FALSE,"Art AR";#N/A,#N/A,FALSE,"Art AP";#N/A,#N/A,FALSE,"Imp AR";#N/A,#N/A,FALSE,"Imp AP"}</definedName>
    <definedName name="wrn.APRILFORECAST.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wrn.AQUIROR._.DCF." hidden="1">{"AQUIRORDCF",#N/A,FALSE,"Merger consequences";"Acquirorassns",#N/A,FALSE,"Merger consequences"}</definedName>
    <definedName name="wrn.AQUIROR._.DCF._from_AB" hidden="1">{"AQUIRORDCF",#N/A,FALSE,"Merger consequences";"Acquirorassns",#N/A,FALSE,"Merger consequences"}</definedName>
    <definedName name="wrn.AQUIROR._.DCF._from_DBAB">#REF!</definedName>
    <definedName name="wrn.AQUIROR._.DCF._from_DBAB_1" hidden="1">{"AQUIRORDCF",#N/A,FALSE,"Merger consequences";"Acquirorassns",#N/A,FALSE,"Merger consequences"}</definedName>
    <definedName name="wrn.AQUIROR._.DCF._from_DBAB_1_1" hidden="1">{"AQUIRORDCF",#N/A,FALSE,"Merger consequences";"Acquirorassns",#N/A,FALSE,"Merger consequences"}</definedName>
    <definedName name="wrn.AQUIROR._.DCF._from_DBAB_1_1_1" hidden="1">{"AQUIRORDCF",#N/A,FALSE,"Merger consequences";"Acquirorassns",#N/A,FALSE,"Merger consequences"}</definedName>
    <definedName name="wrn.AQUIROR._.DCF._from_DBAB_1_1_1_1" hidden="1">{"AQUIRORDCF",#N/A,FALSE,"Merger consequences";"Acquirorassns",#N/A,FALSE,"Merger consequences"}</definedName>
    <definedName name="wrn.AQUIROR._.DCF._from_DBAB_1_1_2" hidden="1">{"AQUIRORDCF",#N/A,FALSE,"Merger consequences";"Acquirorassns",#N/A,FALSE,"Merger consequences"}</definedName>
    <definedName name="wrn.AQUIROR._.DCF._from_DBAB_1_2" hidden="1">{"AQUIRORDCF",#N/A,FALSE,"Merger consequences";"Acquirorassns",#N/A,FALSE,"Merger consequences"}</definedName>
    <definedName name="wrn.AQUIROR._.DCF._from_DBAB_1_2_1" hidden="1">{"AQUIRORDCF",#N/A,FALSE,"Merger consequences";"Acquirorassns",#N/A,FALSE,"Merger consequences"}</definedName>
    <definedName name="wrn.AQUIROR._.DCF._from_DBAB_1_3" hidden="1">{"AQUIRORDCF",#N/A,FALSE,"Merger consequences";"Acquirorassns",#N/A,FALSE,"Merger consequences"}</definedName>
    <definedName name="wrn.AQUIROR._.DCF._from_DBAB_2" hidden="1">{"AQUIRORDCF",#N/A,FALSE,"Merger consequences";"Acquirorassns",#N/A,FALSE,"Merger consequences"}</definedName>
    <definedName name="wrn.AQUIROR._.DCF._from_DBAB_2_1" hidden="1">{"AQUIRORDCF",#N/A,FALSE,"Merger consequences";"Acquirorassns",#N/A,FALSE,"Merger consequences"}</definedName>
    <definedName name="wrn.AQUIROR._.DCF._from_DBAB_3" hidden="1">{"AQUIRORDCF",#N/A,FALSE,"Merger consequences";"Acquirorassns",#N/A,FALSE,"Merger consequences"}</definedName>
    <definedName name="wrn.AQUIROR._.DCF._from_DBAB_3_1" hidden="1">{"AQUIRORDCF",#N/A,FALSE,"Merger consequences";"Acquirorassns",#N/A,FALSE,"Merger consequences"}</definedName>
    <definedName name="wrn.AQUIROR._.DCF._from_DBAB_4" hidden="1">{"AQUIRORDCF",#N/A,FALSE,"Merger consequences";"Acquirorassns",#N/A,FALSE,"Merger consequences"}</definedName>
    <definedName name="wrn.AQUIROR._.DCF._from_DBAB_4_1" hidden="1">{"AQUIRORDCF",#N/A,FALSE,"Merger consequences";"Acquirorassns",#N/A,FALSE,"Merger consequences"}</definedName>
    <definedName name="wrn.AQUIROR._.DCF._from_DBAB_5" hidden="1">{"AQUIRORDCF",#N/A,FALSE,"Merger consequences";"Acquirorassns",#N/A,FALSE,"Merger consequences"}</definedName>
    <definedName name="wrn.AQUIROR._.DCF._from_DBAB_5_1" hidden="1">{"AQUIRORDCF",#N/A,FALSE,"Merger consequences";"Acquirorassns",#N/A,FALSE,"Merger consequences"}</definedName>
    <definedName name="wrn.ARRES_Print." hidden="1">{"arres",#N/A,TRUE,"ARRES";"arres_mw",#N/A,TRUE,"ARRES (MW)";"arres_n",#N/A,TRUE,"ARRES (N)";"arres_s",#N/A,TRUE,"ARRES (S)";"arres_w",#N/A,TRUE,"ARRES (W)"}</definedName>
    <definedName name="wrn.ARZTLM.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rn.Åse." hidden="1">{#N/A,#N/A,TRUE,"Lindesnes_utprint"}</definedName>
    <definedName name="wrn.asg." hidden="1">{#N/A,#N/A,FALSE,"Exh 1";#N/A,#N/A,FALSE,"Exh 2";#N/A,#N/A,FALSE,"Exh 2a";#N/A,#N/A,FALSE,"Exh 3";#N/A,#N/A,FALSE,"Exhib 4";#N/A,#N/A,FALSE,"eh 5";#N/A,#N/A,FALSE,"Exh 6"}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sociates._.International." hidden="1">{#N/A,#N/A,FALSE,"UK";#N/A,#N/A,FALSE,"BA";#N/A,#N/A,FALSE,"VZ"}</definedName>
    <definedName name="wrn.Associates._.Ontario." hidden="1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US._.1." hidden="1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2." hidden="1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3." hidden="1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umptions." hidden="1">{"Rev and Exp",#N/A,TRUE,"Financials";"Working Capital",#N/A,TRUE,"Financials"}</definedName>
    <definedName name="wrn.Assumptions._.and._.Results." hidden="1">{"CV_1",#N/A,TRUE,"Assumptions and Results"}</definedName>
    <definedName name="wrn.assumptions._1" hidden="1">{"casespecific",#N/A,FALSE,"Assumptions"}</definedName>
    <definedName name="wrn.assumptions._1_1" hidden="1">{"baseassum",#N/A,FALSE,"BASEDCF";"bassum2",#N/A,FALSE,"BASEDCF";"hmix",#N/A,FALSE,"BASEDCF"}</definedName>
    <definedName name="wrn.assumptions._1_2" hidden="1">{"baseassum",#N/A,FALSE,"BASEDCF";"bassum2",#N/A,FALSE,"BASEDCF";"hmix",#N/A,FALSE,"BASEDCF"}</definedName>
    <definedName name="wrn.assumptions._1_3" hidden="1">{"baseassum",#N/A,FALSE,"BASEDCF";"bassum2",#N/A,FALSE,"BASEDCF";"hmix",#N/A,FALSE,"BASEDCF"}</definedName>
    <definedName name="wrn.assumptions._1_4" hidden="1">{"baseassum",#N/A,FALSE,"BASEDCF";"bassum2",#N/A,FALSE,"BASEDCF";"hmix",#N/A,FALSE,"BASEDCF"}</definedName>
    <definedName name="wrn.assumptions._1_5" hidden="1">{"baseassum",#N/A,FALSE,"BASEDCF";"bassum2",#N/A,FALSE,"BASEDCF";"hmix",#N/A,FALSE,"BASEDCF"}</definedName>
    <definedName name="wrn.Assumptions._2" hidden="1">{"Assumptions",#N/A,FALSE,"Assum"}</definedName>
    <definedName name="wrn.assumptions._2_1" hidden="1">{"baseassum",#N/A,FALSE,"BASEDCF";"bassum2",#N/A,FALSE,"BASEDCF";"hmix",#N/A,FALSE,"BASEDCF"}</definedName>
    <definedName name="wrn.assumptions._2_2" hidden="1">{"baseassum",#N/A,FALSE,"BASEDCF";"bassum2",#N/A,FALSE,"BASEDCF";"hmix",#N/A,FALSE,"BASEDCF"}</definedName>
    <definedName name="wrn.assumptions._2_3" hidden="1">{"baseassum",#N/A,FALSE,"BASEDCF";"bassum2",#N/A,FALSE,"BASEDCF";"hmix",#N/A,FALSE,"BASEDCF"}</definedName>
    <definedName name="wrn.assumptions._2_4" hidden="1">{"baseassum",#N/A,FALSE,"BASEDCF";"bassum2",#N/A,FALSE,"BASEDCF";"hmix",#N/A,FALSE,"BASEDCF"}</definedName>
    <definedName name="wrn.assumptions._2_5" hidden="1">{"baseassum",#N/A,FALSE,"BASEDCF";"bassum2",#N/A,FALSE,"BASEDCF";"hmix",#N/A,FALSE,"BASEDCF"}</definedName>
    <definedName name="wrn.Assumptions._3" hidden="1">{"Assumptions",#N/A,FALSE,"Assum"}</definedName>
    <definedName name="wrn.assumptions._3_1" hidden="1">{"baseassum",#N/A,FALSE,"BASEDCF";"bassum2",#N/A,FALSE,"BASEDCF";"hmix",#N/A,FALSE,"BASEDCF"}</definedName>
    <definedName name="wrn.assumptions._3_2" hidden="1">{"baseassum",#N/A,FALSE,"BASEDCF";"bassum2",#N/A,FALSE,"BASEDCF";"hmix",#N/A,FALSE,"BASEDCF"}</definedName>
    <definedName name="wrn.assumptions._3_3" hidden="1">{"baseassum",#N/A,FALSE,"BASEDCF";"bassum2",#N/A,FALSE,"BASEDCF";"hmix",#N/A,FALSE,"BASEDCF"}</definedName>
    <definedName name="wrn.assumptions._3_4" hidden="1">{"baseassum",#N/A,FALSE,"BASEDCF";"bassum2",#N/A,FALSE,"BASEDCF";"hmix",#N/A,FALSE,"BASEDCF"}</definedName>
    <definedName name="wrn.assumptions._3_5" hidden="1">{"baseassum",#N/A,FALSE,"BASEDCF";"bassum2",#N/A,FALSE,"BASEDCF";"hmix",#N/A,FALSE,"BASEDCF"}</definedName>
    <definedName name="wrn.assumptions._4" hidden="1">{"baseassum",#N/A,FALSE,"BASEDCF";"bassum2",#N/A,FALSE,"BASEDCF";"hmix",#N/A,FALSE,"BASEDCF"}</definedName>
    <definedName name="wrn.assumptions._4_1" hidden="1">{"baseassum",#N/A,FALSE,"BASEDCF";"bassum2",#N/A,FALSE,"BASEDCF";"hmix",#N/A,FALSE,"BASEDCF"}</definedName>
    <definedName name="wrn.assumptions._4_2" hidden="1">{"baseassum",#N/A,FALSE,"BASEDCF";"bassum2",#N/A,FALSE,"BASEDCF";"hmix",#N/A,FALSE,"BASEDCF"}</definedName>
    <definedName name="wrn.assumptions._4_3" hidden="1">{"baseassum",#N/A,FALSE,"BASEDCF";"bassum2",#N/A,FALSE,"BASEDCF";"hmix",#N/A,FALSE,"BASEDCF"}</definedName>
    <definedName name="wrn.assumptions._4_4" hidden="1">{"baseassum",#N/A,FALSE,"BASEDCF";"bassum2",#N/A,FALSE,"BASEDCF";"hmix",#N/A,FALSE,"BASEDCF"}</definedName>
    <definedName name="wrn.assumptions._4_5" hidden="1">{"baseassum",#N/A,FALSE,"BASEDCF";"bassum2",#N/A,FALSE,"BASEDCF";"hmix",#N/A,FALSE,"BASEDCF"}</definedName>
    <definedName name="wrn.assumptions._5" hidden="1">{"baseassum",#N/A,FALSE,"BASEDCF";"bassum2",#N/A,FALSE,"BASEDCF";"hmix",#N/A,FALSE,"BASEDCF"}</definedName>
    <definedName name="wrn.assumptions._5_1" hidden="1">{"baseassum",#N/A,FALSE,"BASEDCF";"bassum2",#N/A,FALSE,"BASEDCF";"hmix",#N/A,FALSE,"BASEDCF"}</definedName>
    <definedName name="wrn.assumptions._5_2" hidden="1">{"baseassum",#N/A,FALSE,"BASEDCF";"bassum2",#N/A,FALSE,"BASEDCF";"hmix",#N/A,FALSE,"BASEDCF"}</definedName>
    <definedName name="wrn.assumptions._5_3" hidden="1">{"baseassum",#N/A,FALSE,"BASEDCF";"bassum2",#N/A,FALSE,"BASEDCF";"hmix",#N/A,FALSE,"BASEDCF"}</definedName>
    <definedName name="wrn.assumptions._5_4" hidden="1">{"baseassum",#N/A,FALSE,"BASEDCF";"bassum2",#N/A,FALSE,"BASEDCF";"hmix",#N/A,FALSE,"BASEDCF"}</definedName>
    <definedName name="wrn.assumptions._5_5" hidden="1">{"baseassum",#N/A,FALSE,"BASEDCF";"bassum2",#N/A,FALSE,"BASEDCF";"hmix",#N/A,FALSE,"BASEDCF"}</definedName>
    <definedName name="wrn.attachments." hidden="1">{#N/A,#N/A,FALSE,"REC";#N/A,#N/A,FALSE,"PROJECT";#N/A,#N/A,FALSE,"Economics";#N/A,#N/A,FALSE,"Sensitivities";#N/A,#N/A,FALSE,"BSA Spend";#N/A,#N/A,FALSE,"Savings";#N/A,#N/A,FALSE,"ROR NPV Payout";#N/A,#N/A,FALSE,"@Risk design"}</definedName>
    <definedName name="wrn.AU._.검사성적서." hidden="1">{#N/A,#N/A,FALSE,"을지 (4)";#N/A,#N/A,FALSE,"을지 (5)";#N/A,#N/A,FALSE,"을지 (6)"}</definedName>
    <definedName name="wrn.AU._.초도품._.보증서." hidden="1">{#N/A,#N/A,FALSE,"초도품";#N/A,#N/A,FALSE,"초도품 (2)";#N/A,#N/A,FALSE,"초도품 (3)";#N/A,#N/A,FALSE,"초도품 (4)";#N/A,#N/A,FALSE,"초도품 (5)";#N/A,#N/A,FALSE,"초도품 (6)"}</definedName>
    <definedName name="wrn.Auctions._.Financials." hidden="1">{"Auctions Income Statement",#N/A,FALSE,"P&amp;L";"Auctions Balance Sheet",#N/A,FALSE,"Balsht (audited)";"Auctions Cash Flow",#N/A,FALSE,"Cash (audited)"}</definedName>
    <definedName name="wrn.audit._.adjustments.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rn.Auflösung.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1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2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3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4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5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g._.Forecast." hidden="1">{"Aug",#N/A,FALSE,"Manager Report"}</definedName>
    <definedName name="wrn.Aug._.Order." hidden="1">{"Aug Order",#N/A,FALSE,"Aug";"Aug Ports",#N/A,FALSE,"Aug"}</definedName>
    <definedName name="wrn.August.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stri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stria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to._.Comp." hidden="1">{#N/A,#N/A,FALSE,"Sheet1"}</definedName>
    <definedName name="wrn.Auto._.Comp.1" hidden="1">{#N/A,#N/A,FALSE,"Sheet1"}</definedName>
    <definedName name="wrn.Automotive._.Services._.Financials." hidden="1">{"ADESA Income Statement",#N/A,FALSE,"P&amp;L";"ADESA Balance Sheet",#N/A,FALSE,"Balsht (audited)";"ADESA Cash Flow",#N/A,FALSE,"Cash (audited)"}</definedName>
    <definedName name="wrn.away." hidden="1">{"away stand alones",#N/A,FALSE,"Target"}</definedName>
    <definedName name="wrn.away._1" hidden="1">{"away stand alones",#N/A,FALSE,"Target"}</definedName>
    <definedName name="wrn.B._.P._.TDS." hidden="1">{#N/A,#N/A,TRUE,"Récap. TDS";#N/A,#N/A,TRUE,"recap 2";#N/A,#N/A,TRUE,"marché";#N/A,#N/A,TRUE,"couts des reversements TD";#N/A,#N/A,TRUE,"infor, frais gén, S-B, frais fi";#N/A,#N/A,TRUE,"Charges d'exploitation";#N/A,#N/A,TRUE,"marketing";#N/A,#N/A,TRUE,"Coût de gestion et fidélisation";#N/A,#N/A,TRUE,"couts d'acquisition";#N/A,#N/A,TRUE,"effectifs";#N/A,#N/A,TRUE,"Inv. S-Box_Amt";#N/A,#N/A,TRUE,"comparaison BP JFB_SNCF13";#N/A,#N/A,TRUE,"synthèse";#N/A,#N/A,TRUE,"graph. cash-flow";#N/A,#N/A,TRUE,"graph tx de marge";#N/A,#N/A,TRUE,"graph tx de marge";#N/A,#N/A,TRUE,"graph evol trafic";#N/A,#N/A,TRUE,"graph mn abonné"}</definedName>
    <definedName name="wrn.back" hidden="1">{"Back Page",#N/A,FALSE,"Front and Back"}</definedName>
    <definedName name="wrn.Back._.Page." hidden="1">{"Back Page",#N/A,FALSE,"Front and Back"}</definedName>
    <definedName name="wrn.BACKLOG.">#REF!</definedName>
    <definedName name="wrn.backup." hidden="1">{"background",#N/A,FALSE,"CS First Boston Merger Model";"inputs",#N/A,FALSE,"CS First Boston Merger Model"}</definedName>
    <definedName name="wrn.Balance." hidden="1">{#N/A,#N/A,FALSE,"B150 - Balance Sheet - BS1";#N/A,#N/A,FALSE,"B220 - Net Inv Monthly - BS2";#N/A,#N/A,FALSE,"B225 - NOC Quarterly - BS3";#N/A,#N/A,FALSE,"INVENTORYBU98";#N/A,#N/A,FALSE,"B154 - Tang F A Invest - BS4"}</definedName>
    <definedName name="wrn.Balance._.Sheet.">#REF!</definedName>
    <definedName name="wrn.Balance._.Sheet._.Set." hidden="1">{"Balance Sheet",#N/A,FALSE,"Balsheet";"Assets Schedule",#N/A,FALSE,"Balsheet";"Abstract",#N/A,FALSE,"Balsheet"}</definedName>
    <definedName name="wrn.BALANCE._.SHEET._1" hidden="1">{#N/A,#N/A,FALSE,"Fin Statements"}</definedName>
    <definedName name="wrn.BALANCE._.SHEET._2" hidden="1">{#N/A,#N/A,FALSE,"Fin Statements"}</definedName>
    <definedName name="wrn.BALANCE._.SHEET._3" hidden="1">{#N/A,#N/A,FALSE,"Fin Statements"}</definedName>
    <definedName name="wrn.balance._.sheet2." hidden="1">{"bs",#N/A,FALSE,"SCF"}</definedName>
    <definedName name="wrn.balance._.sheet3." hidden="1">{"bs",#N/A,FALSE,"SCF"}</definedName>
    <definedName name="wrn.balance._.sheet4." hidden="1">{"bs",#N/A,FALSE,"SCF"}</definedName>
    <definedName name="wrn.balance._sheet2." hidden="1">{"bs",#N/A,FALSE,"SCF"}</definedName>
    <definedName name="wrn.balance.sum.sheet" hidden="1">{"bs",#N/A,FALSE,"SCF"}</definedName>
    <definedName name="wrn.balanceeee.sheet2" hidden="1">{"bs",#N/A,FALSE,"SCF"}</definedName>
    <definedName name="wrn.BALANCESHEET.">#REF!</definedName>
    <definedName name="wrn.BALSHE." hidden="1">{#N/A,#N/A,FALSE,"BALR$97";#N/A,#N/A,FALSE,"INCR$97";#N/A,#N/A,FALSE,"BALUS$97";#N/A,#N/A,FALSE,"FINANC97";#N/A,#N/A,FALSE,"CFLOW97";#N/A,#N/A,FALSE,"INCUS$97";#N/A,#N/A,FALSE,"CASH97";#N/A,#N/A,FALSE,"STOCKH97"}</definedName>
    <definedName name="wrn.balsheet" hidden="1">{#N/A,#N/A,FALSE,"Sheet1"}</definedName>
    <definedName name="wrn.balsheet.">#REF!</definedName>
    <definedName name="wrn.balsheet3" hidden="1">{#N/A,#N/A,FALSE,"Sheet1"}</definedName>
    <definedName name="wrn.balsheets." hidden="1">{"grpbs",#N/A,FALSE,"Group";"habs",#N/A,FALSE,"Group";"bs",#N/A,FALSE,"MetalSys";"bs",#N/A,FALSE,"Display";"bs",#N/A,FALSE,"Hcliffe"}</definedName>
    <definedName name="wrn.BALSHEGESPA." hidden="1">{#N/A,#N/A,FALSE,"BALUS$97";#N/A,#N/A,FALSE,"INCUS$97";#N/A,#N/A,FALSE,"BALR$97";#N/A,#N/A,FALSE,"INCR$97";#N/A,#N/A,FALSE,"STOCKH97";#N/A,#N/A,FALSE,"FINANC97";#N/A,#N/A,FALSE,"CFLOW97"}</definedName>
    <definedName name="wrn.Banana." hidden="1">{#N/A,#N/A,FALSE,"Banana";#N/A,#N/A,FALSE,"Total Banana";#N/A,#N/A,FALSE,"Japan";#N/A,#N/A,FALSE,"Middle East";#N/A,#N/A,FALSE,"Somalia";#N/A,#N/A,FALSE,"Korea";#N/A,#N/A,FALSE,"Okinawa";#N/A,#N/A,FALSE,"China";#N/A,#N/A,FALSE,"Hong Kong";#N/A,#N/A,FALSE,"New Zealand"}</definedName>
    <definedName name="wrn.Bank." hidden="1">{"OPL1",#N/A,FALSE,"PL";"OpAnal",#N/A,FALSE,"Op";"BS2",#N/A,FALSE,"BS";"CF1(a)",#N/A,FALSE,"Op"}</definedName>
    <definedName name="wrn.Bank._.Book." hidden="1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model." hidden="1">{"banks",#N/A,FALSE,"BASIC"}</definedName>
    <definedName name="wrn.Bank._.of._.America." hidden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Report." hidden="1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._.Reporting." localSheetId="9" hidden="1">{"Bank1",#N/A,FALSE,"Cash Flows";"Bank2",#N/A,FALSE,"Receipts &amp; Disburs."}</definedName>
    <definedName name="wrn.Bank._.Reporting." hidden="1">{"Bank1",#N/A,FALSE,"Cash Flows";"Bank2",#N/A,FALSE,"Receipts &amp; Disburs."}</definedName>
    <definedName name="wrn.Bankers.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se._.Case." hidden="1">{#N/A,#N/A,FALSE,"P&amp;L";#N/A,#N/A,FALSE,"BalSheet";#N/A,#N/A,FALSE,"EBITDA";#N/A,#N/A,FALSE,"Assumptions";#N/A,#N/A,FALSE,"CashFlows"}</definedName>
    <definedName name="wrn.Base_Middle_Drivers." hidden="1">{#N/A,#N/A,TRUE,"DCF Summary (2)";#N/A,#N/A,TRUE,"DCF Summary";#N/A,"Middle Case Drivers",TRUE,"DCF"}</definedName>
    <definedName name="wrn.Basic.">#REF!</definedName>
    <definedName name="wrn.Basic._.Forecast.">#REF!</definedName>
    <definedName name="wrn.Basic._.Print._.Value._.MLP." hidden="1">{#N/A,#N/A,FALSE,"Valuation";#N/A,#N/A,FALSE,"MLP Impact"}</definedName>
    <definedName name="wrn.Basic._.Report." hidden="1">{#N/A,#N/A,FALSE,"New Depr Sch-150% DB";#N/A,#N/A,FALSE,"Cash Flows RLP";#N/A,#N/A,FALSE,"IRR";#N/A,#N/A,FALSE,"Proforma IS";#N/A,#N/A,FALSE,"Assumptions"}</definedName>
    <definedName name="wrn.Basic._1" hidden="1">{#N/A,#N/A,FALSE,"Cover";#N/A,#N/A,FALSE,"Assumptions";#N/A,#N/A,FALSE,"Acquirer";#N/A,#N/A,FALSE,"Target";#N/A,#N/A,FALSE,"Income Statement";#N/A,#N/A,FALSE,"Summary Tables"}</definedName>
    <definedName name="wrn.Basic._1_1" hidden="1">{#N/A,#N/A,FALSE,"Cover";#N/A,#N/A,FALSE,"Assumptions";#N/A,#N/A,FALSE,"Acquirer";#N/A,#N/A,FALSE,"Target";#N/A,#N/A,FALSE,"Income Statement";#N/A,#N/A,FALSE,"Summary Tables"}</definedName>
    <definedName name="wrn.Basic._1_2" hidden="1">{#N/A,#N/A,FALSE,"Cover";#N/A,#N/A,FALSE,"Assumptions";#N/A,#N/A,FALSE,"Acquirer";#N/A,#N/A,FALSE,"Target";#N/A,#N/A,FALSE,"Income Statement";#N/A,#N/A,FALSE,"Summary Tables"}</definedName>
    <definedName name="wrn.Basic._1_3" hidden="1">{#N/A,#N/A,FALSE,"Cover";#N/A,#N/A,FALSE,"Assumptions";#N/A,#N/A,FALSE,"Acquirer";#N/A,#N/A,FALSE,"Target";#N/A,#N/A,FALSE,"Income Statement";#N/A,#N/A,FALSE,"Summary Tables"}</definedName>
    <definedName name="wrn.Basic._1_4" hidden="1">{#N/A,#N/A,FALSE,"Cover";#N/A,#N/A,FALSE,"Assumptions";#N/A,#N/A,FALSE,"Acquirer";#N/A,#N/A,FALSE,"Target";#N/A,#N/A,FALSE,"Income Statement";#N/A,#N/A,FALSE,"Summary Tables"}</definedName>
    <definedName name="wrn.Basic._1_5" hidden="1">{#N/A,#N/A,FALSE,"Cover";#N/A,#N/A,FALSE,"Assumptions";#N/A,#N/A,FALSE,"Acquirer";#N/A,#N/A,FALSE,"Target";#N/A,#N/A,FALSE,"Income Statement";#N/A,#N/A,FALSE,"Summary Tables"}</definedName>
    <definedName name="wrn.Basic._2" hidden="1">{#N/A,#N/A,FALSE,"Cover";#N/A,#N/A,FALSE,"Assumptions";#N/A,#N/A,FALSE,"Acquirer";#N/A,#N/A,FALSE,"Target";#N/A,#N/A,FALSE,"Income Statement";#N/A,#N/A,FALSE,"Summary Tables"}</definedName>
    <definedName name="wrn.Basic._2_1" hidden="1">{#N/A,#N/A,FALSE,"Cover";#N/A,#N/A,FALSE,"Assumptions";#N/A,#N/A,FALSE,"Acquirer";#N/A,#N/A,FALSE,"Target";#N/A,#N/A,FALSE,"Income Statement";#N/A,#N/A,FALSE,"Summary Tables"}</definedName>
    <definedName name="wrn.Basic._2_2" hidden="1">{#N/A,#N/A,FALSE,"Cover";#N/A,#N/A,FALSE,"Assumptions";#N/A,#N/A,FALSE,"Acquirer";#N/A,#N/A,FALSE,"Target";#N/A,#N/A,FALSE,"Income Statement";#N/A,#N/A,FALSE,"Summary Tables"}</definedName>
    <definedName name="wrn.Basic._2_3" hidden="1">{#N/A,#N/A,FALSE,"Cover";#N/A,#N/A,FALSE,"Assumptions";#N/A,#N/A,FALSE,"Acquirer";#N/A,#N/A,FALSE,"Target";#N/A,#N/A,FALSE,"Income Statement";#N/A,#N/A,FALSE,"Summary Tables"}</definedName>
    <definedName name="wrn.Basic._2_4" hidden="1">{#N/A,#N/A,FALSE,"Cover";#N/A,#N/A,FALSE,"Assumptions";#N/A,#N/A,FALSE,"Acquirer";#N/A,#N/A,FALSE,"Target";#N/A,#N/A,FALSE,"Income Statement";#N/A,#N/A,FALSE,"Summary Tables"}</definedName>
    <definedName name="wrn.Basic._2_5" hidden="1">{#N/A,#N/A,FALSE,"Cover";#N/A,#N/A,FALSE,"Assumptions";#N/A,#N/A,FALSE,"Acquirer";#N/A,#N/A,FALSE,"Target";#N/A,#N/A,FALSE,"Income Statement";#N/A,#N/A,FALSE,"Summary Tables"}</definedName>
    <definedName name="wrn.Basic._3" hidden="1">{#N/A,#N/A,FALSE,"Cover";#N/A,#N/A,FALSE,"Assumptions";#N/A,#N/A,FALSE,"Acquirer";#N/A,#N/A,FALSE,"Target";#N/A,#N/A,FALSE,"Income Statement";#N/A,#N/A,FALSE,"Summary Tables"}</definedName>
    <definedName name="wrn.Basic._3_1" hidden="1">{#N/A,#N/A,FALSE,"Cover";#N/A,#N/A,FALSE,"Assumptions";#N/A,#N/A,FALSE,"Acquirer";#N/A,#N/A,FALSE,"Target";#N/A,#N/A,FALSE,"Income Statement";#N/A,#N/A,FALSE,"Summary Tables"}</definedName>
    <definedName name="wrn.Basic._3_2" hidden="1">{#N/A,#N/A,FALSE,"Cover";#N/A,#N/A,FALSE,"Assumptions";#N/A,#N/A,FALSE,"Acquirer";#N/A,#N/A,FALSE,"Target";#N/A,#N/A,FALSE,"Income Statement";#N/A,#N/A,FALSE,"Summary Tables"}</definedName>
    <definedName name="wrn.Basic._3_3" hidden="1">{#N/A,#N/A,FALSE,"Cover";#N/A,#N/A,FALSE,"Assumptions";#N/A,#N/A,FALSE,"Acquirer";#N/A,#N/A,FALSE,"Target";#N/A,#N/A,FALSE,"Income Statement";#N/A,#N/A,FALSE,"Summary Tables"}</definedName>
    <definedName name="wrn.Basic._3_4" hidden="1">{#N/A,#N/A,FALSE,"Cover";#N/A,#N/A,FALSE,"Assumptions";#N/A,#N/A,FALSE,"Acquirer";#N/A,#N/A,FALSE,"Target";#N/A,#N/A,FALSE,"Income Statement";#N/A,#N/A,FALSE,"Summary Tables"}</definedName>
    <definedName name="wrn.Basic._3_5" hidden="1">{#N/A,#N/A,FALSE,"Cover";#N/A,#N/A,FALSE,"Assumptions";#N/A,#N/A,FALSE,"Acquirer";#N/A,#N/A,FALSE,"Target";#N/A,#N/A,FALSE,"Income Statement";#N/A,#N/A,FALSE,"Summary Tables"}</definedName>
    <definedName name="wrn.Basic._4" hidden="1">{#N/A,#N/A,FALSE,"Cover";#N/A,#N/A,FALSE,"Assumptions";#N/A,#N/A,FALSE,"Acquirer";#N/A,#N/A,FALSE,"Target";#N/A,#N/A,FALSE,"Income Statement";#N/A,#N/A,FALSE,"Summary Tables"}</definedName>
    <definedName name="wrn.Basic._4_1" hidden="1">{#N/A,#N/A,FALSE,"Cover";#N/A,#N/A,FALSE,"Assumptions";#N/A,#N/A,FALSE,"Acquirer";#N/A,#N/A,FALSE,"Target";#N/A,#N/A,FALSE,"Income Statement";#N/A,#N/A,FALSE,"Summary Tables"}</definedName>
    <definedName name="wrn.Basic._4_2" hidden="1">{#N/A,#N/A,FALSE,"Cover";#N/A,#N/A,FALSE,"Assumptions";#N/A,#N/A,FALSE,"Acquirer";#N/A,#N/A,FALSE,"Target";#N/A,#N/A,FALSE,"Income Statement";#N/A,#N/A,FALSE,"Summary Tables"}</definedName>
    <definedName name="wrn.Basic._4_3" hidden="1">{#N/A,#N/A,FALSE,"Cover";#N/A,#N/A,FALSE,"Assumptions";#N/A,#N/A,FALSE,"Acquirer";#N/A,#N/A,FALSE,"Target";#N/A,#N/A,FALSE,"Income Statement";#N/A,#N/A,FALSE,"Summary Tables"}</definedName>
    <definedName name="wrn.Basic._4_4" hidden="1">{#N/A,#N/A,FALSE,"Cover";#N/A,#N/A,FALSE,"Assumptions";#N/A,#N/A,FALSE,"Acquirer";#N/A,#N/A,FALSE,"Target";#N/A,#N/A,FALSE,"Income Statement";#N/A,#N/A,FALSE,"Summary Tables"}</definedName>
    <definedName name="wrn.Basic._4_5" hidden="1">{#N/A,#N/A,FALSE,"Cover";#N/A,#N/A,FALSE,"Assumptions";#N/A,#N/A,FALSE,"Acquirer";#N/A,#N/A,FALSE,"Target";#N/A,#N/A,FALSE,"Income Statement";#N/A,#N/A,FALSE,"Summary Tables"}</definedName>
    <definedName name="wrn.Basic._5" hidden="1">{#N/A,#N/A,FALSE,"Cover";#N/A,#N/A,FALSE,"Assumptions";#N/A,#N/A,FALSE,"Acquirer";#N/A,#N/A,FALSE,"Target";#N/A,#N/A,FALSE,"Income Statement";#N/A,#N/A,FALSE,"Summary Tables"}</definedName>
    <definedName name="wrn.Basic._5_1" hidden="1">{#N/A,#N/A,FALSE,"Cover";#N/A,#N/A,FALSE,"Assumptions";#N/A,#N/A,FALSE,"Acquirer";#N/A,#N/A,FALSE,"Target";#N/A,#N/A,FALSE,"Income Statement";#N/A,#N/A,FALSE,"Summary Tables"}</definedName>
    <definedName name="wrn.Basic._5_2" hidden="1">{#N/A,#N/A,FALSE,"Cover";#N/A,#N/A,FALSE,"Assumptions";#N/A,#N/A,FALSE,"Acquirer";#N/A,#N/A,FALSE,"Target";#N/A,#N/A,FALSE,"Income Statement";#N/A,#N/A,FALSE,"Summary Tables"}</definedName>
    <definedName name="wrn.Basic._5_3" hidden="1">{#N/A,#N/A,FALSE,"Cover";#N/A,#N/A,FALSE,"Assumptions";#N/A,#N/A,FALSE,"Acquirer";#N/A,#N/A,FALSE,"Target";#N/A,#N/A,FALSE,"Income Statement";#N/A,#N/A,FALSE,"Summary Tables"}</definedName>
    <definedName name="wrn.Basic._5_4" hidden="1">{#N/A,#N/A,FALSE,"Cover";#N/A,#N/A,FALSE,"Assumptions";#N/A,#N/A,FALSE,"Acquirer";#N/A,#N/A,FALSE,"Target";#N/A,#N/A,FALSE,"Income Statement";#N/A,#N/A,FALSE,"Summary Tables"}</definedName>
    <definedName name="wrn.Basic._5_5" hidden="1">{#N/A,#N/A,FALSE,"Cover";#N/A,#N/A,FALSE,"Assumptions";#N/A,#N/A,FALSE,"Acquirer";#N/A,#N/A,FALSE,"Target";#N/A,#N/A,FALSE,"Income Statement";#N/A,#N/A,FALSE,"Summary Tables"}</definedName>
    <definedName name="wrn.Basic._old">#REF!</definedName>
    <definedName name="wrn.basics.">#REF!</definedName>
    <definedName name="wrn.basics._1" hidden="1">{#N/A,#N/A,FALSE,"TSUM";#N/A,#N/A,FALSE,"shares";#N/A,#N/A,FALSE,"earnout";#N/A,#N/A,FALSE,"Heaty";#N/A,#N/A,FALSE,"self-tend";#N/A,#N/A,FALSE,"self-sum"}</definedName>
    <definedName name="wrn.basics._1_1" hidden="1">{#N/A,#N/A,FALSE,"TSUM";#N/A,#N/A,FALSE,"shares";#N/A,#N/A,FALSE,"earnout";#N/A,#N/A,FALSE,"Heaty";#N/A,#N/A,FALSE,"self-tend";#N/A,#N/A,FALSE,"self-sum"}</definedName>
    <definedName name="wrn.basics._1_2" hidden="1">{#N/A,#N/A,FALSE,"TSUM";#N/A,#N/A,FALSE,"shares";#N/A,#N/A,FALSE,"earnout";#N/A,#N/A,FALSE,"Heaty";#N/A,#N/A,FALSE,"self-tend";#N/A,#N/A,FALSE,"self-sum"}</definedName>
    <definedName name="wrn.basics._1_3" hidden="1">{#N/A,#N/A,FALSE,"TSUM";#N/A,#N/A,FALSE,"shares";#N/A,#N/A,FALSE,"earnout";#N/A,#N/A,FALSE,"Heaty";#N/A,#N/A,FALSE,"self-tend";#N/A,#N/A,FALSE,"self-sum"}</definedName>
    <definedName name="wrn.basics._1_4" hidden="1">{#N/A,#N/A,FALSE,"TSUM";#N/A,#N/A,FALSE,"shares";#N/A,#N/A,FALSE,"earnout";#N/A,#N/A,FALSE,"Heaty";#N/A,#N/A,FALSE,"self-tend";#N/A,#N/A,FALSE,"self-sum"}</definedName>
    <definedName name="wrn.basics._1_5" hidden="1">{#N/A,#N/A,FALSE,"TSUM";#N/A,#N/A,FALSE,"shares";#N/A,#N/A,FALSE,"earnout";#N/A,#N/A,FALSE,"Heaty";#N/A,#N/A,FALSE,"self-tend";#N/A,#N/A,FALSE,"self-sum"}</definedName>
    <definedName name="wrn.basics._2" hidden="1">{#N/A,#N/A,FALSE,"TSUM";#N/A,#N/A,FALSE,"shares";#N/A,#N/A,FALSE,"earnout";#N/A,#N/A,FALSE,"Heaty";#N/A,#N/A,FALSE,"self-tend";#N/A,#N/A,FALSE,"self-sum"}</definedName>
    <definedName name="wrn.basics._2_1" hidden="1">{#N/A,#N/A,FALSE,"TSUM";#N/A,#N/A,FALSE,"shares";#N/A,#N/A,FALSE,"earnout";#N/A,#N/A,FALSE,"Heaty";#N/A,#N/A,FALSE,"self-tend";#N/A,#N/A,FALSE,"self-sum"}</definedName>
    <definedName name="wrn.basics._2_2" hidden="1">{#N/A,#N/A,FALSE,"TSUM";#N/A,#N/A,FALSE,"shares";#N/A,#N/A,FALSE,"earnout";#N/A,#N/A,FALSE,"Heaty";#N/A,#N/A,FALSE,"self-tend";#N/A,#N/A,FALSE,"self-sum"}</definedName>
    <definedName name="wrn.basics._2_3" hidden="1">{#N/A,#N/A,FALSE,"TSUM";#N/A,#N/A,FALSE,"shares";#N/A,#N/A,FALSE,"earnout";#N/A,#N/A,FALSE,"Heaty";#N/A,#N/A,FALSE,"self-tend";#N/A,#N/A,FALSE,"self-sum"}</definedName>
    <definedName name="wrn.basics._2_4" hidden="1">{#N/A,#N/A,FALSE,"TSUM";#N/A,#N/A,FALSE,"shares";#N/A,#N/A,FALSE,"earnout";#N/A,#N/A,FALSE,"Heaty";#N/A,#N/A,FALSE,"self-tend";#N/A,#N/A,FALSE,"self-sum"}</definedName>
    <definedName name="wrn.basics._2_5" hidden="1">{#N/A,#N/A,FALSE,"TSUM";#N/A,#N/A,FALSE,"shares";#N/A,#N/A,FALSE,"earnout";#N/A,#N/A,FALSE,"Heaty";#N/A,#N/A,FALSE,"self-tend";#N/A,#N/A,FALSE,"self-sum"}</definedName>
    <definedName name="wrn.basics._3" hidden="1">{#N/A,#N/A,FALSE,"TSUM";#N/A,#N/A,FALSE,"shares";#N/A,#N/A,FALSE,"earnout";#N/A,#N/A,FALSE,"Heaty";#N/A,#N/A,FALSE,"self-tend";#N/A,#N/A,FALSE,"self-sum"}</definedName>
    <definedName name="wrn.basics._3_1" hidden="1">{#N/A,#N/A,FALSE,"TSUM";#N/A,#N/A,FALSE,"shares";#N/A,#N/A,FALSE,"earnout";#N/A,#N/A,FALSE,"Heaty";#N/A,#N/A,FALSE,"self-tend";#N/A,#N/A,FALSE,"self-sum"}</definedName>
    <definedName name="wrn.basics._3_2" hidden="1">{#N/A,#N/A,FALSE,"TSUM";#N/A,#N/A,FALSE,"shares";#N/A,#N/A,FALSE,"earnout";#N/A,#N/A,FALSE,"Heaty";#N/A,#N/A,FALSE,"self-tend";#N/A,#N/A,FALSE,"self-sum"}</definedName>
    <definedName name="wrn.basics._3_3" hidden="1">{#N/A,#N/A,FALSE,"TSUM";#N/A,#N/A,FALSE,"shares";#N/A,#N/A,FALSE,"earnout";#N/A,#N/A,FALSE,"Heaty";#N/A,#N/A,FALSE,"self-tend";#N/A,#N/A,FALSE,"self-sum"}</definedName>
    <definedName name="wrn.basics._3_4" hidden="1">{#N/A,#N/A,FALSE,"TSUM";#N/A,#N/A,FALSE,"shares";#N/A,#N/A,FALSE,"earnout";#N/A,#N/A,FALSE,"Heaty";#N/A,#N/A,FALSE,"self-tend";#N/A,#N/A,FALSE,"self-sum"}</definedName>
    <definedName name="wrn.basics._3_5" hidden="1">{#N/A,#N/A,FALSE,"TSUM";#N/A,#N/A,FALSE,"shares";#N/A,#N/A,FALSE,"earnout";#N/A,#N/A,FALSE,"Heaty";#N/A,#N/A,FALSE,"self-tend";#N/A,#N/A,FALSE,"self-sum"}</definedName>
    <definedName name="wrn.basics._4" hidden="1">{#N/A,#N/A,FALSE,"TSUM";#N/A,#N/A,FALSE,"shares";#N/A,#N/A,FALSE,"earnout";#N/A,#N/A,FALSE,"Heaty";#N/A,#N/A,FALSE,"self-tend";#N/A,#N/A,FALSE,"self-sum"}</definedName>
    <definedName name="wrn.basics._4_1" hidden="1">{#N/A,#N/A,FALSE,"TSUM";#N/A,#N/A,FALSE,"shares";#N/A,#N/A,FALSE,"earnout";#N/A,#N/A,FALSE,"Heaty";#N/A,#N/A,FALSE,"self-tend";#N/A,#N/A,FALSE,"self-sum"}</definedName>
    <definedName name="wrn.basics._4_2" hidden="1">{#N/A,#N/A,FALSE,"TSUM";#N/A,#N/A,FALSE,"shares";#N/A,#N/A,FALSE,"earnout";#N/A,#N/A,FALSE,"Heaty";#N/A,#N/A,FALSE,"self-tend";#N/A,#N/A,FALSE,"self-sum"}</definedName>
    <definedName name="wrn.basics._4_3" hidden="1">{#N/A,#N/A,FALSE,"TSUM";#N/A,#N/A,FALSE,"shares";#N/A,#N/A,FALSE,"earnout";#N/A,#N/A,FALSE,"Heaty";#N/A,#N/A,FALSE,"self-tend";#N/A,#N/A,FALSE,"self-sum"}</definedName>
    <definedName name="wrn.basics._4_4" hidden="1">{#N/A,#N/A,FALSE,"TSUM";#N/A,#N/A,FALSE,"shares";#N/A,#N/A,FALSE,"earnout";#N/A,#N/A,FALSE,"Heaty";#N/A,#N/A,FALSE,"self-tend";#N/A,#N/A,FALSE,"self-sum"}</definedName>
    <definedName name="wrn.basics._4_5" hidden="1">{#N/A,#N/A,FALSE,"TSUM";#N/A,#N/A,FALSE,"shares";#N/A,#N/A,FALSE,"earnout";#N/A,#N/A,FALSE,"Heaty";#N/A,#N/A,FALSE,"self-tend";#N/A,#N/A,FALSE,"self-sum"}</definedName>
    <definedName name="wrn.basics._5" hidden="1">{#N/A,#N/A,FALSE,"TSUM";#N/A,#N/A,FALSE,"shares";#N/A,#N/A,FALSE,"earnout";#N/A,#N/A,FALSE,"Heaty";#N/A,#N/A,FALSE,"self-tend";#N/A,#N/A,FALSE,"self-sum"}</definedName>
    <definedName name="wrn.basics._5_1" hidden="1">{#N/A,#N/A,FALSE,"TSUM";#N/A,#N/A,FALSE,"shares";#N/A,#N/A,FALSE,"earnout";#N/A,#N/A,FALSE,"Heaty";#N/A,#N/A,FALSE,"self-tend";#N/A,#N/A,FALSE,"self-sum"}</definedName>
    <definedName name="wrn.basics._5_2" hidden="1">{#N/A,#N/A,FALSE,"TSUM";#N/A,#N/A,FALSE,"shares";#N/A,#N/A,FALSE,"earnout";#N/A,#N/A,FALSE,"Heaty";#N/A,#N/A,FALSE,"self-tend";#N/A,#N/A,FALSE,"self-sum"}</definedName>
    <definedName name="wrn.basics._5_3" hidden="1">{#N/A,#N/A,FALSE,"TSUM";#N/A,#N/A,FALSE,"shares";#N/A,#N/A,FALSE,"earnout";#N/A,#N/A,FALSE,"Heaty";#N/A,#N/A,FALSE,"self-tend";#N/A,#N/A,FALSE,"self-sum"}</definedName>
    <definedName name="wrn.basics._5_4" hidden="1">{#N/A,#N/A,FALSE,"TSUM";#N/A,#N/A,FALSE,"shares";#N/A,#N/A,FALSE,"earnout";#N/A,#N/A,FALSE,"Heaty";#N/A,#N/A,FALSE,"self-tend";#N/A,#N/A,FALSE,"self-sum"}</definedName>
    <definedName name="wrn.basics._5_5" hidden="1">{#N/A,#N/A,FALSE,"TSUM";#N/A,#N/A,FALSE,"shares";#N/A,#N/A,FALSE,"earnout";#N/A,#N/A,FALSE,"Heaty";#N/A,#N/A,FALSE,"self-tend";#N/A,#N/A,FALSE,"self-sum"}</definedName>
    <definedName name="wrn.BATHWARE._.96._.DEPRECIATION.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wrn.BBCD._.Packet." hidden="1">{#N/A,#N/A,FALSE,"SS_BBCD";#N/A,#N/A,FALSE,"FW_BBCD";#N/A,#N/A,FALSE,"Fisc Circ";#N/A,#N/A,FALSE,"DBrute";#N/A,#N/A,FALSE,"WRO";#N/A,#N/A,FALSE,"Ret Rsrv";#N/A,#N/A,FALSE,"COGS";#N/A,#N/A,FALSE,"Markdowns";#N/A,#N/A,FALSE,"Markdowns";#N/A,#N/A,FALSE,"MLoss";#N/A,#N/A,FALSE,"BGL"}</definedName>
    <definedName name="wrn.BBCert." hidden="1">{#N/A,#N/A,FALSE,"BBCert";#N/A,#N/A,FALSE,"Ineligible Summ";#N/A,#N/A,FALSE,"Ineligible Detail"}</definedName>
    <definedName name="wrn.Bce._.plan." hidden="1">{#N/A,#N/A,FALSE,"Cover";#N/A,#N/A,FALSE,"Main";#N/A,#N/A,FALSE,"Guid";#N/A,#N/A,FALSE,"Summary";#N/A,#N/A,FALSE,"Monthly";#N/A,#N/A,FALSE,"Bridge Q4";#N/A,#N/A,FALSE,"Q4";#N/A,#N/A,FALSE,"Bridge-global";#N/A,#N/A,FALSE,"Bridge"}</definedName>
    <definedName name="wrn.BCFE." hidden="1">{#N/A,#N/A,FALSE,"PAF";#N/A,#N/A,FALSE,"Cash Flow";#N/A,#N/A,FALSE,"Capital";#N/A,#N/A,FALSE,"Expense(1)";#N/A,#N/A,FALSE,"Expense(2)";#N/A,#N/A,FALSE,"Benefit(1)";#N/A,#N/A,FALSE,"Benefit(2)";#N/A,#N/A,FALSE,"People"}</definedName>
    <definedName name="wrn.BCG._.All._.Periods." hidden="1">{#N/A,#N/A,TRUE,"Monthly BCG";#N/A,#N/A,TRUE,"Qrt BCG";#N/A,#N/A,TRUE,"FY BCG";#N/A,#N/A,TRUE,"1Q BCG";#N/A,#N/A,TRUE,"2Q BCG";#N/A,#N/A,TRUE,"3Q BCG";#N/A,#N/A,TRUE,"4Q BCG"}</definedName>
    <definedName name="wrn.BCU." hidden="1">{#N/A,#N/A,TRUE,"Cover";#N/A,#N/A,TRUE,"BCU Agreement BPT";#N/A,#N/A,TRUE,"Graphics Fty-BCU"}</definedName>
    <definedName name="wrn.Bdgt00._.Revenue._.and._.Profit.">#REF!</definedName>
    <definedName name="wrn.Bdgt01._.Revenue._.and._.Profit.">#REF!</definedName>
    <definedName name="wrn.BEAVERTON." hidden="1">{"BEAVERTON",#N/A,FALSE,"M-1"}</definedName>
    <definedName name="wrn.BEL." hidden="1">{"IS",#N/A,FALSE,"IS";"RPTIS",#N/A,FALSE,"RPTIS";"STATS",#N/A,FALSE,"STATS";"CELL",#N/A,FALSE,"CELL";"BS",#N/A,FALSE,"BS"}</definedName>
    <definedName name="wrn.BEL._1" hidden="1">{"IS",#N/A,FALSE,"IS";"RPTIS",#N/A,FALSE,"RPTIS";"STATS",#N/A,FALSE,"STATS";"CELL",#N/A,FALSE,"CELL";"BS",#N/A,FALSE,"BS"}</definedName>
    <definedName name="wrn.BEL._1_1" hidden="1">{"IS",#N/A,FALSE,"IS";"RPTIS",#N/A,FALSE,"RPTIS";"STATS",#N/A,FALSE,"STATS";"CELL",#N/A,FALSE,"CELL";"BS",#N/A,FALSE,"BS"}</definedName>
    <definedName name="wrn.BEL._1_2" hidden="1">{"IS",#N/A,FALSE,"IS";"RPTIS",#N/A,FALSE,"RPTIS";"STATS",#N/A,FALSE,"STATS";"CELL",#N/A,FALSE,"CELL";"BS",#N/A,FALSE,"BS"}</definedName>
    <definedName name="wrn.BEL._1_3" hidden="1">{"IS",#N/A,FALSE,"IS";"RPTIS",#N/A,FALSE,"RPTIS";"STATS",#N/A,FALSE,"STATS";"CELL",#N/A,FALSE,"CELL";"BS",#N/A,FALSE,"BS"}</definedName>
    <definedName name="wrn.BEL._1_4" hidden="1">{"IS",#N/A,FALSE,"IS";"RPTIS",#N/A,FALSE,"RPTIS";"STATS",#N/A,FALSE,"STATS";"CELL",#N/A,FALSE,"CELL";"BS",#N/A,FALSE,"BS"}</definedName>
    <definedName name="wrn.BEL._1_5" hidden="1">{"IS",#N/A,FALSE,"IS";"RPTIS",#N/A,FALSE,"RPTIS";"STATS",#N/A,FALSE,"STATS";"CELL",#N/A,FALSE,"CELL";"BS",#N/A,FALSE,"BS"}</definedName>
    <definedName name="wrn.BEL._2" hidden="1">{"IS",#N/A,FALSE,"IS";"RPTIS",#N/A,FALSE,"RPTIS";"STATS",#N/A,FALSE,"STATS";"CELL",#N/A,FALSE,"CELL";"BS",#N/A,FALSE,"BS"}</definedName>
    <definedName name="wrn.BEL._2_1" hidden="1">{"IS",#N/A,FALSE,"IS";"RPTIS",#N/A,FALSE,"RPTIS";"STATS",#N/A,FALSE,"STATS";"CELL",#N/A,FALSE,"CELL";"BS",#N/A,FALSE,"BS"}</definedName>
    <definedName name="wrn.BEL._2_2" hidden="1">{"IS",#N/A,FALSE,"IS";"RPTIS",#N/A,FALSE,"RPTIS";"STATS",#N/A,FALSE,"STATS";"CELL",#N/A,FALSE,"CELL";"BS",#N/A,FALSE,"BS"}</definedName>
    <definedName name="wrn.BEL._2_3" hidden="1">{"IS",#N/A,FALSE,"IS";"RPTIS",#N/A,FALSE,"RPTIS";"STATS",#N/A,FALSE,"STATS";"CELL",#N/A,FALSE,"CELL";"BS",#N/A,FALSE,"BS"}</definedName>
    <definedName name="wrn.BEL._2_4" hidden="1">{"IS",#N/A,FALSE,"IS";"RPTIS",#N/A,FALSE,"RPTIS";"STATS",#N/A,FALSE,"STATS";"CELL",#N/A,FALSE,"CELL";"BS",#N/A,FALSE,"BS"}</definedName>
    <definedName name="wrn.BEL._2_5" hidden="1">{"IS",#N/A,FALSE,"IS";"RPTIS",#N/A,FALSE,"RPTIS";"STATS",#N/A,FALSE,"STATS";"CELL",#N/A,FALSE,"CELL";"BS",#N/A,FALSE,"BS"}</definedName>
    <definedName name="wrn.BEL._3" hidden="1">{"IS",#N/A,FALSE,"IS";"RPTIS",#N/A,FALSE,"RPTIS";"STATS",#N/A,FALSE,"STATS";"CELL",#N/A,FALSE,"CELL";"BS",#N/A,FALSE,"BS"}</definedName>
    <definedName name="wrn.BEL._3_1" hidden="1">{"IS",#N/A,FALSE,"IS";"RPTIS",#N/A,FALSE,"RPTIS";"STATS",#N/A,FALSE,"STATS";"CELL",#N/A,FALSE,"CELL";"BS",#N/A,FALSE,"BS"}</definedName>
    <definedName name="wrn.BEL._3_2" hidden="1">{"IS",#N/A,FALSE,"IS";"RPTIS",#N/A,FALSE,"RPTIS";"STATS",#N/A,FALSE,"STATS";"CELL",#N/A,FALSE,"CELL";"BS",#N/A,FALSE,"BS"}</definedName>
    <definedName name="wrn.BEL._3_3" hidden="1">{"IS",#N/A,FALSE,"IS";"RPTIS",#N/A,FALSE,"RPTIS";"STATS",#N/A,FALSE,"STATS";"CELL",#N/A,FALSE,"CELL";"BS",#N/A,FALSE,"BS"}</definedName>
    <definedName name="wrn.BEL._3_4" hidden="1">{"IS",#N/A,FALSE,"IS";"RPTIS",#N/A,FALSE,"RPTIS";"STATS",#N/A,FALSE,"STATS";"CELL",#N/A,FALSE,"CELL";"BS",#N/A,FALSE,"BS"}</definedName>
    <definedName name="wrn.BEL._3_5" hidden="1">{"IS",#N/A,FALSE,"IS";"RPTIS",#N/A,FALSE,"RPTIS";"STATS",#N/A,FALSE,"STATS";"CELL",#N/A,FALSE,"CELL";"BS",#N/A,FALSE,"BS"}</definedName>
    <definedName name="wrn.BEL._4" hidden="1">{"IS",#N/A,FALSE,"IS";"RPTIS",#N/A,FALSE,"RPTIS";"STATS",#N/A,FALSE,"STATS";"CELL",#N/A,FALSE,"CELL";"BS",#N/A,FALSE,"BS"}</definedName>
    <definedName name="wrn.BEL._4_1" hidden="1">{"IS",#N/A,FALSE,"IS";"RPTIS",#N/A,FALSE,"RPTIS";"STATS",#N/A,FALSE,"STATS";"CELL",#N/A,FALSE,"CELL";"BS",#N/A,FALSE,"BS"}</definedName>
    <definedName name="wrn.BEL._4_2" hidden="1">{"IS",#N/A,FALSE,"IS";"RPTIS",#N/A,FALSE,"RPTIS";"STATS",#N/A,FALSE,"STATS";"CELL",#N/A,FALSE,"CELL";"BS",#N/A,FALSE,"BS"}</definedName>
    <definedName name="wrn.BEL._4_3" hidden="1">{"IS",#N/A,FALSE,"IS";"RPTIS",#N/A,FALSE,"RPTIS";"STATS",#N/A,FALSE,"STATS";"CELL",#N/A,FALSE,"CELL";"BS",#N/A,FALSE,"BS"}</definedName>
    <definedName name="wrn.BEL._4_4" hidden="1">{"IS",#N/A,FALSE,"IS";"RPTIS",#N/A,FALSE,"RPTIS";"STATS",#N/A,FALSE,"STATS";"CELL",#N/A,FALSE,"CELL";"BS",#N/A,FALSE,"BS"}</definedName>
    <definedName name="wrn.BEL._4_5" hidden="1">{"IS",#N/A,FALSE,"IS";"RPTIS",#N/A,FALSE,"RPTIS";"STATS",#N/A,FALSE,"STATS";"CELL",#N/A,FALSE,"CELL";"BS",#N/A,FALSE,"BS"}</definedName>
    <definedName name="wrn.BEL._5" hidden="1">{"IS",#N/A,FALSE,"IS";"RPTIS",#N/A,FALSE,"RPTIS";"STATS",#N/A,FALSE,"STATS";"CELL",#N/A,FALSE,"CELL";"BS",#N/A,FALSE,"BS"}</definedName>
    <definedName name="wrn.BEL._5_1" hidden="1">{"IS",#N/A,FALSE,"IS";"RPTIS",#N/A,FALSE,"RPTIS";"STATS",#N/A,FALSE,"STATS";"CELL",#N/A,FALSE,"CELL";"BS",#N/A,FALSE,"BS"}</definedName>
    <definedName name="wrn.BEL._5_2" hidden="1">{"IS",#N/A,FALSE,"IS";"RPTIS",#N/A,FALSE,"RPTIS";"STATS",#N/A,FALSE,"STATS";"CELL",#N/A,FALSE,"CELL";"BS",#N/A,FALSE,"BS"}</definedName>
    <definedName name="wrn.BEL._5_3" hidden="1">{"IS",#N/A,FALSE,"IS";"RPTIS",#N/A,FALSE,"RPTIS";"STATS",#N/A,FALSE,"STATS";"CELL",#N/A,FALSE,"CELL";"BS",#N/A,FALSE,"BS"}</definedName>
    <definedName name="wrn.BEL._5_4" hidden="1">{"IS",#N/A,FALSE,"IS";"RPTIS",#N/A,FALSE,"RPTIS";"STATS",#N/A,FALSE,"STATS";"CELL",#N/A,FALSE,"CELL";"BS",#N/A,FALSE,"BS"}</definedName>
    <definedName name="wrn.BEL._5_5" hidden="1">{"IS",#N/A,FALSE,"IS";"RPTIS",#N/A,FALSE,"RPTIS";"STATS",#N/A,FALSE,"STATS";"CELL",#N/A,FALSE,"CELL";"BS",#N/A,FALSE,"BS"}</definedName>
    <definedName name="wrn.Belgium_Total." hidden="1">{"Belgium_Total",#N/A,FALSE,"Belg Wksheet"}</definedName>
    <definedName name="wrn.BelgSummary." hidden="1">{"BelgSummary",#N/A,FALSE,"Belg Summary"}</definedName>
    <definedName name="wrn.belknap._.package." hidden="1">{#N/A,#N/A,TRUE,"income statement";#N/A,#N/A,TRUE,"balance sheet";#N/A,#N/A,TRUE,"cash flow";#N/A,#N/A,TRUE,"borrowing base";#N/A,#N/A,TRUE,"primary assumptions";#N/A,#N/A,TRUE,"finishing assumptions";#N/A,#N/A,TRUE,"dist. assumptions";#N/A,#N/A,TRUE,"sales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conversion";#N/A,#N/A,TRUE,"Stbnvl";#N/A,#N/A,TRUE,"Allenport";#N/A,#N/A,TRUE,"Yorkville";#N/A,#N/A,TRUE,"MF";#N/A,#N/A,TRUE,"Canfield";#N/A,#N/A,TRUE,"WCC"}</definedName>
    <definedName name="wrn.Bericht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wrn.Bewegungsbilanz." hidden="1">{#N/A,#N/A,FALSE,"Mittelherkunft";#N/A,#N/A,FALSE,"Mittelverwendung"}</definedName>
    <definedName name="wrn.BGEN." hidden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idCo." hidden="1">{#N/A,#N/A,FALSE,"BidCo Assumptions";#N/A,#N/A,FALSE,"Credit Stats";#N/A,#N/A,FALSE,"Bidco Summary";#N/A,#N/A,FALSE,"BIDCO Consolidated"}</definedName>
    <definedName name="wrn.Bilanz." hidden="1">{#N/A,#N/A,FALSE,"Layout Aktiva";#N/A,#N/A,FALSE,"Layout Passiva"}</definedName>
    <definedName name="wrn.Bilanzplan.">{#N/A,#N/A,FALSE,"Deckblatt Bilanz";#N/A,#N/A,FALSE,"Bilanz";#N/A,#N/A,FALSE,"GuV";#N/A,#N/A,FALSE,"Cash-flow-Rechnung";#N/A,#N/A,FALSE,"Berechnung Zinsergebnis";#N/A,#N/A,FALSE,"Berechnung Rückstellungen";#N/A,#N/A,FALSE,"Berechnung sonstige Vbdl.";#N/A,#N/A,FALSE,"Wertentwicklung";#N/A,#N/A,FALSE,"Annahmen"}</definedName>
    <definedName name="wrn.BILLINGS." hidden="1">{"BILLINGS",#N/A,FALSE,"BILLINGS"}</definedName>
    <definedName name="wrn.BKD." hidden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etl.">#REF!</definedName>
    <definedName name="wrn.bl8.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wrn.BL8COMB.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wrn.Black._.Book." hidden="1">{#N/A,#N/A,FALSE,"Chase";#N/A,#N/A,FALSE,"Merc-Pos";#N/A,#N/A,FALSE,"Merc-disb";#N/A,#N/A,FALSE,"Customs";#N/A,#N/A,FALSE,"CITI";#N/A,#N/A,FALSE,"Mellon";#N/A,#N/A,FALSE,"BankOne"}</definedName>
    <definedName name="wrn.bm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oard.">#REF!</definedName>
    <definedName name="wrn.BOARD._.PACK." hidden="1">{#N/A,#N/A,FALSE,"SCHEDULES- board";#N/A,#N/A,FALSE,"STMT 100"}</definedName>
    <definedName name="wrn.BOARDPACKETREC." hidden="1">{#N/A,#N/A,FALSE,"A";#N/A,#N/A,FALSE,"BOARD PACKET"}</definedName>
    <definedName name="wrn.BONUS." hidden="1">{"BONUS JOURNAL ENTRY",#N/A,FALSE,"BONUS";"BONUS CALC",#N/A,FALSE,"BONUS";"BONUS DATA",#N/A,FALSE,"BONUS"}</definedName>
    <definedName name="wrn.BONUS2." hidden="1">{"BONUS JOURNAL ENTRY",#N/A,FALSE,"BONUS";"BONUS CALC",#N/A,FALSE,"BONUS";"BONUS DATA",#N/A,FALSE,"BONUS"}</definedName>
    <definedName name="wrn.Book." hidden="1">{"EVA",#N/A,FALSE,"SMT2";#N/A,#N/A,FALSE,"Summary";#N/A,#N/A,FALSE,"Graphs";#N/A,#N/A,FALSE,"4 Panel"}</definedName>
    <definedName name="wrn.BOTH." hidden="1">{"DOLS",#N/A,FALSE,"G&amp;A_TOT";"PDS",#N/A,FALSE,"G&amp;A_TOT"}</definedName>
    <definedName name="wrn.BP._.print.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GUIDE.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I_IRADS.">#REF!</definedName>
    <definedName name="wrn.BPlan." hidden="1">{#N/A,#N/A,FALSE,"F_Plan";#N/A,#N/A,FALSE,"Parameter"}</definedName>
    <definedName name="wrn.BPT._.AP." hidden="1">{#N/A,#N/A,TRUE,"Cover";#N/A,#N/A,TRUE,"BPT AP";#N/A,#N/A,TRUE,"Graphics AP"}</definedName>
    <definedName name="wrn.BPT._.Europe." hidden="1">{#N/A,#N/A,TRUE,"Cover";#N/A,#N/A,TRUE,"BPT Europe";#N/A,#N/A,TRUE,"Graphics Europe"}</definedName>
    <definedName name="wrn.BPT._.USA." hidden="1">{#N/A,#N/A,TRUE,"Cover";#N/A,#N/A,TRUE,"BPT USA";#N/A,#N/A,TRUE,"Graphics USA"}</definedName>
    <definedName name="wrn.Branch._.Income._.Statement.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eakout." hidden="1">{#N/A,#N/A,FALSE,"BreakoutFY95";#N/A,#N/A,FALSE,"BreakoutFY96";#N/A,#N/A,FALSE,"BreakoutFY97";#N/A,#N/A,FALSE,"BreakoutFY98"}</definedName>
    <definedName name="wrn.breakup.">#REF!</definedName>
    <definedName name="wrn.brian." hidden="1">{#N/A,#N/A,FALSE,"output";#N/A,#N/A,FALSE,"contrib";#N/A,#N/A,FALSE,"profile";#N/A,#N/A,FALSE,"comps"}</definedName>
    <definedName name="wrn.brian._1" hidden="1">{#N/A,#N/A,FALSE,"output";#N/A,#N/A,FALSE,"contrib";#N/A,#N/A,FALSE,"profile";#N/A,#N/A,FALSE,"comps"}</definedName>
    <definedName name="wrn.Brief." hidden="1">{#N/A,#N/A,FALSE,"Trns";#N/A,#N/A,FALSE,"FinSt";#N/A,#N/A,FALSE,"Tbs";#N/A,#N/A,FALSE,"Rtns"}</definedName>
    <definedName name="wrn.bs.com.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1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2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3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_Explanation.">{"BS_Explain",#N/A,FALSE,"Bal Sheet Explain"}</definedName>
    <definedName name="wrn.BSAnnualModel." hidden="1">{"BSAnnualModel",#N/A,FALSE,"BS"}</definedName>
    <definedName name="wrn.BSS.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.BTS." hidden="1">{#N/A,#N/A,TRUE,"Config1";#N/A,#N/A,TRUE,"Config2";#N/A,#N/A,TRUE,"Config3";#N/A,#N/A,TRUE,"Config4";#N/A,#N/A,TRUE,"Config5";#N/A,#N/A,TRUE,"Config6";#N/A,#N/A,TRUE,"Config7"}</definedName>
    <definedName name="wrn.bts.1" hidden="1">{#N/A,#N/A,TRUE,"Config1";#N/A,#N/A,TRUE,"Config2";#N/A,#N/A,TRUE,"Config3";#N/A,#N/A,TRUE,"Config4";#N/A,#N/A,TRUE,"Config5";#N/A,#N/A,TRUE,"Config6";#N/A,#N/A,TRUE,"Config7"}</definedName>
    <definedName name="wrn.bud." hidden="1">{#N/A,#N/A,FALSE,"BudRec";#N/A,#N/A,FALSE,"P&amp;L";#N/A,#N/A,FALSE,"Net Assets";#N/A,#N/A,FALSE,"Cash Flow";#N/A,#N/A,FALSE,"Supplementary";#N/A,#N/A,FALSE,"Fixed assets";#N/A,#N/A,FALSE,"Capex 1";#N/A,#N/A,FALSE,"Capex 2";#N/A,#N/A,FALSE,"Sales,direct mat";#N/A,#N/A,FALSE,"Variables";#N/A,#N/A,FALSE,"Overheads";#N/A,#N/A,FALSE,"P&amp;L % of sales"}</definedName>
    <definedName name="wrn.budget." hidden="1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wrn.Budget._.Detail." hidden="1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Exhibits." hidden="1">{#N/A,#N/A,FALSE,"Exhibit V";#N/A,#N/A,FALSE,"Exhibit V-A";#N/A,#N/A,FALSE,"Exhibit VI";#N/A,#N/A,FALSE,"Exhibit VII";#N/A,#N/A,FALSE,"Exhibit VIII";#N/A,#N/A,FALSE,"1997 - Fall"}</definedName>
    <definedName name="wrn.Budget._.Package." hidden="1">{#N/A,#N/A,FALSE,"Comparison";#N/A,#N/A,FALSE,"Income Statement";#N/A,#N/A,FALSE,"Balance Sheet";#N/A,#N/A,FALSE,"Cash Flow";#N/A,#N/A,FALSE,"Material &amp; Labor";#N/A,#N/A,FALSE,"Operating OH"}</definedName>
    <definedName name="wrn.Budget._.Report.">#REF!</definedName>
    <definedName name="wrn.BUDGET2004." hidden="1">{#N/A,#N/A,FALSE,"BUD04 HEA";#N/A,#N/A,FALSE,"BUD04 Earnings";#N/A,#N/A,FALSE,"BUD04 Expenses"}</definedName>
    <definedName name="wrn.BUDGET96.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wrn.BUDGET97." hidden="1">{"FIXVARIANCE",#N/A,FALSE,"COSTPHSE";"SOURCING",#N/A,FALSE,"COSTPHSE"}</definedName>
    <definedName name="wrn.budgetb.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Buildups._1" hidden="1">{"ACQ",#N/A,FALSE,"ACQUISITIONS";"ACQF",#N/A,FALSE,"ACQUISITIONS";"PF",#N/A,FALSE,"PROYECTOVILA";"PV",#N/A,FALSE,"PROYECTOVILA";"Fee Dev",#N/A,FALSE,"DEVELOPMENT GROWTH";"gd",#N/A,FALSE,"DEVELOPMENT GROWTH"}</definedName>
    <definedName name="wrn.Buildups._1_1" hidden="1">{"ACQ",#N/A,FALSE,"ACQUISITIONS";"ACQF",#N/A,FALSE,"ACQUISITIONS";"PF",#N/A,FALSE,"PROYECTOVILA";"PV",#N/A,FALSE,"PROYECTOVILA";"Fee Dev",#N/A,FALSE,"DEVELOPMENT GROWTH";"gd",#N/A,FALSE,"DEVELOPMENT GROWTH"}</definedName>
    <definedName name="wrn.Buildups._1_2" hidden="1">{"ACQ",#N/A,FALSE,"ACQUISITIONS";"ACQF",#N/A,FALSE,"ACQUISITIONS";"PF",#N/A,FALSE,"PROYECTOVILA";"PV",#N/A,FALSE,"PROYECTOVILA";"Fee Dev",#N/A,FALSE,"DEVELOPMENT GROWTH";"gd",#N/A,FALSE,"DEVELOPMENT GROWTH"}</definedName>
    <definedName name="wrn.Buildups._1_3" hidden="1">{"ACQ",#N/A,FALSE,"ACQUISITIONS";"ACQF",#N/A,FALSE,"ACQUISITIONS";"PF",#N/A,FALSE,"PROYECTOVILA";"PV",#N/A,FALSE,"PROYECTOVILA";"Fee Dev",#N/A,FALSE,"DEVELOPMENT GROWTH";"gd",#N/A,FALSE,"DEVELOPMENT GROWTH"}</definedName>
    <definedName name="wrn.Buildups._1_4" hidden="1">{"ACQ",#N/A,FALSE,"ACQUISITIONS";"ACQF",#N/A,FALSE,"ACQUISITIONS";"PF",#N/A,FALSE,"PROYECTOVILA";"PV",#N/A,FALSE,"PROYECTOVILA";"Fee Dev",#N/A,FALSE,"DEVELOPMENT GROWTH";"gd",#N/A,FALSE,"DEVELOPMENT GROWTH"}</definedName>
    <definedName name="wrn.Buildups._1_5" hidden="1">{"ACQ",#N/A,FALSE,"ACQUISITIONS";"ACQF",#N/A,FALSE,"ACQUISITIONS";"PF",#N/A,FALSE,"PROYECTOVILA";"PV",#N/A,FALSE,"PROYECTOVILA";"Fee Dev",#N/A,FALSE,"DEVELOPMENT GROWTH";"gd",#N/A,FALSE,"DEVELOPMENT GROWTH"}</definedName>
    <definedName name="wrn.Buildups._2" hidden="1">{"ACQ",#N/A,FALSE,"ACQUISITIONS";"ACQF",#N/A,FALSE,"ACQUISITIONS";"PF",#N/A,FALSE,"PROYECTOVILA";"PV",#N/A,FALSE,"PROYECTOVILA";"Fee Dev",#N/A,FALSE,"DEVELOPMENT GROWTH";"gd",#N/A,FALSE,"DEVELOPMENT GROWTH"}</definedName>
    <definedName name="wrn.Buildups._2_1" hidden="1">{"ACQ",#N/A,FALSE,"ACQUISITIONS";"ACQF",#N/A,FALSE,"ACQUISITIONS";"PF",#N/A,FALSE,"PROYECTOVILA";"PV",#N/A,FALSE,"PROYECTOVILA";"Fee Dev",#N/A,FALSE,"DEVELOPMENT GROWTH";"gd",#N/A,FALSE,"DEVELOPMENT GROWTH"}</definedName>
    <definedName name="wrn.Buildups._2_2" hidden="1">{"ACQ",#N/A,FALSE,"ACQUISITIONS";"ACQF",#N/A,FALSE,"ACQUISITIONS";"PF",#N/A,FALSE,"PROYECTOVILA";"PV",#N/A,FALSE,"PROYECTOVILA";"Fee Dev",#N/A,FALSE,"DEVELOPMENT GROWTH";"gd",#N/A,FALSE,"DEVELOPMENT GROWTH"}</definedName>
    <definedName name="wrn.Buildups._2_3" hidden="1">{"ACQ",#N/A,FALSE,"ACQUISITIONS";"ACQF",#N/A,FALSE,"ACQUISITIONS";"PF",#N/A,FALSE,"PROYECTOVILA";"PV",#N/A,FALSE,"PROYECTOVILA";"Fee Dev",#N/A,FALSE,"DEVELOPMENT GROWTH";"gd",#N/A,FALSE,"DEVELOPMENT GROWTH"}</definedName>
    <definedName name="wrn.Buildups._2_4" hidden="1">{"ACQ",#N/A,FALSE,"ACQUISITIONS";"ACQF",#N/A,FALSE,"ACQUISITIONS";"PF",#N/A,FALSE,"PROYECTOVILA";"PV",#N/A,FALSE,"PROYECTOVILA";"Fee Dev",#N/A,FALSE,"DEVELOPMENT GROWTH";"gd",#N/A,FALSE,"DEVELOPMENT GROWTH"}</definedName>
    <definedName name="wrn.Buildups._2_5" hidden="1">{"ACQ",#N/A,FALSE,"ACQUISITIONS";"ACQF",#N/A,FALSE,"ACQUISITIONS";"PF",#N/A,FALSE,"PROYECTOVILA";"PV",#N/A,FALSE,"PROYECTOVILA";"Fee Dev",#N/A,FALSE,"DEVELOPMENT GROWTH";"gd",#N/A,FALSE,"DEVELOPMENT GROWTH"}</definedName>
    <definedName name="wrn.Buildups._3" hidden="1">{"ACQ",#N/A,FALSE,"ACQUISITIONS";"ACQF",#N/A,FALSE,"ACQUISITIONS";"PF",#N/A,FALSE,"PROYECTOVILA";"PV",#N/A,FALSE,"PROYECTOVILA";"Fee Dev",#N/A,FALSE,"DEVELOPMENT GROWTH";"gd",#N/A,FALSE,"DEVELOPMENT GROWTH"}</definedName>
    <definedName name="wrn.Buildups._3_1" hidden="1">{"ACQ",#N/A,FALSE,"ACQUISITIONS";"ACQF",#N/A,FALSE,"ACQUISITIONS";"PF",#N/A,FALSE,"PROYECTOVILA";"PV",#N/A,FALSE,"PROYECTOVILA";"Fee Dev",#N/A,FALSE,"DEVELOPMENT GROWTH";"gd",#N/A,FALSE,"DEVELOPMENT GROWTH"}</definedName>
    <definedName name="wrn.Buildups._3_2" hidden="1">{"ACQ",#N/A,FALSE,"ACQUISITIONS";"ACQF",#N/A,FALSE,"ACQUISITIONS";"PF",#N/A,FALSE,"PROYECTOVILA";"PV",#N/A,FALSE,"PROYECTOVILA";"Fee Dev",#N/A,FALSE,"DEVELOPMENT GROWTH";"gd",#N/A,FALSE,"DEVELOPMENT GROWTH"}</definedName>
    <definedName name="wrn.Buildups._3_3" hidden="1">{"ACQ",#N/A,FALSE,"ACQUISITIONS";"ACQF",#N/A,FALSE,"ACQUISITIONS";"PF",#N/A,FALSE,"PROYECTOVILA";"PV",#N/A,FALSE,"PROYECTOVILA";"Fee Dev",#N/A,FALSE,"DEVELOPMENT GROWTH";"gd",#N/A,FALSE,"DEVELOPMENT GROWTH"}</definedName>
    <definedName name="wrn.Buildups._3_4" hidden="1">{"ACQ",#N/A,FALSE,"ACQUISITIONS";"ACQF",#N/A,FALSE,"ACQUISITIONS";"PF",#N/A,FALSE,"PROYECTOVILA";"PV",#N/A,FALSE,"PROYECTOVILA";"Fee Dev",#N/A,FALSE,"DEVELOPMENT GROWTH";"gd",#N/A,FALSE,"DEVELOPMENT GROWTH"}</definedName>
    <definedName name="wrn.Buildups._3_5" hidden="1">{"ACQ",#N/A,FALSE,"ACQUISITIONS";"ACQF",#N/A,FALSE,"ACQUISITIONS";"PF",#N/A,FALSE,"PROYECTOVILA";"PV",#N/A,FALSE,"PROYECTOVILA";"Fee Dev",#N/A,FALSE,"DEVELOPMENT GROWTH";"gd",#N/A,FALSE,"DEVELOPMENT GROWTH"}</definedName>
    <definedName name="wrn.Buildups._4" hidden="1">{"ACQ",#N/A,FALSE,"ACQUISITIONS";"ACQF",#N/A,FALSE,"ACQUISITIONS";"PF",#N/A,FALSE,"PROYECTOVILA";"PV",#N/A,FALSE,"PROYECTOVILA";"Fee Dev",#N/A,FALSE,"DEVELOPMENT GROWTH";"gd",#N/A,FALSE,"DEVELOPMENT GROWTH"}</definedName>
    <definedName name="wrn.Buildups._4_1" hidden="1">{"ACQ",#N/A,FALSE,"ACQUISITIONS";"ACQF",#N/A,FALSE,"ACQUISITIONS";"PF",#N/A,FALSE,"PROYECTOVILA";"PV",#N/A,FALSE,"PROYECTOVILA";"Fee Dev",#N/A,FALSE,"DEVELOPMENT GROWTH";"gd",#N/A,FALSE,"DEVELOPMENT GROWTH"}</definedName>
    <definedName name="wrn.Buildups._4_2" hidden="1">{"ACQ",#N/A,FALSE,"ACQUISITIONS";"ACQF",#N/A,FALSE,"ACQUISITIONS";"PF",#N/A,FALSE,"PROYECTOVILA";"PV",#N/A,FALSE,"PROYECTOVILA";"Fee Dev",#N/A,FALSE,"DEVELOPMENT GROWTH";"gd",#N/A,FALSE,"DEVELOPMENT GROWTH"}</definedName>
    <definedName name="wrn.Buildups._4_3" hidden="1">{"ACQ",#N/A,FALSE,"ACQUISITIONS";"ACQF",#N/A,FALSE,"ACQUISITIONS";"PF",#N/A,FALSE,"PROYECTOVILA";"PV",#N/A,FALSE,"PROYECTOVILA";"Fee Dev",#N/A,FALSE,"DEVELOPMENT GROWTH";"gd",#N/A,FALSE,"DEVELOPMENT GROWTH"}</definedName>
    <definedName name="wrn.Buildups._4_4" hidden="1">{"ACQ",#N/A,FALSE,"ACQUISITIONS";"ACQF",#N/A,FALSE,"ACQUISITIONS";"PF",#N/A,FALSE,"PROYECTOVILA";"PV",#N/A,FALSE,"PROYECTOVILA";"Fee Dev",#N/A,FALSE,"DEVELOPMENT GROWTH";"gd",#N/A,FALSE,"DEVELOPMENT GROWTH"}</definedName>
    <definedName name="wrn.Buildups._4_5" hidden="1">{"ACQ",#N/A,FALSE,"ACQUISITIONS";"ACQF",#N/A,FALSE,"ACQUISITIONS";"PF",#N/A,FALSE,"PROYECTOVILA";"PV",#N/A,FALSE,"PROYECTOVILA";"Fee Dev",#N/A,FALSE,"DEVELOPMENT GROWTH";"gd",#N/A,FALSE,"DEVELOPMENT GROWTH"}</definedName>
    <definedName name="wrn.Buildups._5" hidden="1">{"ACQ",#N/A,FALSE,"ACQUISITIONS";"ACQF",#N/A,FALSE,"ACQUISITIONS";"PF",#N/A,FALSE,"PROYECTOVILA";"PV",#N/A,FALSE,"PROYECTOVILA";"Fee Dev",#N/A,FALSE,"DEVELOPMENT GROWTH";"gd",#N/A,FALSE,"DEVELOPMENT GROWTH"}</definedName>
    <definedName name="wrn.Buildups._5_1" hidden="1">{"ACQ",#N/A,FALSE,"ACQUISITIONS";"ACQF",#N/A,FALSE,"ACQUISITIONS";"PF",#N/A,FALSE,"PROYECTOVILA";"PV",#N/A,FALSE,"PROYECTOVILA";"Fee Dev",#N/A,FALSE,"DEVELOPMENT GROWTH";"gd",#N/A,FALSE,"DEVELOPMENT GROWTH"}</definedName>
    <definedName name="wrn.Buildups._5_2" hidden="1">{"ACQ",#N/A,FALSE,"ACQUISITIONS";"ACQF",#N/A,FALSE,"ACQUISITIONS";"PF",#N/A,FALSE,"PROYECTOVILA";"PV",#N/A,FALSE,"PROYECTOVILA";"Fee Dev",#N/A,FALSE,"DEVELOPMENT GROWTH";"gd",#N/A,FALSE,"DEVELOPMENT GROWTH"}</definedName>
    <definedName name="wrn.Buildups._5_3" hidden="1">{"ACQ",#N/A,FALSE,"ACQUISITIONS";"ACQF",#N/A,FALSE,"ACQUISITIONS";"PF",#N/A,FALSE,"PROYECTOVILA";"PV",#N/A,FALSE,"PROYECTOVILA";"Fee Dev",#N/A,FALSE,"DEVELOPMENT GROWTH";"gd",#N/A,FALSE,"DEVELOPMENT GROWTH"}</definedName>
    <definedName name="wrn.Buildups._5_4" hidden="1">{"ACQ",#N/A,FALSE,"ACQUISITIONS";"ACQF",#N/A,FALSE,"ACQUISITIONS";"PF",#N/A,FALSE,"PROYECTOVILA";"PV",#N/A,FALSE,"PROYECTOVILA";"Fee Dev",#N/A,FALSE,"DEVELOPMENT GROWTH";"gd",#N/A,FALSE,"DEVELOPMENT GROWTH"}</definedName>
    <definedName name="wrn.Buildups._5_5" hidden="1">{"ACQ",#N/A,FALSE,"ACQUISITIONS";"ACQF",#N/A,FALSE,"ACQUISITIONS";"PF",#N/A,FALSE,"PROYECTOVILA";"PV",#N/A,FALSE,"PROYECTOVILA";"Fee Dev",#N/A,FALSE,"DEVELOPMENT GROWTH";"gd",#N/A,FALSE,"DEVELOPMENT GROWTH"}</definedName>
    <definedName name="wrn.bullshit1.">#REF!</definedName>
    <definedName name="wrn.bullshit1._1" hidden="1">{#N/A,#N/A,FALSE,"Sheet1";#N/A,#N/A,FALSE,"Summary";#N/A,#N/A,FALSE,"proj1";#N/A,#N/A,FALSE,"proj2"}</definedName>
    <definedName name="wrn.bullshit1._1_1" hidden="1">{#N/A,#N/A,FALSE,"Sheet1";#N/A,#N/A,FALSE,"Summary";#N/A,#N/A,FALSE,"proj1";#N/A,#N/A,FALSE,"proj2"}</definedName>
    <definedName name="wrn.bullshit1._1_2" hidden="1">{#N/A,#N/A,FALSE,"Sheet1";#N/A,#N/A,FALSE,"Summary";#N/A,#N/A,FALSE,"proj1";#N/A,#N/A,FALSE,"proj2"}</definedName>
    <definedName name="wrn.bullshit1._1_3" hidden="1">{#N/A,#N/A,FALSE,"Sheet1";#N/A,#N/A,FALSE,"Summary";#N/A,#N/A,FALSE,"proj1";#N/A,#N/A,FALSE,"proj2"}</definedName>
    <definedName name="wrn.bullshit1._1_4" hidden="1">{#N/A,#N/A,FALSE,"Sheet1";#N/A,#N/A,FALSE,"Summary";#N/A,#N/A,FALSE,"proj1";#N/A,#N/A,FALSE,"proj2"}</definedName>
    <definedName name="wrn.bullshit1._1_5" hidden="1">{#N/A,#N/A,FALSE,"Sheet1";#N/A,#N/A,FALSE,"Summary";#N/A,#N/A,FALSE,"proj1";#N/A,#N/A,FALSE,"proj2"}</definedName>
    <definedName name="wrn.bullshit1._2" hidden="1">{#N/A,#N/A,FALSE,"Sheet1";#N/A,#N/A,FALSE,"Summary";#N/A,#N/A,FALSE,"proj1";#N/A,#N/A,FALSE,"proj2"}</definedName>
    <definedName name="wrn.bullshit1._2_1" hidden="1">{#N/A,#N/A,FALSE,"Sheet1";#N/A,#N/A,FALSE,"Summary";#N/A,#N/A,FALSE,"proj1";#N/A,#N/A,FALSE,"proj2"}</definedName>
    <definedName name="wrn.bullshit1._2_2" hidden="1">{#N/A,#N/A,FALSE,"Sheet1";#N/A,#N/A,FALSE,"Summary";#N/A,#N/A,FALSE,"proj1";#N/A,#N/A,FALSE,"proj2"}</definedName>
    <definedName name="wrn.bullshit1._2_3" hidden="1">{#N/A,#N/A,FALSE,"Sheet1";#N/A,#N/A,FALSE,"Summary";#N/A,#N/A,FALSE,"proj1";#N/A,#N/A,FALSE,"proj2"}</definedName>
    <definedName name="wrn.bullshit1._2_4" hidden="1">{#N/A,#N/A,FALSE,"Sheet1";#N/A,#N/A,FALSE,"Summary";#N/A,#N/A,FALSE,"proj1";#N/A,#N/A,FALSE,"proj2"}</definedName>
    <definedName name="wrn.bullshit1._2_5" hidden="1">{#N/A,#N/A,FALSE,"Sheet1";#N/A,#N/A,FALSE,"Summary";#N/A,#N/A,FALSE,"proj1";#N/A,#N/A,FALSE,"proj2"}</definedName>
    <definedName name="wrn.bullshit1._3" hidden="1">{#N/A,#N/A,FALSE,"Sheet1";#N/A,#N/A,FALSE,"Summary";#N/A,#N/A,FALSE,"proj1";#N/A,#N/A,FALSE,"proj2"}</definedName>
    <definedName name="wrn.bullshit1._3_1" hidden="1">{#N/A,#N/A,FALSE,"Sheet1";#N/A,#N/A,FALSE,"Summary";#N/A,#N/A,FALSE,"proj1";#N/A,#N/A,FALSE,"proj2"}</definedName>
    <definedName name="wrn.bullshit1._3_2" hidden="1">{#N/A,#N/A,FALSE,"Sheet1";#N/A,#N/A,FALSE,"Summary";#N/A,#N/A,FALSE,"proj1";#N/A,#N/A,FALSE,"proj2"}</definedName>
    <definedName name="wrn.bullshit1._3_3" hidden="1">{#N/A,#N/A,FALSE,"Sheet1";#N/A,#N/A,FALSE,"Summary";#N/A,#N/A,FALSE,"proj1";#N/A,#N/A,FALSE,"proj2"}</definedName>
    <definedName name="wrn.bullshit1._3_4" hidden="1">{#N/A,#N/A,FALSE,"Sheet1";#N/A,#N/A,FALSE,"Summary";#N/A,#N/A,FALSE,"proj1";#N/A,#N/A,FALSE,"proj2"}</definedName>
    <definedName name="wrn.bullshit1._3_5" hidden="1">{#N/A,#N/A,FALSE,"Sheet1";#N/A,#N/A,FALSE,"Summary";#N/A,#N/A,FALSE,"proj1";#N/A,#N/A,FALSE,"proj2"}</definedName>
    <definedName name="wrn.bullshit1._4" hidden="1">{#N/A,#N/A,FALSE,"Sheet1";#N/A,#N/A,FALSE,"Summary";#N/A,#N/A,FALSE,"proj1";#N/A,#N/A,FALSE,"proj2"}</definedName>
    <definedName name="wrn.bullshit1._4_1" hidden="1">{#N/A,#N/A,FALSE,"Sheet1";#N/A,#N/A,FALSE,"Summary";#N/A,#N/A,FALSE,"proj1";#N/A,#N/A,FALSE,"proj2"}</definedName>
    <definedName name="wrn.bullshit1._4_2" hidden="1">{#N/A,#N/A,FALSE,"Sheet1";#N/A,#N/A,FALSE,"Summary";#N/A,#N/A,FALSE,"proj1";#N/A,#N/A,FALSE,"proj2"}</definedName>
    <definedName name="wrn.bullshit1._4_3" hidden="1">{#N/A,#N/A,FALSE,"Sheet1";#N/A,#N/A,FALSE,"Summary";#N/A,#N/A,FALSE,"proj1";#N/A,#N/A,FALSE,"proj2"}</definedName>
    <definedName name="wrn.bullshit1._4_4" hidden="1">{#N/A,#N/A,FALSE,"Sheet1";#N/A,#N/A,FALSE,"Summary";#N/A,#N/A,FALSE,"proj1";#N/A,#N/A,FALSE,"proj2"}</definedName>
    <definedName name="wrn.bullshit1._4_5" hidden="1">{#N/A,#N/A,FALSE,"Sheet1";#N/A,#N/A,FALSE,"Summary";#N/A,#N/A,FALSE,"proj1";#N/A,#N/A,FALSE,"proj2"}</definedName>
    <definedName name="wrn.bullshit1._5" hidden="1">{#N/A,#N/A,FALSE,"Sheet1";#N/A,#N/A,FALSE,"Summary";#N/A,#N/A,FALSE,"proj1";#N/A,#N/A,FALSE,"proj2"}</definedName>
    <definedName name="wrn.bullshit1._5_1" hidden="1">{#N/A,#N/A,FALSE,"Sheet1";#N/A,#N/A,FALSE,"Summary";#N/A,#N/A,FALSE,"proj1";#N/A,#N/A,FALSE,"proj2"}</definedName>
    <definedName name="wrn.bullshit1._5_2" hidden="1">{#N/A,#N/A,FALSE,"Sheet1";#N/A,#N/A,FALSE,"Summary";#N/A,#N/A,FALSE,"proj1";#N/A,#N/A,FALSE,"proj2"}</definedName>
    <definedName name="wrn.bullshit1._5_3" hidden="1">{#N/A,#N/A,FALSE,"Sheet1";#N/A,#N/A,FALSE,"Summary";#N/A,#N/A,FALSE,"proj1";#N/A,#N/A,FALSE,"proj2"}</definedName>
    <definedName name="wrn.bullshit1._5_4" hidden="1">{#N/A,#N/A,FALSE,"Sheet1";#N/A,#N/A,FALSE,"Summary";#N/A,#N/A,FALSE,"proj1";#N/A,#N/A,FALSE,"proj2"}</definedName>
    <definedName name="wrn.bullshit1._5_5" hidden="1">{#N/A,#N/A,FALSE,"Sheet1";#N/A,#N/A,FALSE,"Summary";#N/A,#N/A,FALSE,"proj1";#N/A,#N/A,FALSE,"proj2"}</definedName>
    <definedName name="wrn.Business._.Plan.">{#N/A,#N/A,TRUE,"Deckblatt";#N/A,#N/A,TRUE,"Bilanz";#N/A,#N/A,TRUE,"GuV";#N/A,#N/A,TRUE,"Bilanz+GuV Erläuterungen";#N/A,#N/A,TRUE,"Umsatz";#N/A,#N/A,TRUE,"Umsatz Erläuterungen";#N/A,#N/A,TRUE,"Personal";#N/A,#N/A,TRUE,"Personal Erläuterungen";#N/A,#N/A,TRUE,"Anlagen";#N/A,#N/A,TRUE,"Anlagen Erläuterungen";#N/A,#N/A,TRUE,"Berechnung Rückstellungen";#N/A,#N/A,TRUE,"Berechnung sonstige Vbdl.";#N/A,#N/A,TRUE,"Rückst.+Vbdl. Erläuterungen";#N/A,#N/A,TRUE,"Cash-flow-Rechnung";#N/A,#N/A,TRUE,"Berechnung Zinsergebnis";#N/A,#N/A,TRUE,"Berechnung WACC";#N/A,#N/A,TRUE,"Wertentwicklung"}</definedName>
    <definedName name="wrn.Business._.Plan._.Package." hidden="1">{#N/A,#N/A,TRUE,"income statement";#N/A,#N/A,TRUE,"balance sheet";#N/A,#N/A,TRUE,"cash flow";#N/A,#N/A,TRUE,"borrowing base";#N/A,#N/A,TRUE,"sales summary"}</definedName>
    <definedName name="wrn.business._.plan._.with._.detail." hidden="1">{#N/A,#N/A,TRUE,"income statement";#N/A,#N/A,TRUE,"balance sheet";#N/A,#N/A,TRUE,"cash flow";#N/A,#N/A,TRUE,"borrowing base";#N/A,#N/A,TRUE,"sales summary";#N/A,#N/A,TRUE,"costs per ton";#N/A,#N/A,TRUE,"primary assumptions";#N/A,#N/A,TRUE,"finishing assumptions"}</definedName>
    <definedName name="wrn.BusinessPlan." hidden="1">{#N/A,#N/A,FALSE,"Business Plan"}</definedName>
    <definedName name="wrn.BV._.Matrix." hidden="1">{"BV Multple Matrix","Aquarius 0 Change IBES",FALSE,"A";"BV Multple Matrix","Aquarius 5 Discount",FALSE,"A";"BV Multple Matrix","Aquarius 10 Discount",FALSE,"A";"BV Multple Matrix","Aquarius 5 Increase",FALSE,"A";"BV Multple Matrix","Aquarius 10 Increase",FALSE,"A";"BV Multple Matrix","Aries No IBES Change",FALSE,"A";"BV Multple Matrix","Aries 5 Discount",FALSE,"A";"BV Multple Matrix","Aries 10 Discount",FALSE,"A";"BV Multple Matrix","Aries 5 Premium",FALSE,"A";"BV Multple Matrix","Aries 10 Premium",FALSE,"A"}</definedName>
    <definedName name="wrn.ByMonth_Actuals.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Plan.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C._.15." hidden="1">{#N/A,#N/A,FALSE,"RESUMO";#N/A,#N/A,FALSE,"DISTRIB";#N/A,#N/A,FALSE,"CB";#N/A,#N/A,FALSE,"FERTCUB";#N/A,#N/A,FALSE,"FERTCAT";#N/A,#N/A,FALSE,"TRADE";#N/A,#N/A,FALSE,"DISTSELGA"}</definedName>
    <definedName name="wrn.C.A.R.._.SUPPROTING._.DATA." hidden="1">{#N/A,#N/A,FALSE,"INSTRUCTIONS";#N/A,#N/A,FALSE,"SUB-PROJECT ASSET LISTING";#N/A,#N/A,FALSE,"BENEFITS WORKSHEET";#N/A,#N/A,FALSE,"4 BLOCK FORM";#N/A,#N/A,FALSE,"Finance Summary";#N/A,#N/A,FALSE,"Finance Backup"}</definedName>
    <definedName name="wrn.CAG." hidden="1">{#N/A,#N/A,FALSE,"CAG"}</definedName>
    <definedName name="wrn.CAG._1" hidden="1">{#N/A,#N/A,FALSE,"CAG"}</definedName>
    <definedName name="wrn.CAG._2" hidden="1">{#N/A,#N/A,FALSE,"CAG"}</definedName>
    <definedName name="wrn.CAG._3" hidden="1">{#N/A,#N/A,FALSE,"CAG"}</definedName>
    <definedName name="wrn.Camp._.Doha.">#REF!</definedName>
    <definedName name="wrn.Canac._.Operation.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da._.2001." hidden="1">{"Can 01Yr",#N/A,FALSE,"Canada";"Can 01q1",#N/A,FALSE,"Canada";"Can 01q2",#N/A,FALSE,"Canada";"Can 01q3",#N/A,FALSE,"Canada";"Can 01q4",#N/A,FALSE,"Canada"}</definedName>
    <definedName name="wrn.Canada._.West._.and._.East." hidden="1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persPlotter." hidden="1">{#N/A,#N/A,FALSE,"DI 2 YEAR MASTER SCHEDULE"}</definedName>
    <definedName name="wrn.CAPITAL." hidden="1">{#N/A,#N/A,FALSE,"Minors";#N/A,#N/A,FALSE,"96CAPREV"}</definedName>
    <definedName name="wrn.Capital._.Leases._.II." hidden="1">{"Oracle - Newcourt",#N/A,FALSE,"Oracle Lic.";"Oracle Sequent - Heller",#N/A,FALSE,"Oracle Hdwr.";"Oracle Training - Heller",#N/A,FALSE,"Oracle Instln.";"Scitex Printers - Heller",#N/A,FALSE,"Scitex (Printers)";"Scitex Heads - Heller",#N/A,FALSE,"Scitex (Heads)"}</definedName>
    <definedName name="wrn.Capital._.Leases._.Schedules." hidden="1">{"Scitex Printers",#N/A,FALSE,"Scitex Printers";"Scitex Heads",#N/A,FALSE,"Scitex Heads";"Oracle 573101",#N/A,FALSE,"Oracle #573101";"Oracle 573102",#N/A,FALSE,"Oracle #573102";"Oracle 544176A&amp;B",#N/A,FALSE,"Oracle #544176A&amp;B";"Oracle Licenses",#N/A,FALSE,"Oracle Licenses";"Casino 1",#N/A,FALSE,"Casino #1";"Casino 2",#N/A,FALSE,"Casino #2";"Rudi Hutt",#N/A,FALSE,"Rudi Hutt"}</definedName>
    <definedName name="wrn.Capital._.Plan." hidden="1">{#N/A,#N/A,TRUE,"CorpRBC";#N/A,#N/A,TRUE,"G&amp;RAAPEq";#N/A,#N/A,TRUE,"DblLvg";#N/A,#N/A,TRUE,"BalanceSheet";#N/A,#N/A,TRUE,"JPMC Bank";#N/A,#N/A,TRUE,"CMB_USA";#N/A,#N/A,TRUE,"SubInc&amp;Div";#N/A,#N/A,TRUE,"JPMC Bank Earn";#N/A,#N/A,TRUE,"G&amp;RAAPEqUSA";#N/A,#N/A,TRUE,"Capital Tables";#N/A,#N/A,TRUE,"VC Regs";#N/A,#N/A,TRUE,"Equity Info "}</definedName>
    <definedName name="wrn.Capital._.Plan._.Report." hidden="1">{"Capital Plan CA Schedule",#N/A,TRUE,"Capital Plan";"Capital Plan Summary",#N/A,TRUE,"Capital Plan"}</definedName>
    <definedName name="wrn.CARAT." hidden="1">{"volu carat",#N/A,FALSE,"VOLUMEN";"cta global acumul carat",#N/A,FALSE,"CTA_GLOBAL_ACUMUL";"efectivos",#N/A,FALSE,"EFECTIVOS";"bfr carat",#N/A,FALSE,"BFR_CAPITAUX ";"volu carat acu",#N/A,FALSE,"VOLUMEN";"efectivos acu",#N/A,FALSE,"EFECTIVOS"}</definedName>
    <definedName name="wrn.Cardiovasculars." hidden="1">{#N/A,#N/A,FALSE,"Card";#N/A,#N/A,FALSE,"Prav";#N/A,#N/A,FALSE,"Irbe";#N/A,#N/A,FALSE,"Plavix";#N/A,#N/A,FALSE,"Capt";#N/A,#N/A,FALSE,"Fosi"}</definedName>
    <definedName name="wrn.CARRY._.1996." hidden="1">{#N/A,#N/A,FALSE,"SF"}</definedName>
    <definedName name="wrn.cases." hidden="1">{"summary",#N/A,TRUE,"pro forma";"avp",#N/A,TRUE,"AVP";"Pro Forma Financials","Low Debt",TRUE,"pro forma";"Credit Analysis","Low Debt",TRUE,"pro forma";"Pro Forma Financials","Base Case",TRUE,"pro forma";"Credit Analysis","Base Case",TRUE,"pro forma";"Pro Forma Financials","High Debt",TRUE,"pro forma";"Credit Analysis","High Debt",TRUE,"pro forma"}</definedName>
    <definedName name="wrn.cash.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.Flow." hidden="1">{#N/A,#N/A,FALSE,"Cash Flow"}</definedName>
    <definedName name="wrn.Cash._.Flow._.LE." hidden="1">{#N/A,#N/A,FALSE,"Income Statement LE";#N/A,#N/A,FALSE,"Cash Flow LE";#N/A,#N/A,FALSE,"Balance Sheet"}</definedName>
    <definedName name="wrn.cash._.plan." hidden="1">{"pemandy2k",#N/A,FALSE,"PEMANDY2K"}</definedName>
    <definedName name="wrn.CASH._.PLAN._.BUS._.SUMMARIES." hidden="1">{#N/A,#N/A,FALSE,"TOT DUP I TECH";#N/A,#N/A,FALSE,"TOT DISPLAYS";#N/A,#N/A,FALSE,"TOT  ELECTR";#N/A,#N/A,FALSE,"TOT IMAGING"}</definedName>
    <definedName name="wrn.CASH._.PLAN._.BUS._SUMMARIES.a" hidden="1">{#N/A,#N/A,FALSE,"TOT DUP I TECH";#N/A,#N/A,FALSE,"TOT DISPLAYS";#N/A,#N/A,FALSE,"TOT  ELECTR";#N/A,#N/A,FALSE,"TOT IMAGING"}</definedName>
    <definedName name="wrn.cash._.plan.a" hidden="1">{"pemandy2k",#N/A,FALSE,"PEMANDY2K"}</definedName>
    <definedName name="wrn.cash._1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PLAN._.BUS._.SUMMARIES.b" hidden="1">{#N/A,#N/A,FALSE,"TOT DUP I TECH";#N/A,#N/A,FALSE,"TOT DISPLAYS";#N/A,#N/A,FALSE,"TOT  ELECTR";#N/A,#N/A,FALSE,"TOT IMAGING"}</definedName>
    <definedName name="wrn.cash._plan.b" hidden="1">{"pemandy2k",#N/A,FALSE,"PEMANDY2K"}</definedName>
    <definedName name="wrn.Cash_Flow." localSheetId="9" hidden="1">{"CashFlow",#N/A,FALSE,"ED";"CashPnL",#N/A,FALSE,"ED"}</definedName>
    <definedName name="wrn.Cash_Flow." hidden="1">{"CashFlow",#N/A,FALSE,"ED";"CashPnL",#N/A,FALSE,"ED"}</definedName>
    <definedName name="wrn.cashflow.">#REF!</definedName>
    <definedName name="wrn.CASHFLOWS.">#REF!</definedName>
    <definedName name="wrn.Category._.Linkage._.Presentation.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croll.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ell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ntral._.Co." hidden="1">{"Holding",#N/A,FALSE,"Holding";"Mktg",#N/A,FALSE,"Marketing";"Development",#N/A,FALSE,"Development";"Sarl",#N/A,FALSE,"Sarl";"operations",#N/A,FALSE,"Operations";"Gmbh",#N/A,FALSE,"GMBH";"America",#N/A,FALSE,"Amadeus America";"Shares",#N/A,FALSE,"Shares";"Asia",#N/A,FALSE,"Amadeus Asia";"Total",#N/A,FALSE,"Total Central Co";"All",#N/A,FALSE,"All Central Co."}</definedName>
    <definedName name="wrn.Central._.Nervous._.System." hidden="1">{#N/A,#N/A,FALSE,"CNS";#N/A,#N/A,FALSE,"Serz";#N/A,#N/A,FALSE,"Ace"}</definedName>
    <definedName name="wrn.CF._.statement._.99." hidden="1">{"BS changes for cash flow",#N/A,FALSE,"Cash Flow Supp";"Cash flow statement 99",#N/A,FALSE,"Cash Flow Supp"}</definedName>
    <definedName name="wrn.CFSModel." hidden="1">{"CFSModel",#N/A,FALSE,"CFS"}</definedName>
    <definedName name="wrn.CGE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hamonix.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rn.charmin." hidden="1">{"charmin",#N/A,FALSE,"FMAM II"}</definedName>
    <definedName name="wrn.CHART." hidden="1">{"CHART",#N/A,FALSE,"Arch Communications"}</definedName>
    <definedName name="wrn.chart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Check._.1._.Mth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Mth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YTD.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1._.YTD.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2.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eck._.2.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I._.Monthly._.Summary." hidden="1">{"CHI Holdings Monthly Summary",#N/A,FALSE,"InOrderAudit"}</definedName>
    <definedName name="wrn.chi._.tiÆt." hidden="1">{#N/A,#N/A,FALSE,"Chi tiÆt"}</definedName>
    <definedName name="wrn.Chiron._.IRS._.Audit." hidden="1">{#N/A,#N/A,FALSE,"Summary";#N/A,#N/A,FALSE,"1991";#N/A,#N/A,FALSE,"91 AMT";#N/A,#N/A,FALSE,"1992";#N/A,#N/A,FALSE,"92 AMT";#N/A,#N/A,FALSE,"1993";#N/A,#N/A,FALSE,"93 AMT"}</definedName>
    <definedName name="wrn.Cider." hidden="1">{#N/A,#N/A,FALSE,"Cider Segment";#N/A,#N/A,FALSE,"Bulmers";#N/A,#N/A,FALSE,"Ritz";#N/A,#N/A,FALSE,"Stag";#N/A,#N/A,FALSE,"Cider Others"}</definedName>
    <definedName name="wrn.Cider._1" hidden="1">{#N/A,#N/A,FALSE,"Cider Segment";#N/A,#N/A,FALSE,"Bulmers";#N/A,#N/A,FALSE,"Ritz";#N/A,#N/A,FALSE,"Stag";#N/A,#N/A,FALSE,"Cider Others"}</definedName>
    <definedName name="wrn.Cider._2" hidden="1">{#N/A,#N/A,FALSE,"Cider Segment";#N/A,#N/A,FALSE,"Bulmers";#N/A,#N/A,FALSE,"Ritz";#N/A,#N/A,FALSE,"Stag";#N/A,#N/A,FALSE,"Cider Others"}</definedName>
    <definedName name="wrn.Cider._3" hidden="1">{#N/A,#N/A,FALSE,"Cider Segment";#N/A,#N/A,FALSE,"Bulmers";#N/A,#N/A,FALSE,"Ritz";#N/A,#N/A,FALSE,"Stag";#N/A,#N/A,FALSE,"Cider Others"}</definedName>
    <definedName name="wrn.CIN.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inram." hidden="1">{#N/A,#N/A,FALSE,"ZERO"}</definedName>
    <definedName name="wrn.client." hidden="1">{"multiple",#N/A,FALSE,"client";"margins",#N/A,FALSE,"client";"data",#N/A,FALSE,"client"}</definedName>
    <definedName name="wrn.Client._.cfbs." hidden="1">{"client cfbs",#N/A,FALSE,"Client"}</definedName>
    <definedName name="wrn.Client._.cfbs._1" hidden="1">{"client cfbs",#N/A,FALSE,"Client"}</definedName>
    <definedName name="wrn.Client._.cfbs._1_1" hidden="1">{"client cfbs",#N/A,FALSE,"Client"}</definedName>
    <definedName name="wrn.Client._.cfbs._1_2" hidden="1">{"client cfbs",#N/A,FALSE,"Client"}</definedName>
    <definedName name="wrn.Client._.cfbs._1_3" hidden="1">{"client cfbs",#N/A,FALSE,"Client"}</definedName>
    <definedName name="wrn.Client._.cfbs._1_4" hidden="1">{"client cfbs",#N/A,FALSE,"Client"}</definedName>
    <definedName name="wrn.Client._.cfbs._1_5" hidden="1">{"client cfbs",#N/A,FALSE,"Client"}</definedName>
    <definedName name="wrn.Client._.cfbs._2" hidden="1">{"client cfbs",#N/A,FALSE,"Client"}</definedName>
    <definedName name="wrn.Client._.cfbs._2_1" hidden="1">{"client cfbs",#N/A,FALSE,"Client"}</definedName>
    <definedName name="wrn.Client._.cfbs._2_2" hidden="1">{"client cfbs",#N/A,FALSE,"Client"}</definedName>
    <definedName name="wrn.Client._.cfbs._2_3" hidden="1">{"client cfbs",#N/A,FALSE,"Client"}</definedName>
    <definedName name="wrn.Client._.cfbs._2_4" hidden="1">{"client cfbs",#N/A,FALSE,"Client"}</definedName>
    <definedName name="wrn.Client._.cfbs._2_5" hidden="1">{"client cfbs",#N/A,FALSE,"Client"}</definedName>
    <definedName name="wrn.Client._.cfbs._3" hidden="1">{"client cfbs",#N/A,FALSE,"Client"}</definedName>
    <definedName name="wrn.Client._.cfbs._3_1" hidden="1">{"client cfbs",#N/A,FALSE,"Client"}</definedName>
    <definedName name="wrn.Client._.cfbs._3_2" hidden="1">{"client cfbs",#N/A,FALSE,"Client"}</definedName>
    <definedName name="wrn.Client._.cfbs._3_3" hidden="1">{"client cfbs",#N/A,FALSE,"Client"}</definedName>
    <definedName name="wrn.Client._.cfbs._3_4" hidden="1">{"client cfbs",#N/A,FALSE,"Client"}</definedName>
    <definedName name="wrn.Client._.cfbs._3_5" hidden="1">{"client cfbs",#N/A,FALSE,"Client"}</definedName>
    <definedName name="wrn.Client._.cfbs._4" hidden="1">{"client cfbs",#N/A,FALSE,"Client"}</definedName>
    <definedName name="wrn.Client._.cfbs._4_1" hidden="1">{"client cfbs",#N/A,FALSE,"Client"}</definedName>
    <definedName name="wrn.Client._.cfbs._4_2" hidden="1">{"client cfbs",#N/A,FALSE,"Client"}</definedName>
    <definedName name="wrn.Client._.cfbs._4_3" hidden="1">{"client cfbs",#N/A,FALSE,"Client"}</definedName>
    <definedName name="wrn.Client._.cfbs._4_4" hidden="1">{"client cfbs",#N/A,FALSE,"Client"}</definedName>
    <definedName name="wrn.Client._.cfbs._4_5" hidden="1">{"client cfbs",#N/A,FALSE,"Client"}</definedName>
    <definedName name="wrn.Client._.cfbs._5" hidden="1">{"client cfbs",#N/A,FALSE,"Client"}</definedName>
    <definedName name="wrn.Client._.cfbs._5_1" hidden="1">{"client cfbs",#N/A,FALSE,"Client"}</definedName>
    <definedName name="wrn.Client._.cfbs._5_2" hidden="1">{"client cfbs",#N/A,FALSE,"Client"}</definedName>
    <definedName name="wrn.Client._.cfbs._5_3" hidden="1">{"client cfbs",#N/A,FALSE,"Client"}</definedName>
    <definedName name="wrn.Client._.cfbs._5_4" hidden="1">{"client cfbs",#N/A,FALSE,"Client"}</definedName>
    <definedName name="wrn.Client._.cfbs._5_5" hidden="1">{"client cfbs",#N/A,FALSE,"Client"}</definedName>
    <definedName name="wrn.Client._.is." hidden="1">{"client is",#N/A,FALSE,"Client"}</definedName>
    <definedName name="wrn.Client._.is._1" hidden="1">{"client is",#N/A,FALSE,"Client"}</definedName>
    <definedName name="wrn.Client._.is._1_1" hidden="1">{"client is",#N/A,FALSE,"Client"}</definedName>
    <definedName name="wrn.Client._.is._1_2" hidden="1">{"client is",#N/A,FALSE,"Client"}</definedName>
    <definedName name="wrn.Client._.is._1_3" hidden="1">{"client is",#N/A,FALSE,"Client"}</definedName>
    <definedName name="wrn.Client._.is._1_4" hidden="1">{"client is",#N/A,FALSE,"Client"}</definedName>
    <definedName name="wrn.Client._.is._1_5" hidden="1">{"client is",#N/A,FALSE,"Client"}</definedName>
    <definedName name="wrn.Client._.is._2" hidden="1">{"client is",#N/A,FALSE,"Client"}</definedName>
    <definedName name="wrn.Client._.is._2_1" hidden="1">{"client is",#N/A,FALSE,"Client"}</definedName>
    <definedName name="wrn.Client._.is._2_2" hidden="1">{"client is",#N/A,FALSE,"Client"}</definedName>
    <definedName name="wrn.Client._.is._2_3" hidden="1">{"client is",#N/A,FALSE,"Client"}</definedName>
    <definedName name="wrn.Client._.is._2_4" hidden="1">{"client is",#N/A,FALSE,"Client"}</definedName>
    <definedName name="wrn.Client._.is._2_5" hidden="1">{"client is",#N/A,FALSE,"Client"}</definedName>
    <definedName name="wrn.Client._.is._3" hidden="1">{"client is",#N/A,FALSE,"Client"}</definedName>
    <definedName name="wrn.Client._.is._3_1" hidden="1">{"client is",#N/A,FALSE,"Client"}</definedName>
    <definedName name="wrn.Client._.is._3_2" hidden="1">{"client is",#N/A,FALSE,"Client"}</definedName>
    <definedName name="wrn.Client._.is._3_3" hidden="1">{"client is",#N/A,FALSE,"Client"}</definedName>
    <definedName name="wrn.Client._.is._3_4" hidden="1">{"client is",#N/A,FALSE,"Client"}</definedName>
    <definedName name="wrn.Client._.is._3_5" hidden="1">{"client is",#N/A,FALSE,"Client"}</definedName>
    <definedName name="wrn.Client._.is._4" hidden="1">{"client is",#N/A,FALSE,"Client"}</definedName>
    <definedName name="wrn.Client._.is._4_1" hidden="1">{"client is",#N/A,FALSE,"Client"}</definedName>
    <definedName name="wrn.Client._.is._4_2" hidden="1">{"client is",#N/A,FALSE,"Client"}</definedName>
    <definedName name="wrn.Client._.is._4_3" hidden="1">{"client is",#N/A,FALSE,"Client"}</definedName>
    <definedName name="wrn.Client._.is._4_4" hidden="1">{"client is",#N/A,FALSE,"Client"}</definedName>
    <definedName name="wrn.Client._.is._4_5" hidden="1">{"client is",#N/A,FALSE,"Client"}</definedName>
    <definedName name="wrn.Client._.is._5" hidden="1">{"client is",#N/A,FALSE,"Client"}</definedName>
    <definedName name="wrn.Client._.is._5_1" hidden="1">{"client is",#N/A,FALSE,"Client"}</definedName>
    <definedName name="wrn.Client._.is._5_2" hidden="1">{"client is",#N/A,FALSE,"Client"}</definedName>
    <definedName name="wrn.Client._.is._5_3" hidden="1">{"client is",#N/A,FALSE,"Client"}</definedName>
    <definedName name="wrn.Client._.is._5_4" hidden="1">{"client is",#N/A,FALSE,"Client"}</definedName>
    <definedName name="wrn.Client._.is._5_5" hidden="1">{"client is",#N/A,FALSE,"Client"}</definedName>
    <definedName name="wrn.Client._.Process._.Report." hidden="1">{#N/A,#N/A,FALSE,"Renewals In Process";#N/A,#N/A,FALSE,"New Clients In Process";#N/A,#N/A,FALSE,"Completed New Clients";#N/A,#N/A,FALSE,"Completed Renewals"}</definedName>
    <definedName name="wrn.Client._.stats." hidden="1">{"client stats",#N/A,FALSE,"Client"}</definedName>
    <definedName name="wrn.Client._.stats._1" hidden="1">{"client stats",#N/A,FALSE,"Client"}</definedName>
    <definedName name="wrn.Client._.stats._1_1" hidden="1">{"client stats",#N/A,FALSE,"Client"}</definedName>
    <definedName name="wrn.Client._.stats._1_2" hidden="1">{"client stats",#N/A,FALSE,"Client"}</definedName>
    <definedName name="wrn.Client._.stats._1_3" hidden="1">{"client stats",#N/A,FALSE,"Client"}</definedName>
    <definedName name="wrn.Client._.stats._1_4" hidden="1">{"client stats",#N/A,FALSE,"Client"}</definedName>
    <definedName name="wrn.Client._.stats._1_5" hidden="1">{"client stats",#N/A,FALSE,"Client"}</definedName>
    <definedName name="wrn.Client._.stats._2" hidden="1">{"client stats",#N/A,FALSE,"Client"}</definedName>
    <definedName name="wrn.Client._.stats._2_1" hidden="1">{"client stats",#N/A,FALSE,"Client"}</definedName>
    <definedName name="wrn.Client._.stats._2_2" hidden="1">{"client stats",#N/A,FALSE,"Client"}</definedName>
    <definedName name="wrn.Client._.stats._2_3" hidden="1">{"client stats",#N/A,FALSE,"Client"}</definedName>
    <definedName name="wrn.Client._.stats._2_4" hidden="1">{"client stats",#N/A,FALSE,"Client"}</definedName>
    <definedName name="wrn.Client._.stats._2_5" hidden="1">{"client stats",#N/A,FALSE,"Client"}</definedName>
    <definedName name="wrn.Client._.stats._3" hidden="1">{"client stats",#N/A,FALSE,"Client"}</definedName>
    <definedName name="wrn.Client._.stats._3_1" hidden="1">{"client stats",#N/A,FALSE,"Client"}</definedName>
    <definedName name="wrn.Client._.stats._3_2" hidden="1">{"client stats",#N/A,FALSE,"Client"}</definedName>
    <definedName name="wrn.Client._.stats._3_3" hidden="1">{"client stats",#N/A,FALSE,"Client"}</definedName>
    <definedName name="wrn.Client._.stats._3_4" hidden="1">{"client stats",#N/A,FALSE,"Client"}</definedName>
    <definedName name="wrn.Client._.stats._3_5" hidden="1">{"client stats",#N/A,FALSE,"Client"}</definedName>
    <definedName name="wrn.Client._.stats._4" hidden="1">{"client stats",#N/A,FALSE,"Client"}</definedName>
    <definedName name="wrn.Client._.stats._4_1" hidden="1">{"client stats",#N/A,FALSE,"Client"}</definedName>
    <definedName name="wrn.Client._.stats._4_2" hidden="1">{"client stats",#N/A,FALSE,"Client"}</definedName>
    <definedName name="wrn.Client._.stats._4_3" hidden="1">{"client stats",#N/A,FALSE,"Client"}</definedName>
    <definedName name="wrn.Client._.stats._4_4" hidden="1">{"client stats",#N/A,FALSE,"Client"}</definedName>
    <definedName name="wrn.Client._.stats._4_5" hidden="1">{"client stats",#N/A,FALSE,"Client"}</definedName>
    <definedName name="wrn.Client._.stats._5" hidden="1">{"client stats",#N/A,FALSE,"Client"}</definedName>
    <definedName name="wrn.Client._.stats._5_1" hidden="1">{"client stats",#N/A,FALSE,"Client"}</definedName>
    <definedName name="wrn.Client._.stats._5_2" hidden="1">{"client stats",#N/A,FALSE,"Client"}</definedName>
    <definedName name="wrn.Client._.stats._5_3" hidden="1">{"client stats",#N/A,FALSE,"Client"}</definedName>
    <definedName name="wrn.Client._.stats._5_4" hidden="1">{"client stats",#N/A,FALSE,"Client"}</definedName>
    <definedName name="wrn.Client._.stats._5_5" hidden="1">{"client stats",#N/A,FALSE,"Client"}</definedName>
    <definedName name="wrn.client._1" hidden="1">{"multiple",#N/A,FALSE,"client";"margins",#N/A,FALSE,"client";"data",#N/A,FALSE,"client"}</definedName>
    <definedName name="wrn.client._2" hidden="1">{"multiple",#N/A,FALSE,"client";"margins",#N/A,FALSE,"client";"data",#N/A,FALSE,"client"}</definedName>
    <definedName name="wrn.client._3" hidden="1">{"multiple",#N/A,FALSE,"client";"margins",#N/A,FALSE,"client";"data",#N/A,FALSE,"client"}</definedName>
    <definedName name="wrn.Client3." hidden="1">{"data",#N/A,FALSE,"client (3)";"margins",#N/A,FALSE,"client (3)";"multiple",#N/A,FALSE,"client (3)"}</definedName>
    <definedName name="wrn.Client3._1" hidden="1">{"data",#N/A,FALSE,"client (3)";"margins",#N/A,FALSE,"client (3)";"multiple",#N/A,FALSE,"client (3)"}</definedName>
    <definedName name="wrn.Client3._2" hidden="1">{"data",#N/A,FALSE,"client (3)";"margins",#N/A,FALSE,"client (3)";"multiple",#N/A,FALSE,"client (3)"}</definedName>
    <definedName name="wrn.Client3._3" hidden="1">{"data",#N/A,FALSE,"client (3)";"margins",#N/A,FALSE,"client (3)";"multiple",#N/A,FALSE,"client (3)"}</definedName>
    <definedName name="wrn.client4." hidden="1">{"multiple",#N/A,FALSE,"client (4)";"margins",#N/A,FALSE,"client (4)";"data",#N/A,FALSE,"client (4)"}</definedName>
    <definedName name="wrn.client4._1" hidden="1">{"multiple",#N/A,FALSE,"client (4)";"margins",#N/A,FALSE,"client (4)";"data",#N/A,FALSE,"client (4)"}</definedName>
    <definedName name="wrn.client4._2" hidden="1">{"multiple",#N/A,FALSE,"client (4)";"margins",#N/A,FALSE,"client (4)";"data",#N/A,FALSE,"client (4)"}</definedName>
    <definedName name="wrn.client4._3" hidden="1">{"multiple",#N/A,FALSE,"client (4)";"margins",#N/A,FALSE,"client (4)";"data",#N/A,FALSE,"client (4)"}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1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M." hidden="1">{"CM Year",#N/A,FALSE,"Corporate Marketing";"CM Q1",#N/A,FALSE,"Corporate Marketing";"CM Q2",#N/A,FALSE,"Corporate Marketing";"CM Q3",#N/A,FALSE,"Corporate Marketing";"CM Q4",#N/A,FALSE,"Corporate Marketing"}</definedName>
    <definedName name="wrn.Cntrl." hidden="1">{"Cntrl",#N/A,FALSE,"Cntrl"}</definedName>
    <definedName name="wrn.cod" hidden="1">{"Cons Dos Digitos",#N/A,FALSE,"Cons.";"Cons Tres Digitos",#N/A,FALSE,"Cons."}</definedName>
    <definedName name="wrn.Coded._.IAS._.FS." hidden="1">{"IASTrail",#N/A,FALSE,"IAS"}</definedName>
    <definedName name="wrn.Coded._.IAS._.FS._2" hidden="1">{"IASTrail",#N/A,FALSE,"IAS"}</definedName>
    <definedName name="wrn.Coded._.IAS._.FS._3" hidden="1">{"IASTrail",#N/A,FALSE,"IAS"}</definedName>
    <definedName name="wrn.COLORPRINTALL.">#REF!</definedName>
    <definedName name="wrn.Columbus." hidden="1">{"Columbus Actual Expense",#N/A,FALSE,"Columbus97 Exp. - Actual";"Columbus Projected Expense",#N/A,FALSE,"Columbus97-98 Exp. - Projected";"Columbus Forecast Expense",#N/A,FALSE,"Columbus97 Exp. - Forecast";"Columbus Profit and Loss",#N/A,FALSE,"Columbus P&amp;L "}</definedName>
    <definedName name="wrn.Combination.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9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bined._.balance._.sheet." hidden="1">{"a",#N/A,FALSE,"combined balance sheet";"b",#N/A,FALSE,"combined balance sheet"}</definedName>
    <definedName name="wrn.combined._.income._.statement." hidden="1">{"pg1",#N/A,FALSE,"combined income statement";"pg2",#N/A,FALSE,"combined income statement";"pg3",#N/A,FALSE,"combined income statement";"pg4",#N/A,FALSE,"combined income statement";"pg5",#N/A,FALSE,"combined income statement"}</definedName>
    <definedName name="wrn.COMBINED._1" hidden="1">{#N/A,#N/A,FALSE,"INPUTS";#N/A,#N/A,FALSE,"PROFORMA BSHEET";#N/A,#N/A,FALSE,"COMBINED";#N/A,#N/A,FALSE,"HIGH YIELD";#N/A,#N/A,FALSE,"COMB_GRAPHS"}</definedName>
    <definedName name="wrn.COMBINED._2" hidden="1">{#N/A,#N/A,FALSE,"INPUTS";#N/A,#N/A,FALSE,"PROFORMA BSHEET";#N/A,#N/A,FALSE,"COMBINED";#N/A,#N/A,FALSE,"HIGH YIELD";#N/A,#N/A,FALSE,"COMB_GRAPHS"}</definedName>
    <definedName name="wrn.COMBINED._3" hidden="1">{#N/A,#N/A,FALSE,"INPUTS";#N/A,#N/A,FALSE,"PROFORMA BSHEET";#N/A,#N/A,FALSE,"COMBINED";#N/A,#N/A,FALSE,"HIGH YIELD";#N/A,#N/A,FALSE,"COMB_GRAPHS"}</definedName>
    <definedName name="wrn.COMBINED._4" hidden="1">{#N/A,#N/A,FALSE,"INPUTS";#N/A,#N/A,FALSE,"PROFORMA BSHEET";#N/A,#N/A,FALSE,"COMBINED";#N/A,#N/A,FALSE,"HIGH YIELD";#N/A,#N/A,FALSE,"COMB_GRAPHS"}</definedName>
    <definedName name="wrn.COMBINED._5" hidden="1">{#N/A,#N/A,FALSE,"INPUTS";#N/A,#N/A,FALSE,"PROFORMA BSHEET";#N/A,#N/A,FALSE,"COMBINED";#N/A,#N/A,FALSE,"HIGH YIELD";#N/A,#N/A,FALSE,"COMB_GRAPHS"}</definedName>
    <definedName name="wrn.ComboResults.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State." hidden="1">{#N/A,#N/A,FALSE,"Combo-Ass ";#N/A,#N/A,FALSE,"Combo-IS";#N/A,#N/A,FALSE,"Combo-BS";#N/A,#N/A,FALSE,"Combo-CF"}</definedName>
    <definedName name="wrn.ComboState._1" hidden="1">{#N/A,#N/A,FALSE,"Combo-Ass ";#N/A,#N/A,FALSE,"Combo-IS";#N/A,#N/A,FALSE,"Combo-BS";#N/A,#N/A,FALSE,"Combo-CF"}</definedName>
    <definedName name="wrn.Comcast." hidden="1">{"EPS_one",#N/A,FALSE,"96-02 EPS";"EPS_two",#N/A,FALSE,"96-02 EPS";"Newrev_one",#N/A,FALSE,"New rev 97 - 02";"Newrev_two",#N/A,FALSE,"New rev 97 - 02";"cable_one",#N/A,FALSE,"cable 96-02";"cable_two",#N/A,FALSE,"cable 96-02";"data.page",#N/A,FALSE,"Data_page"}</definedName>
    <definedName name="wrn.comision._.ejecutiva._.mayo._.98." hidden="1">{#N/A,#N/A,FALSE,"ingtemat";"HOJARESUMIDA",#N/A,FALSE,"calc1998-2007";"hipotesis tematicos",#N/A,FALSE,"calc1998-2007";"HIPÓTESIS CABLE",#N/A,FALSE,"calc1998-2007";#N/A,#N/A,FALSE,"Proyección 1998-2007";"estadistica de ventas",#N/A,FALSE,"estad.ventas"}</definedName>
    <definedName name="wrn.COMMISSIONER." hidden="1">{#N/A,#N/A,FALSE,"BS_OCIF OIB";#N/A,#N/A,FALSE,"PL_OCIF OIB";#N/A,#N/A,FALSE,"SCH_A-B_OCIF OIB";#N/A,#N/A,FALSE,"AVG_CALC OIB"}</definedName>
    <definedName name="wrn.Comp._.and._.Prices." hidden="1">{#N/A,#N/A,FALSE,"comp";#N/A,#N/A,FALSE,"Alpha";#N/A,#N/A,FALSE,"Hi";#N/A,#N/A,FALSE,"Lo";#N/A,#N/A,FALSE,"Mkt. Cap";#N/A,#N/A,FALSE,"Categ."}</definedName>
    <definedName name="wrn.COMP._.BS._.MONTH._.YTD." hidden="1">{"COMP BS",#N/A,FALSE,"Comparative BS"}</definedName>
    <definedName name="wrn.COMP._.CF._.AT._.Current._.ER." hidden="1">{"COMP CF",#N/A,FALSE,"Comp CF"}</definedName>
    <definedName name="wrn.COMP._.IS._.FEES._.ELIMINS." hidden="1">{"COMP FEES ELIMINS",#N/A,FALSE,"COMPIS FEES"}</definedName>
    <definedName name="wrn.COMPANY." hidden="1">{"REP1",#N/A,FALSE,"ריכוז";"REP2",#N/A,FALSE,"מפורט1";"REP3",#N/A,FALSE,"מפורט1";"REP4",#N/A,FALSE,"מפורט2";"REP5",#N/A,FALSE,"מפורט2";"REP6",#N/A,FALSE,"מפורט2"}</definedName>
    <definedName name="wrn.Company._.1." hidden="1">{"Company 1",#N/A,FALSE,"Company1"}</definedName>
    <definedName name="wrn.Comparative._.BS._.WO._.Local." hidden="1">{"US Current",#N/A,FALSE,"Mthly BS"}</definedName>
    <definedName name="wrn.Comparative._.Cash._.Flow." hidden="1">{#N/A,#N/A,FALSE,"Comp CF"}</definedName>
    <definedName name="wrn.Comparative._.IS._.Report." hidden="1">{"COMP IS View",#N/A,FALSE,"Comparative IS"}</definedName>
    <definedName name="wrn.compco." hidden="1">{"page1",#N/A,FALSE,"BHCOMPC5";"page2",#N/A,FALSE,"BHCOMPC5";"page3",#N/A,FALSE,"BHCOMPC5";"page4",#N/A,FALSE,"BHCOMPC5"}</definedName>
    <definedName name="wrn.Compco._.Only." hidden="1">{"vi1",#N/A,FALSE,"6_30_96";"vi2",#N/A,FALSE,"6_30_96";"vi3",#N/A,FALSE,"6_30_96"}</definedName>
    <definedName name="wrn.Compco._.Only._1" hidden="1">{"vi1",#N/A,FALSE,"6_30_96";"vi2",#N/A,FALSE,"6_30_96";"vi3",#N/A,FALSE,"6_30_96"}</definedName>
    <definedName name="wrn.Compco._.Only._1_1" hidden="1">{"vi1",#N/A,FALSE,"6_30_96";"vi2",#N/A,FALSE,"6_30_96";"vi3",#N/A,FALSE,"6_30_96"}</definedName>
    <definedName name="wrn.Compco._.Only._1_2" hidden="1">{"vi1",#N/A,FALSE,"6_30_96";"vi2",#N/A,FALSE,"6_30_96";"vi3",#N/A,FALSE,"6_30_96"}</definedName>
    <definedName name="wrn.Compco._.Only._1_3" hidden="1">{"vi1",#N/A,FALSE,"6_30_96";"vi2",#N/A,FALSE,"6_30_96";"vi3",#N/A,FALSE,"6_30_96"}</definedName>
    <definedName name="wrn.Compco._.Only._1_4" hidden="1">{"vi1",#N/A,FALSE,"6_30_96";"vi2",#N/A,FALSE,"6_30_96";"vi3",#N/A,FALSE,"6_30_96"}</definedName>
    <definedName name="wrn.Compco._.Only._1_5" hidden="1">{"vi1",#N/A,FALSE,"6_30_96";"vi2",#N/A,FALSE,"6_30_96";"vi3",#N/A,FALSE,"6_30_96"}</definedName>
    <definedName name="wrn.Compco._.Only._2" hidden="1">{"vi1",#N/A,FALSE,"6_30_96";"vi2",#N/A,FALSE,"6_30_96";"vi3",#N/A,FALSE,"6_30_96"}</definedName>
    <definedName name="wrn.Compco._.Only._2_1" hidden="1">{"vi1",#N/A,FALSE,"6_30_96";"vi2",#N/A,FALSE,"6_30_96";"vi3",#N/A,FALSE,"6_30_96"}</definedName>
    <definedName name="wrn.Compco._.Only._2_2" hidden="1">{"vi1",#N/A,FALSE,"6_30_96";"vi2",#N/A,FALSE,"6_30_96";"vi3",#N/A,FALSE,"6_30_96"}</definedName>
    <definedName name="wrn.Compco._.Only._2_3" hidden="1">{"vi1",#N/A,FALSE,"6_30_96";"vi2",#N/A,FALSE,"6_30_96";"vi3",#N/A,FALSE,"6_30_96"}</definedName>
    <definedName name="wrn.Compco._.Only._2_4" hidden="1">{"vi1",#N/A,FALSE,"6_30_96";"vi2",#N/A,FALSE,"6_30_96";"vi3",#N/A,FALSE,"6_30_96"}</definedName>
    <definedName name="wrn.Compco._.Only._2_5" hidden="1">{"vi1",#N/A,FALSE,"6_30_96";"vi2",#N/A,FALSE,"6_30_96";"vi3",#N/A,FALSE,"6_30_96"}</definedName>
    <definedName name="wrn.Compco._.Only._3" hidden="1">{"vi1",#N/A,FALSE,"6_30_96";"vi2",#N/A,FALSE,"6_30_96";"vi3",#N/A,FALSE,"6_30_96"}</definedName>
    <definedName name="wrn.Compco._.Only._3_1" hidden="1">{"vi1",#N/A,FALSE,"6_30_96";"vi2",#N/A,FALSE,"6_30_96";"vi3",#N/A,FALSE,"6_30_96"}</definedName>
    <definedName name="wrn.Compco._.Only._3_2" hidden="1">{"vi1",#N/A,FALSE,"6_30_96";"vi2",#N/A,FALSE,"6_30_96";"vi3",#N/A,FALSE,"6_30_96"}</definedName>
    <definedName name="wrn.Compco._.Only._3_3" hidden="1">{"vi1",#N/A,FALSE,"6_30_96";"vi2",#N/A,FALSE,"6_30_96";"vi3",#N/A,FALSE,"6_30_96"}</definedName>
    <definedName name="wrn.Compco._.Only._3_4" hidden="1">{"vi1",#N/A,FALSE,"6_30_96";"vi2",#N/A,FALSE,"6_30_96";"vi3",#N/A,FALSE,"6_30_96"}</definedName>
    <definedName name="wrn.Compco._.Only._3_5" hidden="1">{"vi1",#N/A,FALSE,"6_30_96";"vi2",#N/A,FALSE,"6_30_96";"vi3",#N/A,FALSE,"6_30_96"}</definedName>
    <definedName name="wrn.Compco._.Only._4" hidden="1">{"vi1",#N/A,FALSE,"6_30_96";"vi2",#N/A,FALSE,"6_30_96";"vi3",#N/A,FALSE,"6_30_96"}</definedName>
    <definedName name="wrn.Compco._.Only._4_1" hidden="1">{"vi1",#N/A,FALSE,"6_30_96";"vi2",#N/A,FALSE,"6_30_96";"vi3",#N/A,FALSE,"6_30_96"}</definedName>
    <definedName name="wrn.Compco._.Only._4_2" hidden="1">{"vi1",#N/A,FALSE,"6_30_96";"vi2",#N/A,FALSE,"6_30_96";"vi3",#N/A,FALSE,"6_30_96"}</definedName>
    <definedName name="wrn.Compco._.Only._4_3" hidden="1">{"vi1",#N/A,FALSE,"6_30_96";"vi2",#N/A,FALSE,"6_30_96";"vi3",#N/A,FALSE,"6_30_96"}</definedName>
    <definedName name="wrn.Compco._.Only._4_4" hidden="1">{"vi1",#N/A,FALSE,"6_30_96";"vi2",#N/A,FALSE,"6_30_96";"vi3",#N/A,FALSE,"6_30_96"}</definedName>
    <definedName name="wrn.Compco._.Only._4_5" hidden="1">{"vi1",#N/A,FALSE,"6_30_96";"vi2",#N/A,FALSE,"6_30_96";"vi3",#N/A,FALSE,"6_30_96"}</definedName>
    <definedName name="wrn.Compco._.Only._5" hidden="1">{"vi1",#N/A,FALSE,"6_30_96";"vi2",#N/A,FALSE,"6_30_96";"vi3",#N/A,FALSE,"6_30_96"}</definedName>
    <definedName name="wrn.Compco._.Only._5_1" hidden="1">{"vi1",#N/A,FALSE,"6_30_96";"vi2",#N/A,FALSE,"6_30_96";"vi3",#N/A,FALSE,"6_30_96"}</definedName>
    <definedName name="wrn.Compco._.Only._5_2" hidden="1">{"vi1",#N/A,FALSE,"6_30_96";"vi2",#N/A,FALSE,"6_30_96";"vi3",#N/A,FALSE,"6_30_96"}</definedName>
    <definedName name="wrn.Compco._.Only._5_3" hidden="1">{"vi1",#N/A,FALSE,"6_30_96";"vi2",#N/A,FALSE,"6_30_96";"vi3",#N/A,FALSE,"6_30_96"}</definedName>
    <definedName name="wrn.Compco._.Only._5_4" hidden="1">{"vi1",#N/A,FALSE,"6_30_96";"vi2",#N/A,FALSE,"6_30_96";"vi3",#N/A,FALSE,"6_30_96"}</definedName>
    <definedName name="wrn.Compco._.Only._5_5" hidden="1">{"vi1",#N/A,FALSE,"6_30_96";"vi2",#N/A,FALSE,"6_30_96";"vi3",#N/A,FALSE,"6_30_96"}</definedName>
    <definedName name="wrn.compco._from_AB" hidden="1">{"mult96",#N/A,FALSE,"PETCOMP";"est96",#N/A,FALSE,"PETCOMP";"mult95",#N/A,FALSE,"PETCOMP";"est95",#N/A,FALSE,"PETCOMP";"multltm",#N/A,FALSE,"PETCOMP";"resultltm",#N/A,FALSE,"PETCOMP"}</definedName>
    <definedName name="wrn.compco._from_DBAB">#REF!</definedName>
    <definedName name="wrn.compco._from_DBAB_1" hidden="1">{"mult96",#N/A,FALSE,"PETCOMP";"est96",#N/A,FALSE,"PETCOMP";"mult95",#N/A,FALSE,"PETCOMP";"est95",#N/A,FALSE,"PETCOMP";"multltm",#N/A,FALSE,"PETCOMP";"resultltm",#N/A,FALSE,"PETCOMP"}</definedName>
    <definedName name="wrn.compco._from_DBAB_1_1" hidden="1">{"mult96",#N/A,FALSE,"PETCOMP";"est96",#N/A,FALSE,"PETCOMP";"mult95",#N/A,FALSE,"PETCOMP";"est95",#N/A,FALSE,"PETCOMP";"multltm",#N/A,FALSE,"PETCOMP";"resultltm",#N/A,FALSE,"PETCOMP"}</definedName>
    <definedName name="wrn.compco._from_DBAB_1_1_1" hidden="1">{"mult96",#N/A,FALSE,"PETCOMP";"est96",#N/A,FALSE,"PETCOMP";"mult95",#N/A,FALSE,"PETCOMP";"est95",#N/A,FALSE,"PETCOMP";"multltm",#N/A,FALSE,"PETCOMP";"resultltm",#N/A,FALSE,"PETCOMP"}</definedName>
    <definedName name="wrn.compco._from_DBAB_1_1_1_1" hidden="1">{"mult96",#N/A,FALSE,"PETCOMP";"est96",#N/A,FALSE,"PETCOMP";"mult95",#N/A,FALSE,"PETCOMP";"est95",#N/A,FALSE,"PETCOMP";"multltm",#N/A,FALSE,"PETCOMP";"resultltm",#N/A,FALSE,"PETCOMP"}</definedName>
    <definedName name="wrn.compco._from_DBAB_1_1_2" hidden="1">{"mult96",#N/A,FALSE,"PETCOMP";"est96",#N/A,FALSE,"PETCOMP";"mult95",#N/A,FALSE,"PETCOMP";"est95",#N/A,FALSE,"PETCOMP";"multltm",#N/A,FALSE,"PETCOMP";"resultltm",#N/A,FALSE,"PETCOMP"}</definedName>
    <definedName name="wrn.compco._from_DBAB_1_2" hidden="1">{"mult96",#N/A,FALSE,"PETCOMP";"est96",#N/A,FALSE,"PETCOMP";"mult95",#N/A,FALSE,"PETCOMP";"est95",#N/A,FALSE,"PETCOMP";"multltm",#N/A,FALSE,"PETCOMP";"resultltm",#N/A,FALSE,"PETCOMP"}</definedName>
    <definedName name="wrn.compco._from_DBAB_1_2_1" hidden="1">{"mult96",#N/A,FALSE,"PETCOMP";"est96",#N/A,FALSE,"PETCOMP";"mult95",#N/A,FALSE,"PETCOMP";"est95",#N/A,FALSE,"PETCOMP";"multltm",#N/A,FALSE,"PETCOMP";"resultltm",#N/A,FALSE,"PETCOMP"}</definedName>
    <definedName name="wrn.compco._from_DBAB_1_3" hidden="1">{"mult96",#N/A,FALSE,"PETCOMP";"est96",#N/A,FALSE,"PETCOMP";"mult95",#N/A,FALSE,"PETCOMP";"est95",#N/A,FALSE,"PETCOMP";"multltm",#N/A,FALSE,"PETCOMP";"resultltm",#N/A,FALSE,"PETCOMP"}</definedName>
    <definedName name="wrn.compco._from_DBAB_2" hidden="1">{"mult96",#N/A,FALSE,"PETCOMP";"est96",#N/A,FALSE,"PETCOMP";"mult95",#N/A,FALSE,"PETCOMP";"est95",#N/A,FALSE,"PETCOMP";"multltm",#N/A,FALSE,"PETCOMP";"resultltm",#N/A,FALSE,"PETCOMP"}</definedName>
    <definedName name="wrn.compco._from_DBAB_2_1" hidden="1">{"mult96",#N/A,FALSE,"PETCOMP";"est96",#N/A,FALSE,"PETCOMP";"mult95",#N/A,FALSE,"PETCOMP";"est95",#N/A,FALSE,"PETCOMP";"multltm",#N/A,FALSE,"PETCOMP";"resultltm",#N/A,FALSE,"PETCOMP"}</definedName>
    <definedName name="wrn.compco._from_DBAB_3" hidden="1">{"mult96",#N/A,FALSE,"PETCOMP";"est96",#N/A,FALSE,"PETCOMP";"mult95",#N/A,FALSE,"PETCOMP";"est95",#N/A,FALSE,"PETCOMP";"multltm",#N/A,FALSE,"PETCOMP";"resultltm",#N/A,FALSE,"PETCOMP"}</definedName>
    <definedName name="wrn.compco._from_DBAB_3_1" hidden="1">{"mult96",#N/A,FALSE,"PETCOMP";"est96",#N/A,FALSE,"PETCOMP";"mult95",#N/A,FALSE,"PETCOMP";"est95",#N/A,FALSE,"PETCOMP";"multltm",#N/A,FALSE,"PETCOMP";"resultltm",#N/A,FALSE,"PETCOMP"}</definedName>
    <definedName name="wrn.compco._from_DBAB_4" hidden="1">{"mult96",#N/A,FALSE,"PETCOMP";"est96",#N/A,FALSE,"PETCOMP";"mult95",#N/A,FALSE,"PETCOMP";"est95",#N/A,FALSE,"PETCOMP";"multltm",#N/A,FALSE,"PETCOMP";"resultltm",#N/A,FALSE,"PETCOMP"}</definedName>
    <definedName name="wrn.compco._from_DBAB_4_1" hidden="1">{"mult96",#N/A,FALSE,"PETCOMP";"est96",#N/A,FALSE,"PETCOMP";"mult95",#N/A,FALSE,"PETCOMP";"est95",#N/A,FALSE,"PETCOMP";"multltm",#N/A,FALSE,"PETCOMP";"resultltm",#N/A,FALSE,"PETCOMP"}</definedName>
    <definedName name="wrn.compco._from_DBAB_5" hidden="1">{"mult96",#N/A,FALSE,"PETCOMP";"est96",#N/A,FALSE,"PETCOMP";"mult95",#N/A,FALSE,"PETCOMP";"est95",#N/A,FALSE,"PETCOMP";"multltm",#N/A,FALSE,"PETCOMP";"resultltm",#N/A,FALSE,"PETCOMP"}</definedName>
    <definedName name="wrn.compco._from_DBAB_5_1" hidden="1">{"mult96",#N/A,FALSE,"PETCOMP";"est96",#N/A,FALSE,"PETCOMP";"mult95",#N/A,FALSE,"PETCOMP";"est95",#N/A,FALSE,"PETCOMP";"multltm",#N/A,FALSE,"PETCOMP";"resultltm",#N/A,FALSE,"PETCOMP"}</definedName>
    <definedName name="wrn.compco2" hidden="1">{"page1",#N/A,FALSE,"BHCOMPC5";"page2",#N/A,FALSE,"BHCOMPC5";"page3",#N/A,FALSE,"BHCOMPC5";"page4",#N/A,FALSE,"BHCOMPC5"}</definedName>
    <definedName name="wrn.Compensation." hidden="1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LET." hidden="1">{"HIPOTESIS",#N/A,FALSE,"INDUSTRIAL";"CUADRO",#N/A,FALSE,"INDUSTRIAL";"HIPOTESIS",#N/A,FALSE,"COMERCIAL";"CUADRO",#N/A,FALSE,"COMERCIAL"}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.Budget.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Cash._.Flow.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wrn.Complete._.File." hidden="1">{#N/A,#N/A,TRUE,"Top";#N/A,#N/A,TRUE,"Quarter";#N/A,#N/A,TRUE,"Variance";#N/A,#N/A,TRUE,"Forecast";#N/A,#N/A,TRUE,"ForecastMnthly";#N/A,#N/A,TRUE,"ForecastQtrly";#N/A,#N/A,TRUE,"Actual"}</definedName>
    <definedName name="wrn.Complete._.Print._.Out." hidden="1">{#N/A,#N/A,TRUE,"Statements";#N/A,#N/A,TRUE,"Capital";#N/A,#N/A,TRUE,"TOT Monthly Inc";#N/A,#N/A,TRUE,"UTIL Monthly Inc ";#N/A,#N/A,TRUE,"TEL Monthly Inc";#N/A,#N/A,TRUE,"TOT REVENUE";#N/A,#N/A,TRUE,"UTIL REVENUE";#N/A,#N/A,TRUE,"TEL REVENUE";#N/A,#N/A,TRUE,"UTIL SERV REV ";#N/A,#N/A,TRUE,"Manpower";#N/A,#N/A,TRUE,"Util - Manpower";#N/A,#N/A,TRUE,"Tel - Manpower";#N/A,#N/A,TRUE,"Salary";#N/A,#N/A,TRUE,"Overheads";#N/A,#N/A,TRUE,"Dept Sum";#N/A,#N/A,TRUE,"Admin";#N/A,#N/A,TRUE,"Barbados";#N/A,#N/A,TRUE,"Maintenance";#N/A,#N/A,TRUE,"Product Mktg";#N/A,#N/A,TRUE,"Util Sales Support";#N/A,#N/A,TRUE,"Tel Sales Support";#N/A,#N/A,TRUE,"CONS - SI";#N/A,#N/A,TRUE,"SI - UTIL";#N/A,#N/A,TRUE,"SI - TELCO";#N/A,#N/A,TRUE,"PROJECTS";#N/A,#N/A,TRUE,"R&amp;D";#N/A,#N/A,TRUE,"Cons S&amp;M";#N/A,#N/A,TRUE,"Sales - Utili";#N/A,#N/A,TRUE,"Sales - Telco";#N/A,#N/A,TRUE,"Util - Mktg";#N/A,#N/A,TRUE,"Tel - Mktg";#N/A,#N/A,TRUE,"Mktg";#N/A,#N/A,TRUE,"Int'l Mktg"}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e._.Set." hidden="1">{#N/A,#N/A,FALSE,"Full";#N/A,#N/A,FALSE,"Half";#N/A,#N/A,FALSE,"Op Expenses";#N/A,#N/A,FALSE,"Cap Charge";#N/A,#N/A,FALSE,"Cost C";#N/A,#N/A,FALSE,"PP&amp;E";#N/A,#N/A,FALSE,"R&amp;D"}</definedName>
    <definedName name="wrn.Complete._.Spreadsheet." hidden="1">{"Complete Spreadsheet",#N/A,FALSE,"BASIC"}</definedName>
    <definedName name="wrn.Complete.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ly.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wrn.COMPLETO." hidden="1">{"EUNEA",#N/A,TRUE,"EUNEA";"HIMEL",#N/A,TRUE,"HIMEL";"S_E_E",#N/A,TRUE,"S_E_E";"MESA",#N/A,TRUE,"MESA";"CEVELSA",#N/A,TRUE,"CEVELSA";"POVELSA",#N/A,TRUE,"POVELSA";"TELEMECA",#N/A,TRUE,"TELEMECA";"ESPAÑA",#N/A,TRUE,"ESPAÑA";"PORTUGAL",#N/A,TRUE,"PORTUGAL";"ESPAÑA_FF",#N/A,TRUE,"IBERICO";"PORTUGAL_FF",#N/A,TRUE,"IBERICO";"IBERICO_FF",#N/A,TRUE,"IBERICO"}</definedName>
    <definedName name="wrn.comps." hidden="1">{"comps",#N/A,FALSE,"comps";"notes",#N/A,FALSE,"comps"}</definedName>
    <definedName name="wrn.comps._.and._.DCF_LBO." hidden="1">{#N/A,#N/A,FALSE,"MKT.COMPS";#N/A,#N/A,FALSE,"DCF - LBO"}</definedName>
    <definedName name="wrn.comps._1" hidden="1">{"comps",#N/A,FALSE,"comps";"notes",#N/A,FALSE,"comps"}</definedName>
    <definedName name="wrn.Comptes95." hidden="1">{#N/A,#N/A,FALSE,"3";#N/A,#N/A,FALSE,"5";#N/A,#N/A,FALSE,"6";#N/A,#N/A,FALSE,"8";#N/A,#N/A,FALSE,"10";#N/A,#N/A,FALSE,"13";#N/A,#N/A,FALSE,"14";#N/A,#N/A,FALSE,"15";#N/A,#N/A,FALSE,"16"}</definedName>
    <definedName name="wrn.Computation._.3CD._.Details." hidden="1">{"Computation Tax",#N/A,FALSE,"43B";"Dep I.Tax",#N/A,FALSE,"43B";"I Tax Losses",#N/A,FALSE,"43B";"Annex-III 3CD",#N/A,FALSE,"43B";"Cash Payments",#N/A,FALSE,"43B";"43B",#N/A,FALSE,"43B"}</definedName>
    <definedName name="wrn.Con_Fin_Stmts." hidden="1">{"ConInc",#N/A,FALSE,"FinStmt";"ConBal",#N/A,FALSE,"FinStmt";"ConCash",#N/A,FALSE,"FinStmt"}</definedName>
    <definedName name="wrn.Concentration." hidden="1">{"CONCENTR",#N/A,FALSE,"PAHCPALS"}</definedName>
    <definedName name="wrn.Concentration2" hidden="1">{"CONCENTR",#N/A,FALSE,"PAHCPALS"}</definedName>
    <definedName name="wrn.Concentration3" hidden="1">{"CONCENTR",#N/A,FALSE,"PAHCPALS"}</definedName>
    <definedName name="wrn.Concentration4" hidden="1">{"CONCENTR",#N/A,FALSE,"PAHCPALS"}</definedName>
    <definedName name="Wrn.cond" hidden="1">{"Cons Dos Digitos",#N/A,FALSE,"Cons.";"Cons Tres Digitos",#N/A,FALSE,"Cons."}</definedName>
    <definedName name="wrn.conp" hidden="1">{"Cons Dos Digitos",#N/A,FALSE,"Cons.";"Cons Tres Digitos",#N/A,FALSE,"Cons."}</definedName>
    <definedName name="wrn.cons" hidden="1">{"Cons Dos Digitos",#N/A,FALSE,"Cons.";"Cons Tres Digitos",#N/A,FALSE,"Cons."}</definedName>
    <definedName name="wrn.Cons." hidden="1">{"Cons Dos Digitos",#N/A,FALSE,"Cons.";"Cons Tres Digitos",#N/A,FALSE,"Cons."}</definedName>
    <definedName name="wrn.Consol." hidden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_.adjusts." hidden="1">{"adjPL1",#N/A,FALSE,"adj";"adjPL2",#N/A,FALSE,"adj";"adjPL2a",#N/A,FALSE,"adj";"adjPL2b",#N/A,FALSE,"adj";"adjPL3",#N/A,FALSE,"adj";"adjPL4",#N/A,FALSE,"adj";"adjPL5",#N/A,FALSE,"adj";"adjBS2",#N/A,FALSE,"adj";"adjBS3",#N/A,FALSE,"adj";"adjCF1",#N/A,FALSE,"adj";"adjCF4",#N/A,FALSE,"adj"}</definedName>
    <definedName name="wrn.Consol._.FS." hidden="1">{#N/A,#N/A,FALSE,"BalSheet 0899";#N/A,#N/A,FALSE,"ytdpl899";#N/A,#N/A,FALSE,"Aug PL";#N/A,#N/A,FALSE,"Minority Int";#N/A,#N/A,FALSE,"Equity Roll Forward";#N/A,#N/A,FALSE,"Book Equity Test"}</definedName>
    <definedName name="wrn.CONSOL._.INCOME._._._.CF." hidden="1">{"CONSOL INCOME &amp; CF",#N/A,FALSE,"CONSOL INCOME &amp; CF"}</definedName>
    <definedName name="wrn.CONSOLGP." hidden="1">{"CONSOLGP",#N/A,FALSE,"CONSOLGP"}</definedName>
    <definedName name="wrn.CONSOLGPYTD." hidden="1">{"CONSOLGPYTD",#N/A,FALSE,"CONSOLGPYTD"}</definedName>
    <definedName name="wrn.CONSOLIDACIÓN." hidden="1">{#N/A,#N/A,FALSE,"CNS_ADJ";"Balance Consolidado",#N/A,FALSE,"BCEC_CNS";#N/A,#N/A,FALSE,"USGAAP_ADJ"}</definedName>
    <definedName name="wrn.Consolidado." hidden="1">{#N/A,#N/A,FALSE,"COVER";#N/A,#N/A,FALSE,"Index";#N/A,#N/A,FALSE,"Non-Earning";#N/A,#N/A,FALSE,"Non-Earning_Recovery"}</definedName>
    <definedName name="wrn.consolidated." hidden="1">{"income",#N/A,FALSE,"CONSOLIDATED";"value",#N/A,FALSE,"CONSOLIDATED"}</definedName>
    <definedName name="wrn.Consolidated._.Balance._.Sheets." hidden="1">{#N/A,#N/A,TRUE,"AREL Pounds";#N/A,#N/A,TRUE,"AREL Dollars";#N/A,#N/A,TRUE,"Eliminations";#N/A,#N/A,TRUE,"Domestic";#N/A,#N/A,TRUE,"Consolidated"}</definedName>
    <definedName name="wrn.Consolidated._.Financials." hidden="1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Income._.Statements." hidden="1">{#N/A,#N/A,TRUE,"AREL Pounds";#N/A,#N/A,TRUE,"AREL Dollars";#N/A,#N/A,TRUE,"Eliminations";#N/A,#N/A,TRUE,"Domestic";#N/A,#N/A,TRUE,"Consolidated"}</definedName>
    <definedName name="wrn.Consolidated._.Latest._.Estimates." hidden="1">{#N/A,#N/A,TRUE,"NAI Consolidated w Volumes";#N/A,#N/A,TRUE,"Consolidated Samedan &amp; Subs";#N/A,#N/A,TRUE,"Onshore Consolidated";#N/A,#N/A,TRUE,"Offshore Consolidated";#N/A,#N/A,TRUE,"Int'l - Consolidated";#N/A,#N/A,TRUE,"Ardmore";#N/A,#N/A,TRUE,"NGM Consolidated";#N/A,#N/A,TRUE,"NTI";#N/A,#N/A,TRUE,"NPM Inc"}</definedName>
    <definedName name="wrn.Consolidated._.Only." hidden="1">{#N/A,#N/A,TRUE,"summary";#N/A,#N/A,TRUE,"model"}</definedName>
    <definedName name="wrn.Consolidated._.Schedules." hidden="1">{"Title",#N/A,FALSE,"Title";"PL.1",#N/A,FALSE,"con";"PL.2a",#N/A,FALSE,"con";"PL.2",#N/A,FALSE,"con";"PL.2b",#N/A,FALSE,"con";"PL.2c",#N/A,FALSE,"con";"PL.2d",#N/A,FALSE,"con";"PL.3",#N/A,FALSE,"con";"PL.4",#N/A,FALSE,"con";"PL.5",#N/A,FALSE,"con";"PL.1.mth",#N/A,FALSE,"con";"PL.2a.mth",#N/A,FALSE,"con";"PL.2.mth",#N/A,FALSE,"con";"PL.2b.mth",#N/A,FALSE,"con";"PL.2c.mth",#N/A,FALSE,"con";"PL.2d.mth",#N/A,FALSE,"con";"PL.3.mth",#N/A,FALSE,"con";"PL.4.mth",#N/A,FALSE,"con";"PL.5.mth",#N/A,FALSE,"con";"PL.1.cum",#N/A,FALSE,"con";"PL.2a.cum",#N/A,FALSE,"con";"PL.2.cum",#N/A,FALSE,"con";"PL.2b.cum",#N/A,FALSE,"con";"PL.2c.cum",#N/A,FALSE,"con";"PL.2d.cum",#N/A,FALSE,"con";"PL.3.cum",#N/A,FALSE,"con";"PL.4.cum",#N/A,FALSE,"con";"PL.5.cum",#N/A,FALSE,"con";"BS.1",#N/A,FALSE,"con";"BS.2",#N/A,FALSE,"con";"BS.3",#N/A,FALSE,"con";"CF.1",#N/A,FALSE,"con";"CF.2",#N/A,FALSE,"con"}</definedName>
    <definedName name="wrn.Consolidated._.Set." hidden="1">{"Consolidated IS w Ratios",#N/A,FALSE,"Consolidated";"Consolidated CF",#N/A,FALSE,"Consolidated";"Consolidated DCF",#N/A,FALSE,"Consolidated"}</definedName>
    <definedName name="wrn.Consolidated._.Set._1" hidden="1">{"Consolidated IS w Ratios",#N/A,FALSE,"Consolidated";"Consolidated CF",#N/A,FALSE,"Consolidated";"Consolidated DCF",#N/A,FALSE,"Consolidated"}</definedName>
    <definedName name="wrn.Consolidated._.Set._2" hidden="1">{"Consolidated IS w Ratios",#N/A,FALSE,"Consolidated";"Consolidated CF",#N/A,FALSE,"Consolidated";"Consolidated DCF",#N/A,FALSE,"Consolidated"}</definedName>
    <definedName name="wrn.Consolidated._.Set._3" hidden="1">{"Consolidated IS w Ratios",#N/A,FALSE,"Consolidated";"Consolidated CF",#N/A,FALSE,"Consolidated";"Consolidated DCF",#N/A,FALSE,"Consolidated"}</definedName>
    <definedName name="wrn.Consolidated._.Statements." hidden="1">{"view1",#N/A,FALSE,"EARN (US$)";"view1",#N/A,FALSE,"DASTBS (US$)";"view1",#N/A,FALSE,"DASTCF (US$)"}</definedName>
    <definedName name="wrn.Consolidated._.Statements._1" hidden="1">{"view1",#N/A,FALSE,"EARN (US$)";"view1",#N/A,FALSE,"DASTBS (US$)";"view1",#N/A,FALSE,"DASTCF (US$)"}</definedName>
    <definedName name="wrn.consolidated._1" hidden="1">{"income",#N/A,FALSE,"CONSOLIDATED";"value",#N/A,FALSE,"CONSOLIDATED"}</definedName>
    <definedName name="wrn.consolidated._1_1" hidden="1">{"income",#N/A,FALSE,"CONSOLIDATED";"value",#N/A,FALSE,"CONSOLIDATED"}</definedName>
    <definedName name="wrn.consolidated._1_2" hidden="1">{"income",#N/A,FALSE,"CONSOLIDATED";"value",#N/A,FALSE,"CONSOLIDATED"}</definedName>
    <definedName name="wrn.consolidated._1_3" hidden="1">{"income",#N/A,FALSE,"CONSOLIDATED";"value",#N/A,FALSE,"CONSOLIDATED"}</definedName>
    <definedName name="wrn.consolidated._1_4" hidden="1">{"income",#N/A,FALSE,"CONSOLIDATED";"value",#N/A,FALSE,"CONSOLIDATED"}</definedName>
    <definedName name="wrn.consolidated._1_5" hidden="1">{"income",#N/A,FALSE,"CONSOLIDATED";"value",#N/A,FALSE,"CONSOLIDATED"}</definedName>
    <definedName name="wrn.consolidated._2" hidden="1">{"income",#N/A,FALSE,"CONSOLIDATED";"value",#N/A,FALSE,"CONSOLIDATED"}</definedName>
    <definedName name="wrn.consolidated._2_1" hidden="1">{"income",#N/A,FALSE,"CONSOLIDATED";"value",#N/A,FALSE,"CONSOLIDATED"}</definedName>
    <definedName name="wrn.consolidated._2_2" hidden="1">{"income",#N/A,FALSE,"CONSOLIDATED";"value",#N/A,FALSE,"CONSOLIDATED"}</definedName>
    <definedName name="wrn.consolidated._2_3" hidden="1">{"income",#N/A,FALSE,"CONSOLIDATED";"value",#N/A,FALSE,"CONSOLIDATED"}</definedName>
    <definedName name="wrn.consolidated._2_4" hidden="1">{"income",#N/A,FALSE,"CONSOLIDATED";"value",#N/A,FALSE,"CONSOLIDATED"}</definedName>
    <definedName name="wrn.consolidated._2_5" hidden="1">{"income",#N/A,FALSE,"CONSOLIDATED";"value",#N/A,FALSE,"CONSOLIDATED"}</definedName>
    <definedName name="wrn.consolidated._3" hidden="1">{"income",#N/A,FALSE,"CONSOLIDATED";"value",#N/A,FALSE,"CONSOLIDATED"}</definedName>
    <definedName name="wrn.consolidated._3_1" hidden="1">{"income",#N/A,FALSE,"CONSOLIDATED";"value",#N/A,FALSE,"CONSOLIDATED"}</definedName>
    <definedName name="wrn.consolidated._3_2" hidden="1">{"income",#N/A,FALSE,"CONSOLIDATED";"value",#N/A,FALSE,"CONSOLIDATED"}</definedName>
    <definedName name="wrn.consolidated._3_3" hidden="1">{"income",#N/A,FALSE,"CONSOLIDATED";"value",#N/A,FALSE,"CONSOLIDATED"}</definedName>
    <definedName name="wrn.consolidated._3_4" hidden="1">{"income",#N/A,FALSE,"CONSOLIDATED";"value",#N/A,FALSE,"CONSOLIDATED"}</definedName>
    <definedName name="wrn.consolidated._3_5" hidden="1">{"income",#N/A,FALSE,"CONSOLIDATED";"value",#N/A,FALSE,"CONSOLIDATED"}</definedName>
    <definedName name="wrn.consolidated._4" hidden="1">{"income",#N/A,FALSE,"CONSOLIDATED";"value",#N/A,FALSE,"CONSOLIDATED"}</definedName>
    <definedName name="wrn.consolidated._4_1" hidden="1">{"income",#N/A,FALSE,"CONSOLIDATED";"value",#N/A,FALSE,"CONSOLIDATED"}</definedName>
    <definedName name="wrn.consolidated._4_2" hidden="1">{"income",#N/A,FALSE,"CONSOLIDATED";"value",#N/A,FALSE,"CONSOLIDATED"}</definedName>
    <definedName name="wrn.consolidated._4_3" hidden="1">{"income",#N/A,FALSE,"CONSOLIDATED";"value",#N/A,FALSE,"CONSOLIDATED"}</definedName>
    <definedName name="wrn.consolidated._4_4" hidden="1">{"income",#N/A,FALSE,"CONSOLIDATED";"value",#N/A,FALSE,"CONSOLIDATED"}</definedName>
    <definedName name="wrn.consolidated._4_5" hidden="1">{"income",#N/A,FALSE,"CONSOLIDATED";"value",#N/A,FALSE,"CONSOLIDATED"}</definedName>
    <definedName name="wrn.consolidated._5" hidden="1">{"income",#N/A,FALSE,"CONSOLIDATED";"value",#N/A,FALSE,"CONSOLIDATED"}</definedName>
    <definedName name="wrn.consolidated._5_1" hidden="1">{"income",#N/A,FALSE,"CONSOLIDATED";"value",#N/A,FALSE,"CONSOLIDATED"}</definedName>
    <definedName name="wrn.consolidated._5_2" hidden="1">{"income",#N/A,FALSE,"CONSOLIDATED";"value",#N/A,FALSE,"CONSOLIDATED"}</definedName>
    <definedName name="wrn.consolidated._5_3" hidden="1">{"income",#N/A,FALSE,"CONSOLIDATED";"value",#N/A,FALSE,"CONSOLIDATED"}</definedName>
    <definedName name="wrn.consolidated._5_4" hidden="1">{"income",#N/A,FALSE,"CONSOLIDATED";"value",#N/A,FALSE,"CONSOLIDATED"}</definedName>
    <definedName name="wrn.consolidated._5_5" hidden="1">{"income",#N/A,FALSE,"CONSOLIDATED";"value",#N/A,FALSE,"CONSOLIDATED"}</definedName>
    <definedName name="wrn.CONSOLIDATION." hidden="1">{"PAGE1",#N/A,FALSE,"Consolidation";"PAGE2",#N/A,FALSE,"Consolidation";"PAGE3",#N/A,FALSE,"Consolidation";"PAGE4",#N/A,FALSE,"Consolidation";"PAGE5",#N/A,FALSE,"Consolidation";"PAGE6",#N/A,FALSE,"Consolidation";"PAGE7",#N/A,FALSE,"Consolidation"}</definedName>
    <definedName name="wrn.Consolidation._.Adjustments." hidden="1">{"xPL.1",#N/A,FALSE,"adj";"xPL.2a",#N/A,FALSE,"adj";"xPL.2",#N/A,FALSE,"adj";"xPL.3",#N/A,FALSE,"adj";"xPL.4",#N/A,FALSE,"adj";"xPL.1.mth",#N/A,FALSE,"adj";"xPL.5",#N/A,FALSE,"adj";"xBS.1",#N/A,FALSE,"adj";"xBS.2",#N/A,FALSE,"adj";"xBS.3",#N/A,FALSE,"adj";"xCF.1",#N/A,FALSE,"adj";"xCF.2",#N/A,FALSE,"adj";"xPL.2a.mth",#N/A,FALSE,"adj";"xPL.2.mth",#N/A,FALSE,"adj";"xPL.2b.mth",#N/A,FALSE,"adj";"xPL.3.mth",#N/A,FALSE,"adj";"xPL.4.mth",#N/A,FALSE,"adj";"xPL.2.cum",#N/A,FALSE,"adj";"xPL.5.mth",#N/A,FALSE,"adj";"xPL.1.cum",#N/A,FALSE,"adj";"xPL.2.cum",#N/A,FALSE,"adj";"xPL.2a.cum",#N/A,FALSE,"adj";"xPL.2b.cum",#N/A,FALSE,"adj";"xPL.3.cum",#N/A,FALSE,"adj";"xPL.4.cum",#N/A,FALSE,"adj";"xPL.5.cum",#N/A,FALSE,"adj"}</definedName>
    <definedName name="wrn.Consumer._.Medicines." hidden="1">{#N/A,#N/A,FALSE,"OTC";#N/A,#N/A,FALSE,"Ther";#N/A,#N/A,FALSE,"Temp";#N/A,#N/A,FALSE,"Exce";#N/A,#N/A,FALSE,"Buff";#N/A,#N/A,FALSE,"Picot";#N/A,#N/A,FALSE,"Luftal";#N/A,#N/A,FALSE,"Comt"}</definedName>
    <definedName name="wrn.Continous._.Page._.Numbers._.DCF.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RACT._.WIP._.1997." hidden="1">{#N/A,#N/A,FALSE,"A"}</definedName>
    <definedName name="wrn.contribution." hidden="1">{#N/A,#N/A,FALSE,"Contribution Analysis"}</definedName>
    <definedName name="wrn.contribution._1" hidden="1">{#N/A,#N/A,FALSE,"Contribution Analysis"}</definedName>
    <definedName name="wrn.contribution._1_1" hidden="1">{#N/A,#N/A,FALSE,"Contribution Analysis"}</definedName>
    <definedName name="wrn.contribution._1_2" hidden="1">{#N/A,#N/A,FALSE,"Contribution Analysis"}</definedName>
    <definedName name="wrn.contribution._1_3" hidden="1">{#N/A,#N/A,FALSE,"Contribution Analysis"}</definedName>
    <definedName name="wrn.contribution._1_4" hidden="1">{#N/A,#N/A,FALSE,"Contribution Analysis"}</definedName>
    <definedName name="wrn.contribution._1_5" hidden="1">{#N/A,#N/A,FALSE,"Contribution Analysis"}</definedName>
    <definedName name="wrn.contribution._2" hidden="1">{#N/A,#N/A,FALSE,"Contribution Analysis"}</definedName>
    <definedName name="wrn.contribution._2_1" hidden="1">{#N/A,#N/A,FALSE,"Contribution Analysis"}</definedName>
    <definedName name="wrn.contribution._2_2" hidden="1">{#N/A,#N/A,FALSE,"Contribution Analysis"}</definedName>
    <definedName name="wrn.contribution._2_3" hidden="1">{#N/A,#N/A,FALSE,"Contribution Analysis"}</definedName>
    <definedName name="wrn.contribution._2_4" hidden="1">{#N/A,#N/A,FALSE,"Contribution Analysis"}</definedName>
    <definedName name="wrn.contribution._2_5" hidden="1">{#N/A,#N/A,FALSE,"Contribution Analysis"}</definedName>
    <definedName name="wrn.contribution._3" hidden="1">{#N/A,#N/A,FALSE,"Contribution Analysis"}</definedName>
    <definedName name="wrn.contribution._3_1" hidden="1">{#N/A,#N/A,FALSE,"Contribution Analysis"}</definedName>
    <definedName name="wrn.contribution._3_2" hidden="1">{#N/A,#N/A,FALSE,"Contribution Analysis"}</definedName>
    <definedName name="wrn.contribution._3_3" hidden="1">{#N/A,#N/A,FALSE,"Contribution Analysis"}</definedName>
    <definedName name="wrn.contribution._3_4" hidden="1">{#N/A,#N/A,FALSE,"Contribution Analysis"}</definedName>
    <definedName name="wrn.contribution._3_5" hidden="1">{#N/A,#N/A,FALSE,"Contribution Analysis"}</definedName>
    <definedName name="wrn.contribution._4" hidden="1">{#N/A,#N/A,FALSE,"Contribution Analysis"}</definedName>
    <definedName name="wrn.contribution._4_1" hidden="1">{#N/A,#N/A,FALSE,"Contribution Analysis"}</definedName>
    <definedName name="wrn.contribution._4_2" hidden="1">{#N/A,#N/A,FALSE,"Contribution Analysis"}</definedName>
    <definedName name="wrn.contribution._4_3" hidden="1">{#N/A,#N/A,FALSE,"Contribution Analysis"}</definedName>
    <definedName name="wrn.contribution._4_4" hidden="1">{#N/A,#N/A,FALSE,"Contribution Analysis"}</definedName>
    <definedName name="wrn.contribution._4_5" hidden="1">{#N/A,#N/A,FALSE,"Contribution Analysis"}</definedName>
    <definedName name="wrn.contribution._5" hidden="1">{#N/A,#N/A,FALSE,"Contribution Analysis"}</definedName>
    <definedName name="wrn.contribution._5_1" hidden="1">{#N/A,#N/A,FALSE,"Contribution Analysis"}</definedName>
    <definedName name="wrn.contribution._5_2" hidden="1">{#N/A,#N/A,FALSE,"Contribution Analysis"}</definedName>
    <definedName name="wrn.contribution._5_3" hidden="1">{#N/A,#N/A,FALSE,"Contribution Analysis"}</definedName>
    <definedName name="wrn.contribution._5_4" hidden="1">{#N/A,#N/A,FALSE,"Contribution Analysis"}</definedName>
    <definedName name="wrn.contribution._5_5" hidden="1">{#N/A,#N/A,FALSE,"Contribution Analysis"}</definedName>
    <definedName name="wrn.contribution.1" hidden="1">{#N/A,#N/A,FALSE,"Contribution Analysis"}</definedName>
    <definedName name="wrn.contribution1" hidden="1">{#N/A,#N/A,FALSE,"Contribution Analysis"}</definedName>
    <definedName name="wrn.contributory._.asset._.charges.">#REF!</definedName>
    <definedName name="wrn.ConvCost__1995_AOP." hidden="1">{"AOP_Mos.",#N/A,FALSE,"1995 AOP";"AOP_Qtrs.",#N/A,FALSE,"1995 AOP"}</definedName>
    <definedName name="wrn.ConvCost__Current_Fcst." hidden="1">{"Current_Mos.",#N/A,FALSE,"Current Fcst";"Current_Qtrs.",#N/A,FALSE,"Current Fcst"}</definedName>
    <definedName name="wrn.ConvCost__Prior_Fcst." hidden="1">{"Prior_Mos.",#N/A,FALSE,"Prior Fcst";"Prior_Qtrs.",#N/A,FALSE,"Prior Fcst"}</definedName>
    <definedName name="wrn.ConvCost__Prior_Year." hidden="1">{"PriorYear_Mos.",#N/A,FALSE,"Prior Year";"PriorYear_Qtrs.",#N/A,FALSE,"Prior Year"}</definedName>
    <definedName name="wrn.cooper." hidden="1">{#N/A,#N/A,TRUE,"Pro Forma";#N/A,#N/A,TRUE,"PF_Bal";#N/A,#N/A,TRUE,"PF_INC";#N/A,#N/A,TRUE,"CBE";#N/A,#N/A,TRUE,"SWK"}</definedName>
    <definedName name="wrn.cooper._1" hidden="1">{#N/A,#N/A,TRUE,"Pro Forma";#N/A,#N/A,TRUE,"PF_Bal";#N/A,#N/A,TRUE,"PF_INC";#N/A,#N/A,TRUE,"CBE";#N/A,#N/A,TRUE,"SWK"}</definedName>
    <definedName name="wrn.CORE._.KINETICS.">#REF!</definedName>
    <definedName name="wrn.Corporate." hidden="1">{"Corporate",#N/A,FALSE,"Sorted by database"}</definedName>
    <definedName name="wrn.corso_forecast." hidden="1">{"ce_storici",#N/A,FALSE}</definedName>
    <definedName name="wrn.corso_forecast._1" hidden="1">{"ce_storici",#N/A,FALSE}</definedName>
    <definedName name="wrn.corso_forecast._2" hidden="1">{"ce_storici",#N/A,FALSE}</definedName>
    <definedName name="wrn.corso_forecast._3" hidden="1">{"ce_storici",#N/A,FALSE}</definedName>
    <definedName name="wrn.Cosmos._.Report.">#REF!</definedName>
    <definedName name="wrn.Costs." hidden="1">{"Drilling Costs",#N/A,FALSE,"MDL";"Production Costs",#N/A,FALSE,"MDL"}</definedName>
    <definedName name="wrn.cotop." hidden="1">{"ReportTop",#N/A,FALSE,"report top"}</definedName>
    <definedName name="wrn.Country._.Summary." hidden="1">{"Summary",#N/A,FALSE,"Country Summary"}</definedName>
    <definedName name="wrn.Country._.Worksheet." hidden="1">{"WkSheet",#N/A,FALSE,"Country Wksheet"}</definedName>
    <definedName name="wrn.Covenants." hidden="1">{"Covenants",#N/A,FALSE,"Covs";"quarterly covenants",#N/A,FALSE,"Covs";"quarterly projections",#N/A,FALSE,"Covs"}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s." hidden="1">{"view1",#N/A,FALSE,"MOTEARN";"view1",#N/A,FALSE,"Bal Sht";"view1",#N/A,FALSE,"Cash Flows"}</definedName>
    <definedName name="wrn.Covers._1" hidden="1">{"view1",#N/A,FALSE,"MOTEARN";"view1",#N/A,FALSE,"Bal Sht";"view1",#N/A,FALSE,"Cash Flows"}</definedName>
    <definedName name="wrn.CPB." hidden="1">{#N/A,#N/A,FALSE,"CPB"}</definedName>
    <definedName name="wrn.CPB._1" hidden="1">{#N/A,#N/A,FALSE,"CPB"}</definedName>
    <definedName name="wrn.CPB._2" hidden="1">{#N/A,#N/A,FALSE,"CPB"}</definedName>
    <definedName name="wrn.CPB._3" hidden="1">{#N/A,#N/A,FALSE,"CPB"}</definedName>
    <definedName name="wrn.Creamette_Price_List." hidden="1">{"Retail_Price_List",#N/A,FALSE,"Retail";"Hawaii_Price_List",#N/A,FALSE,"Hawaii";"Peyton_Price_List",#N/A,FALSE,"Peyton";"Distributor_Price_List",#N/A,FALSE,"Distributor"}</definedName>
    <definedName name="wrn.credit.">#REF!</definedName>
    <definedName name="wrn.Credit._.Summary." hidden="1">{#N/A,#N/A,FALSE,"Credit Summary"}</definedName>
    <definedName name="wrn.Credit._.Summary._1" hidden="1">{#N/A,#N/A,FALSE,"Credit Summary"}</definedName>
    <definedName name="wrn.Credit._.Summary._2" hidden="1">{#N/A,#N/A,FALSE,"Credit Summary"}</definedName>
    <definedName name="wrn.Credit._.Summary._3" hidden="1">{#N/A,#N/A,FALSE,"Credit Summary"}</definedName>
    <definedName name="wrn.credit._old">#REF!</definedName>
    <definedName name="wrn.CRESCUM." hidden="1">{#N/A,#N/A,FALSE,"CRES0395"}</definedName>
    <definedName name="wrn.CRT." hidden="1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sc." hidden="1">{"orixcsc",#N/A,FALSE,"ORIX CSC";"orixcsc2",#N/A,FALSE,"ORIX CSC"}</definedName>
    <definedName name="wrn.CSC._1" hidden="1">{"page1",#N/A,TRUE,"CSC";"page2",#N/A,TRUE,"CSC"}</definedName>
    <definedName name="wrn.csc._1_1" hidden="1">{"orixcsc",#N/A,FALSE,"ORIX CSC";"orixcsc2",#N/A,FALSE,"ORIX CSC"}</definedName>
    <definedName name="wrn.csc._1_2" hidden="1">{"orixcsc",#N/A,FALSE,"ORIX CSC";"orixcsc2",#N/A,FALSE,"ORIX CSC"}</definedName>
    <definedName name="wrn.csc._1_3" hidden="1">{"orixcsc",#N/A,FALSE,"ORIX CSC";"orixcsc2",#N/A,FALSE,"ORIX CSC"}</definedName>
    <definedName name="wrn.csc._1_4" hidden="1">{"orixcsc",#N/A,FALSE,"ORIX CSC";"orixcsc2",#N/A,FALSE,"ORIX CSC"}</definedName>
    <definedName name="wrn.csc._1_5" hidden="1">{"orixcsc",#N/A,FALSE,"ORIX CSC";"orixcsc2",#N/A,FALSE,"ORIX CSC"}</definedName>
    <definedName name="wrn.CSC._2" hidden="1">{"page1",#N/A,TRUE,"CSC";"page2",#N/A,TRUE,"CSC"}</definedName>
    <definedName name="wrn.csc._2_1" hidden="1">{"orixcsc",#N/A,FALSE,"ORIX CSC";"orixcsc2",#N/A,FALSE,"ORIX CSC"}</definedName>
    <definedName name="wrn.csc._2_2" hidden="1">{"orixcsc",#N/A,FALSE,"ORIX CSC";"orixcsc2",#N/A,FALSE,"ORIX CSC"}</definedName>
    <definedName name="wrn.csc._2_3" hidden="1">{"orixcsc",#N/A,FALSE,"ORIX CSC";"orixcsc2",#N/A,FALSE,"ORIX CSC"}</definedName>
    <definedName name="wrn.csc._2_4" hidden="1">{"orixcsc",#N/A,FALSE,"ORIX CSC";"orixcsc2",#N/A,FALSE,"ORIX CSC"}</definedName>
    <definedName name="wrn.csc._2_5" hidden="1">{"orixcsc",#N/A,FALSE,"ORIX CSC";"orixcsc2",#N/A,FALSE,"ORIX CSC"}</definedName>
    <definedName name="wrn.CSC._3" hidden="1">{"page1",#N/A,TRUE,"CSC";"page2",#N/A,TRUE,"CSC"}</definedName>
    <definedName name="wrn.csc._3_1" hidden="1">{"orixcsc",#N/A,FALSE,"ORIX CSC";"orixcsc2",#N/A,FALSE,"ORIX CSC"}</definedName>
    <definedName name="wrn.csc._3_2" hidden="1">{"orixcsc",#N/A,FALSE,"ORIX CSC";"orixcsc2",#N/A,FALSE,"ORIX CSC"}</definedName>
    <definedName name="wrn.csc._3_3" hidden="1">{"orixcsc",#N/A,FALSE,"ORIX CSC";"orixcsc2",#N/A,FALSE,"ORIX CSC"}</definedName>
    <definedName name="wrn.csc._3_4" hidden="1">{"orixcsc",#N/A,FALSE,"ORIX CSC";"orixcsc2",#N/A,FALSE,"ORIX CSC"}</definedName>
    <definedName name="wrn.csc._3_5" hidden="1">{"orixcsc",#N/A,FALSE,"ORIX CSC";"orixcsc2",#N/A,FALSE,"ORIX CSC"}</definedName>
    <definedName name="wrn.csc._4" hidden="1">{"orixcsc",#N/A,FALSE,"ORIX CSC";"orixcsc2",#N/A,FALSE,"ORIX CSC"}</definedName>
    <definedName name="wrn.csc._4_1" hidden="1">{"orixcsc",#N/A,FALSE,"ORIX CSC";"orixcsc2",#N/A,FALSE,"ORIX CSC"}</definedName>
    <definedName name="wrn.csc._4_2" hidden="1">{"orixcsc",#N/A,FALSE,"ORIX CSC";"orixcsc2",#N/A,FALSE,"ORIX CSC"}</definedName>
    <definedName name="wrn.csc._4_3" hidden="1">{"orixcsc",#N/A,FALSE,"ORIX CSC";"orixcsc2",#N/A,FALSE,"ORIX CSC"}</definedName>
    <definedName name="wrn.csc._4_4" hidden="1">{"orixcsc",#N/A,FALSE,"ORIX CSC";"orixcsc2",#N/A,FALSE,"ORIX CSC"}</definedName>
    <definedName name="wrn.csc._4_5" hidden="1">{"orixcsc",#N/A,FALSE,"ORIX CSC";"orixcsc2",#N/A,FALSE,"ORIX CSC"}</definedName>
    <definedName name="wrn.csc._5" hidden="1">{"orixcsc",#N/A,FALSE,"ORIX CSC";"orixcsc2",#N/A,FALSE,"ORIX CSC"}</definedName>
    <definedName name="wrn.csc._5_1" hidden="1">{"orixcsc",#N/A,FALSE,"ORIX CSC";"orixcsc2",#N/A,FALSE,"ORIX CSC"}</definedName>
    <definedName name="wrn.csc._5_2" hidden="1">{"orixcsc",#N/A,FALSE,"ORIX CSC";"orixcsc2",#N/A,FALSE,"ORIX CSC"}</definedName>
    <definedName name="wrn.csc._5_3" hidden="1">{"orixcsc",#N/A,FALSE,"ORIX CSC";"orixcsc2",#N/A,FALSE,"ORIX CSC"}</definedName>
    <definedName name="wrn.csc._5_4" hidden="1">{"orixcsc",#N/A,FALSE,"ORIX CSC";"orixcsc2",#N/A,FALSE,"ORIX CSC"}</definedName>
    <definedName name="wrn.csc._5_5" hidden="1">{"orixcsc",#N/A,FALSE,"ORIX CSC";"orixcsc2",#N/A,FALSE,"ORIX CSC"}</definedName>
    <definedName name="wrn.csc.1" hidden="1">{"orixcsc",#N/A,FALSE,"ORIX CSC";"orixcsc2",#N/A,FALSE,"ORIX CSC"}</definedName>
    <definedName name="wrn.csc.3" hidden="1">{#N/A,#N/A,FALSE,"ORIX CSC"}</definedName>
    <definedName name="wrn.csc1" hidden="1">{"orixcsc",#N/A,FALSE,"ORIX CSC";"orixcsc2",#N/A,FALSE,"ORIX CSC"}</definedName>
    <definedName name="wrn.CSC2" hidden="1">{"page1",#N/A,TRUE,"CSC";"page2",#N/A,TRUE,"CSC"}</definedName>
    <definedName name="wrn.csc2." hidden="1">{#N/A,#N/A,FALSE,"ORIX CSC"}</definedName>
    <definedName name="wrn.csc2._1" hidden="1">{#N/A,#N/A,FALSE,"ORIX CSC"}</definedName>
    <definedName name="wrn.csc2._1_1" hidden="1">{#N/A,#N/A,FALSE,"ORIX CSC"}</definedName>
    <definedName name="wrn.csc2._1_2" hidden="1">{#N/A,#N/A,FALSE,"ORIX CSC"}</definedName>
    <definedName name="wrn.csc2._1_3" hidden="1">{#N/A,#N/A,FALSE,"ORIX CSC"}</definedName>
    <definedName name="wrn.csc2._1_4" hidden="1">{#N/A,#N/A,FALSE,"ORIX CSC"}</definedName>
    <definedName name="wrn.csc2._1_5" hidden="1">{#N/A,#N/A,FALSE,"ORIX CSC"}</definedName>
    <definedName name="wrn.csc2._2" hidden="1">{#N/A,#N/A,FALSE,"ORIX CSC"}</definedName>
    <definedName name="wrn.csc2._2_1" hidden="1">{#N/A,#N/A,FALSE,"ORIX CSC"}</definedName>
    <definedName name="wrn.csc2._2_2" hidden="1">{#N/A,#N/A,FALSE,"ORIX CSC"}</definedName>
    <definedName name="wrn.csc2._2_3" hidden="1">{#N/A,#N/A,FALSE,"ORIX CSC"}</definedName>
    <definedName name="wrn.csc2._2_4" hidden="1">{#N/A,#N/A,FALSE,"ORIX CSC"}</definedName>
    <definedName name="wrn.csc2._2_5" hidden="1">{#N/A,#N/A,FALSE,"ORIX CSC"}</definedName>
    <definedName name="wrn.csc2._3" hidden="1">{#N/A,#N/A,FALSE,"ORIX CSC"}</definedName>
    <definedName name="wrn.csc2._3_1" hidden="1">{#N/A,#N/A,FALSE,"ORIX CSC"}</definedName>
    <definedName name="wrn.csc2._3_2" hidden="1">{#N/A,#N/A,FALSE,"ORIX CSC"}</definedName>
    <definedName name="wrn.csc2._3_3" hidden="1">{#N/A,#N/A,FALSE,"ORIX CSC"}</definedName>
    <definedName name="wrn.csc2._3_4" hidden="1">{#N/A,#N/A,FALSE,"ORIX CSC"}</definedName>
    <definedName name="wrn.csc2._3_5" hidden="1">{#N/A,#N/A,FALSE,"ORIX CSC"}</definedName>
    <definedName name="wrn.csc2._4" hidden="1">{#N/A,#N/A,FALSE,"ORIX CSC"}</definedName>
    <definedName name="wrn.csc2._4_1" hidden="1">{#N/A,#N/A,FALSE,"ORIX CSC"}</definedName>
    <definedName name="wrn.csc2._4_2" hidden="1">{#N/A,#N/A,FALSE,"ORIX CSC"}</definedName>
    <definedName name="wrn.csc2._4_3" hidden="1">{#N/A,#N/A,FALSE,"ORIX CSC"}</definedName>
    <definedName name="wrn.csc2._4_4" hidden="1">{#N/A,#N/A,FALSE,"ORIX CSC"}</definedName>
    <definedName name="wrn.csc2._4_5" hidden="1">{#N/A,#N/A,FALSE,"ORIX CSC"}</definedName>
    <definedName name="wrn.csc2._5" hidden="1">{#N/A,#N/A,FALSE,"ORIX CSC"}</definedName>
    <definedName name="wrn.csc2._5_1" hidden="1">{#N/A,#N/A,FALSE,"ORIX CSC"}</definedName>
    <definedName name="wrn.csc2._5_2" hidden="1">{#N/A,#N/A,FALSE,"ORIX CSC"}</definedName>
    <definedName name="wrn.csc2._5_3" hidden="1">{#N/A,#N/A,FALSE,"ORIX CSC"}</definedName>
    <definedName name="wrn.csc2._5_4" hidden="1">{#N/A,#N/A,FALSE,"ORIX CSC"}</definedName>
    <definedName name="wrn.csc2._5_5" hidden="1">{#N/A,#N/A,FALSE,"ORIX CSC"}</definedName>
    <definedName name="wrn.CSC2_1" hidden="1">{"page1",#N/A,TRUE,"CSC";"page2",#N/A,TRUE,"CSC"}</definedName>
    <definedName name="wrn.CSC2_2" hidden="1">{"page1",#N/A,TRUE,"CSC";"page2",#N/A,TRUE,"CSC"}</definedName>
    <definedName name="wrn.CSC2_3" hidden="1">{"page1",#N/A,TRUE,"CSC";"page2",#N/A,TRUE,"CSC"}</definedName>
    <definedName name="wrn.csc3" hidden="1">{#N/A,#N/A,FALSE,"ORIX CSC"}</definedName>
    <definedName name="wrn.CTA_EXPLOT_ACUM." hidden="1">{"VOLUMEN ACUMULADO",#N/A,FALSE,"VOLUMEN";"cta global acu",#N/A,FALSE,"CTA_GLOBAL_ACUMUL";"app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COMPLETA." hidden="1">{"cta global",#N/A,FALSE,"CTA_GLOBAL_MENS";"VOLUMEN MENSUAL",#N/A,FALSE,"VOLUMEN";"cta global acu",#N/A,FALSE,"CTA_GLOBAL_ACUMUL";"VOLUMEN ACUMULADO",#N/A,FALSE,"VOLUMEN";"app nac",#N/A,FALSE,"CTA.EXP. MENSUAL";"app exp 1",#N/A,FALSE,"CTA.EXP. MENSUAL";"app exp 2",#N/A,FALSE,"CTA.EXP. MENSUAL";"piezas 1",#N/A,FALSE,"CTA.EXP. MENSUAL";"piezas 2",#N/A,FALSE,"CTA.EXP. MENSUAL";"app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MES.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wrn.CTCReport.">#REF!</definedName>
    <definedName name="wrn.CTCReport._old">#REF!</definedName>
    <definedName name="wrn.CumAndAdj." hidden="1">{"PL1",#N/A,FALSE,"cum";"PL2a",#N/A,FALSE,"cum";"PL2",#N/A,FALSE,"cum";"PL2b",#N/A,FALSE,"cum";"PL3",#N/A,FALSE,"cum";"PL4",#N/A,FALSE,"cum";"PL5",#N/A,FALSE,"cum";"cumBS2",#N/A,FALSE,"cum";"cumBS3",#N/A,FALSE,"cum";"cumCF",#N/A,FALSE,"cum";"cumFA",#N/A,FALSE,"cum";"adjPL1",#N/A,FALSE,"adj";"adjPL2a",#N/A,FALSE,"adj";"adjPL2",#N/A,FALSE,"adj";"adjPL2b",#N/A,FALSE,"adj";"adjPL3",#N/A,FALSE,"adj";"adjPL4",#N/A,FALSE,"adj";"adjPL5",#N/A,FALSE,"adj";"adjBS2",#N/A,FALSE,"adj";"adjBS3",#N/A,FALSE,"adj";"adjCF1",#N/A,FALSE,"adj";"adjCF4",#N/A,FALSE,"adj"}</definedName>
    <definedName name="wrn.curtail." hidden="1">{#N/A,#N/A,FALSE,"INPUT1";#N/A,#N/A,FALSE,"INPUT2";#N/A,#N/A,FALSE,"INPUT3";#N/A,#N/A,FALSE,"curtail";#N/A,#N/A,FALSE,"curtail2"}</definedName>
    <definedName name="wrn.Customer._.with._.Site._.Equipment." hidden="1">{"Customer with Site Equipment",#N/A,FALSE,"BASIC"}</definedName>
    <definedName name="wrn.Customer._.with._.Site._.Pricing." hidden="1">{"Customer with Site Pricing",#N/A,FALSE,"BASIC"}</definedName>
    <definedName name="wrn.Customer_base.">#REF!</definedName>
    <definedName name="wrn.cy._.budget.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wrn.daily.">#REF!</definedName>
    <definedName name="wrn.Daily._.Print." hidden="1">{#N/A,#N/A,FALSE,"AdAll";#N/A,#N/A,FALSE,"AdSite"}</definedName>
    <definedName name="wrn.DAILY._.SALES." hidden="1">{"New York",#N/A,FALSE,"NY";"London Et Al",#N/A,FALSE,"NY";"Cash Balance",#N/A,FALSE,"NY"}</definedName>
    <definedName name="wrn.Danilo." hidden="1">{#N/A,#N/A,TRUE,"Main Issues";#N/A,#N/A,TRUE,"Income statement ($)"}</definedName>
    <definedName name="wrn.Darwin.">{#N/A,#N/A,TRUE,"Assum";#N/A,#N/A,TRUE,"Overview";#N/A,#N/A,TRUE,"WACC";#N/A,#N/A,TRUE," DCF";#N/A,#N/A,TRUE," LBO"}</definedName>
    <definedName name="wrn.Data._.Revenue." hidden="1">{#N/A,#N/A,FALSE,"MR2000 vs. Hyperion Comparison";#N/A,#N/A,FALSE,"Hyperion Load";#N/A,#N/A,FALSE,"Hyperion DRev"}</definedName>
    <definedName name="wrn.DATA._.SHEETS." hidden="1">{"page1",#N/A,FALSE,"DATA SHEET";"page2",#N/A,FALSE,"DATA SHEET";"page3",#N/A,FALSE,"DATA SHEET"}</definedName>
    <definedName name="wrn.Data._.Worksheet." hidden="1">{"Data Worksheet",#N/A,FALSE,"CAREY97"}</definedName>
    <definedName name="wrn.database." hidden="1">{"subs",#N/A,FALSE,"database ";"proportional",#N/A,FALSE,"database "}</definedName>
    <definedName name="wrn.database._1" hidden="1">{"subs",#N/A,FALSE,"database ";"proportional",#N/A,FALSE,"database "}</definedName>
    <definedName name="wrn.DATAVARIANCE." hidden="1">{#N/A,#N/A,FALSE,"JAN98VARIANCE";#N/A,#N/A,FALSE,"DATAPAC-HYPERSTREAM BACKUP";#N/A,#N/A,FALSE,"NONPRIME BILLING"}</definedName>
    <definedName name="wrn.dcf.">#REF!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DCF._.Valuation." hidden="1">{"value box",#N/A,TRUE,"DPL Inc. Fin Statements";"unlevered free cash flows",#N/A,TRUE,"DPL Inc. Fin Statements"}</definedName>
    <definedName name="wrn.DCF._1" hidden="1">{#N/A,#N/A,FALSE,"Brad_DCFM";#N/A,#N/A,FALSE,"Nick_DCFM";#N/A,#N/A,FALSE,"Mobile_DCFM"}</definedName>
    <definedName name="wrn.dcf._1_1" hidden="1">{"mgmt forecast",#N/A,FALSE,"Mgmt Forecast";"dcf table",#N/A,FALSE,"Mgmt Forecast";"sensitivity",#N/A,FALSE,"Mgmt Forecast";"table inputs",#N/A,FALSE,"Mgmt Forecast";"calculations",#N/A,FALSE,"Mgmt Forecast"}</definedName>
    <definedName name="wrn.dcf._1_2" hidden="1">{"mgmt forecast",#N/A,FALSE,"Mgmt Forecast";"dcf table",#N/A,FALSE,"Mgmt Forecast";"sensitivity",#N/A,FALSE,"Mgmt Forecast";"table inputs",#N/A,FALSE,"Mgmt Forecast";"calculations",#N/A,FALSE,"Mgmt Forecast"}</definedName>
    <definedName name="wrn.dcf._1_3" hidden="1">{"mgmt forecast",#N/A,FALSE,"Mgmt Forecast";"dcf table",#N/A,FALSE,"Mgmt Forecast";"sensitivity",#N/A,FALSE,"Mgmt Forecast";"table inputs",#N/A,FALSE,"Mgmt Forecast";"calculations",#N/A,FALSE,"Mgmt Forecast"}</definedName>
    <definedName name="wrn.dcf._1_4" hidden="1">{"mgmt forecast",#N/A,FALSE,"Mgmt Forecast";"dcf table",#N/A,FALSE,"Mgmt Forecast";"sensitivity",#N/A,FALSE,"Mgmt Forecast";"table inputs",#N/A,FALSE,"Mgmt Forecast";"calculations",#N/A,FALSE,"Mgmt Forecast"}</definedName>
    <definedName name="wrn.dcf._1_5" hidden="1">{"mgmt forecast",#N/A,FALSE,"Mgmt Forecast";"dcf table",#N/A,FALSE,"Mgmt Forecast";"sensitivity",#N/A,FALSE,"Mgmt Forecast";"table inputs",#N/A,FALSE,"Mgmt Forecast";"calculations",#N/A,FALSE,"Mgmt Forecast"}</definedName>
    <definedName name="wrn.dcf._2" hidden="1">{"mgmt forecast",#N/A,FALSE,"Mgmt Forecast";"dcf table",#N/A,FALSE,"Mgmt Forecast";"sensitivity",#N/A,FALSE,"Mgmt Forecast";"table inputs",#N/A,FALSE,"Mgmt Forecast";"calculations",#N/A,FALSE,"Mgmt Forecast"}</definedName>
    <definedName name="wrn.dcf._2_1" hidden="1">{"mgmt forecast",#N/A,FALSE,"Mgmt Forecast";"dcf table",#N/A,FALSE,"Mgmt Forecast";"sensitivity",#N/A,FALSE,"Mgmt Forecast";"table inputs",#N/A,FALSE,"Mgmt Forecast";"calculations",#N/A,FALSE,"Mgmt Forecast"}</definedName>
    <definedName name="wrn.dcf._2_2" hidden="1">{"mgmt forecast",#N/A,FALSE,"Mgmt Forecast";"dcf table",#N/A,FALSE,"Mgmt Forecast";"sensitivity",#N/A,FALSE,"Mgmt Forecast";"table inputs",#N/A,FALSE,"Mgmt Forecast";"calculations",#N/A,FALSE,"Mgmt Forecast"}</definedName>
    <definedName name="wrn.dcf._2_3" hidden="1">{"mgmt forecast",#N/A,FALSE,"Mgmt Forecast";"dcf table",#N/A,FALSE,"Mgmt Forecast";"sensitivity",#N/A,FALSE,"Mgmt Forecast";"table inputs",#N/A,FALSE,"Mgmt Forecast";"calculations",#N/A,FALSE,"Mgmt Forecast"}</definedName>
    <definedName name="wrn.dcf._2_4" hidden="1">{"mgmt forecast",#N/A,FALSE,"Mgmt Forecast";"dcf table",#N/A,FALSE,"Mgmt Forecast";"sensitivity",#N/A,FALSE,"Mgmt Forecast";"table inputs",#N/A,FALSE,"Mgmt Forecast";"calculations",#N/A,FALSE,"Mgmt Forecast"}</definedName>
    <definedName name="wrn.dcf._2_5" hidden="1">{"mgmt forecast",#N/A,FALSE,"Mgmt Forecast";"dcf table",#N/A,FALSE,"Mgmt Forecast";"sensitivity",#N/A,FALSE,"Mgmt Forecast";"table inputs",#N/A,FALSE,"Mgmt Forecast";"calculations",#N/A,FALSE,"Mgmt Forecast"}</definedName>
    <definedName name="wrn.dcf._3" hidden="1">{"mgmt forecast",#N/A,FALSE,"Mgmt Forecast";"dcf table",#N/A,FALSE,"Mgmt Forecast";"sensitivity",#N/A,FALSE,"Mgmt Forecast";"table inputs",#N/A,FALSE,"Mgmt Forecast";"calculations",#N/A,FALSE,"Mgmt Forecast"}</definedName>
    <definedName name="wrn.dcf._3_1" hidden="1">{"mgmt forecast",#N/A,FALSE,"Mgmt Forecast";"dcf table",#N/A,FALSE,"Mgmt Forecast";"sensitivity",#N/A,FALSE,"Mgmt Forecast";"table inputs",#N/A,FALSE,"Mgmt Forecast";"calculations",#N/A,FALSE,"Mgmt Forecast"}</definedName>
    <definedName name="wrn.dcf._3_2" hidden="1">{"mgmt forecast",#N/A,FALSE,"Mgmt Forecast";"dcf table",#N/A,FALSE,"Mgmt Forecast";"sensitivity",#N/A,FALSE,"Mgmt Forecast";"table inputs",#N/A,FALSE,"Mgmt Forecast";"calculations",#N/A,FALSE,"Mgmt Forecast"}</definedName>
    <definedName name="wrn.dcf._3_3" hidden="1">{"mgmt forecast",#N/A,FALSE,"Mgmt Forecast";"dcf table",#N/A,FALSE,"Mgmt Forecast";"sensitivity",#N/A,FALSE,"Mgmt Forecast";"table inputs",#N/A,FALSE,"Mgmt Forecast";"calculations",#N/A,FALSE,"Mgmt Forecast"}</definedName>
    <definedName name="wrn.dcf._3_4" hidden="1">{"mgmt forecast",#N/A,FALSE,"Mgmt Forecast";"dcf table",#N/A,FALSE,"Mgmt Forecast";"sensitivity",#N/A,FALSE,"Mgmt Forecast";"table inputs",#N/A,FALSE,"Mgmt Forecast";"calculations",#N/A,FALSE,"Mgmt Forecast"}</definedName>
    <definedName name="wrn.dcf._3_5" hidden="1">{"mgmt forecast",#N/A,FALSE,"Mgmt Forecast";"dcf table",#N/A,FALSE,"Mgmt Forecast";"sensitivity",#N/A,FALSE,"Mgmt Forecast";"table inputs",#N/A,FALSE,"Mgmt Forecast";"calculations",#N/A,FALSE,"Mgmt Forecast"}</definedName>
    <definedName name="wrn.DCF._4" hidden="1">{"DCF",#N/A,FALSE,"CF"}</definedName>
    <definedName name="wrn.dcf._4_1" hidden="1">{"mgmt forecast",#N/A,FALSE,"Mgmt Forecast";"dcf table",#N/A,FALSE,"Mgmt Forecast";"sensitivity",#N/A,FALSE,"Mgmt Forecast";"table inputs",#N/A,FALSE,"Mgmt Forecast";"calculations",#N/A,FALSE,"Mgmt Forecast"}</definedName>
    <definedName name="wrn.dcf._4_2" hidden="1">{"mgmt forecast",#N/A,FALSE,"Mgmt Forecast";"dcf table",#N/A,FALSE,"Mgmt Forecast";"sensitivity",#N/A,FALSE,"Mgmt Forecast";"table inputs",#N/A,FALSE,"Mgmt Forecast";"calculations",#N/A,FALSE,"Mgmt Forecast"}</definedName>
    <definedName name="wrn.dcf._4_3" hidden="1">{"mgmt forecast",#N/A,FALSE,"Mgmt Forecast";"dcf table",#N/A,FALSE,"Mgmt Forecast";"sensitivity",#N/A,FALSE,"Mgmt Forecast";"table inputs",#N/A,FALSE,"Mgmt Forecast";"calculations",#N/A,FALSE,"Mgmt Forecast"}</definedName>
    <definedName name="wrn.dcf._4_4" hidden="1">{"mgmt forecast",#N/A,FALSE,"Mgmt Forecast";"dcf table",#N/A,FALSE,"Mgmt Forecast";"sensitivity",#N/A,FALSE,"Mgmt Forecast";"table inputs",#N/A,FALSE,"Mgmt Forecast";"calculations",#N/A,FALSE,"Mgmt Forecast"}</definedName>
    <definedName name="wrn.dcf._4_5" hidden="1">{"mgmt forecast",#N/A,FALSE,"Mgmt Forecast";"dcf table",#N/A,FALSE,"Mgmt Forecast";"sensitivity",#N/A,FALSE,"Mgmt Forecast";"table inputs",#N/A,FALSE,"Mgmt Forecast";"calculations",#N/A,FALSE,"Mgmt Forecast"}</definedName>
    <definedName name="wrn.DCF._5" hidden="1">{"DCF",#N/A,FALSE,"CF"}</definedName>
    <definedName name="wrn.dcf._5_1" hidden="1">{"mgmt forecast",#N/A,FALSE,"Mgmt Forecast";"dcf table",#N/A,FALSE,"Mgmt Forecast";"sensitivity",#N/A,FALSE,"Mgmt Forecast";"table inputs",#N/A,FALSE,"Mgmt Forecast";"calculations",#N/A,FALSE,"Mgmt Forecast"}</definedName>
    <definedName name="wrn.dcf._5_2" hidden="1">{"mgmt forecast",#N/A,FALSE,"Mgmt Forecast";"dcf table",#N/A,FALSE,"Mgmt Forecast";"sensitivity",#N/A,FALSE,"Mgmt Forecast";"table inputs",#N/A,FALSE,"Mgmt Forecast";"calculations",#N/A,FALSE,"Mgmt Forecast"}</definedName>
    <definedName name="wrn.dcf._5_3" hidden="1">{"mgmt forecast",#N/A,FALSE,"Mgmt Forecast";"dcf table",#N/A,FALSE,"Mgmt Forecast";"sensitivity",#N/A,FALSE,"Mgmt Forecast";"table inputs",#N/A,FALSE,"Mgmt Forecast";"calculations",#N/A,FALSE,"Mgmt Forecast"}</definedName>
    <definedName name="wrn.dcf._5_4" hidden="1">{"mgmt forecast",#N/A,FALSE,"Mgmt Forecast";"dcf table",#N/A,FALSE,"Mgmt Forecast";"sensitivity",#N/A,FALSE,"Mgmt Forecast";"table inputs",#N/A,FALSE,"Mgmt Forecast";"calculations",#N/A,FALSE,"Mgmt Forecast"}</definedName>
    <definedName name="wrn.dcf._5_5" hidden="1">{"mgmt forecast",#N/A,FALSE,"Mgmt Forecast";"dcf table",#N/A,FALSE,"Mgmt Forecast";"sensitivity",#N/A,FALSE,"Mgmt Forecast";"table inputs",#N/A,FALSE,"Mgmt Forecast";"calculations",#N/A,FALSE,"Mgmt Forecast"}</definedName>
    <definedName name="wrn.DCF._from_AB" hidden="1">{"DCF1",#N/A,FALSE,"SIERRA DCF";"MATRIX1",#N/A,FALSE,"SIERRA DCF"}</definedName>
    <definedName name="wrn.DCF._from_DBAB">#REF!</definedName>
    <definedName name="wrn.DCF._from_DBAB_1" hidden="1">{"DCF1",#N/A,FALSE,"SIERRA DCF";"MATRIX1",#N/A,FALSE,"SIERRA DCF"}</definedName>
    <definedName name="wrn.DCF._from_DBAB_1_1" hidden="1">{"DCF1",#N/A,FALSE,"SIERRA DCF";"MATRIX1",#N/A,FALSE,"SIERRA DCF"}</definedName>
    <definedName name="wrn.DCF._from_DBAB_1_1_1" hidden="1">{"DCF1",#N/A,FALSE,"SIERRA DCF";"MATRIX1",#N/A,FALSE,"SIERRA DCF"}</definedName>
    <definedName name="wrn.DCF._from_DBAB_1_1_1_1" hidden="1">{"DCF1",#N/A,FALSE,"SIERRA DCF";"MATRIX1",#N/A,FALSE,"SIERRA DCF"}</definedName>
    <definedName name="wrn.DCF._from_DBAB_1_1_2" hidden="1">{"DCF1",#N/A,FALSE,"SIERRA DCF";"MATRIX1",#N/A,FALSE,"SIERRA DCF"}</definedName>
    <definedName name="wrn.DCF._from_DBAB_1_2" hidden="1">{"DCF1",#N/A,FALSE,"SIERRA DCF";"MATRIX1",#N/A,FALSE,"SIERRA DCF"}</definedName>
    <definedName name="wrn.DCF._from_DBAB_1_2_1" hidden="1">{"DCF1",#N/A,FALSE,"SIERRA DCF";"MATRIX1",#N/A,FALSE,"SIERRA DCF"}</definedName>
    <definedName name="wrn.DCF._from_DBAB_1_3" hidden="1">{"DCF1",#N/A,FALSE,"SIERRA DCF";"MATRIX1",#N/A,FALSE,"SIERRA DCF"}</definedName>
    <definedName name="wrn.DCF._from_DBAB_2" hidden="1">{"DCF1",#N/A,FALSE,"SIERRA DCF";"MATRIX1",#N/A,FALSE,"SIERRA DCF"}</definedName>
    <definedName name="wrn.DCF._from_DBAB_2_1" hidden="1">{"DCF1",#N/A,FALSE,"SIERRA DCF";"MATRIX1",#N/A,FALSE,"SIERRA DCF"}</definedName>
    <definedName name="wrn.DCF._from_DBAB_3" hidden="1">{"DCF1",#N/A,FALSE,"SIERRA DCF";"MATRIX1",#N/A,FALSE,"SIERRA DCF"}</definedName>
    <definedName name="wrn.DCF._from_DBAB_3_1" hidden="1">{"DCF1",#N/A,FALSE,"SIERRA DCF";"MATRIX1",#N/A,FALSE,"SIERRA DCF"}</definedName>
    <definedName name="wrn.DCF._from_DBAB_4" hidden="1">{"DCF1",#N/A,FALSE,"SIERRA DCF";"MATRIX1",#N/A,FALSE,"SIERRA DCF"}</definedName>
    <definedName name="wrn.DCF._from_DBAB_4_1" hidden="1">{"DCF1",#N/A,FALSE,"SIERRA DCF";"MATRIX1",#N/A,FALSE,"SIERRA DCF"}</definedName>
    <definedName name="wrn.DCF._from_DBAB_5" hidden="1">{"DCF1",#N/A,FALSE,"SIERRA DCF";"MATRIX1",#N/A,FALSE,"SIERRA DCF"}</definedName>
    <definedName name="wrn.DCF._from_DBAB_5_1" hidden="1">{"DCF1",#N/A,FALSE,"SIERRA DCF";"MATRIX1",#N/A,FALSE,"SIERRA DCF"}</definedName>
    <definedName name="wrn.DCF_Terminal_Value_qchm." hidden="1">{"qchm_dcf",#N/A,FALSE,"QCHMDCF2";"qchm_terminal",#N/A,FALSE,"QCHMDCF2"}</definedName>
    <definedName name="wrn.DCF_Terminal_Value_qchm._from_AB" hidden="1">{"qchm_dcf",#N/A,FALSE,"QCHMDCF2";"qchm_terminal",#N/A,FALSE,"QCHMDCF2"}</definedName>
    <definedName name="wrn.DCF_Terminal_Value_qchm._from_DBAB">#REF!</definedName>
    <definedName name="wrn.DCF_Terminal_Value_qchm._from_DBAB_1" hidden="1">{"qchm_dcf",#N/A,FALSE,"QCHMDCF2";"qchm_terminal",#N/A,FALSE,"QCHMDCF2"}</definedName>
    <definedName name="wrn.DCF_Terminal_Value_qchm._from_DBAB_1_1" hidden="1">{"qchm_dcf",#N/A,FALSE,"QCHMDCF2";"qchm_terminal",#N/A,FALSE,"QCHMDCF2"}</definedName>
    <definedName name="wrn.DCF_Terminal_Value_qchm._from_DBAB_1_1_1" hidden="1">{"qchm_dcf",#N/A,FALSE,"QCHMDCF2";"qchm_terminal",#N/A,FALSE,"QCHMDCF2"}</definedName>
    <definedName name="wrn.DCF_Terminal_Value_qchm._from_DBAB_1_1_1_1" hidden="1">{"qchm_dcf",#N/A,FALSE,"QCHMDCF2";"qchm_terminal",#N/A,FALSE,"QCHMDCF2"}</definedName>
    <definedName name="wrn.DCF_Terminal_Value_qchm._from_DBAB_1_1_2" hidden="1">{"qchm_dcf",#N/A,FALSE,"QCHMDCF2";"qchm_terminal",#N/A,FALSE,"QCHMDCF2"}</definedName>
    <definedName name="wrn.DCF_Terminal_Value_qchm._from_DBAB_1_2" hidden="1">{"qchm_dcf",#N/A,FALSE,"QCHMDCF2";"qchm_terminal",#N/A,FALSE,"QCHMDCF2"}</definedName>
    <definedName name="wrn.DCF_Terminal_Value_qchm._from_DBAB_1_2_1" hidden="1">{"qchm_dcf",#N/A,FALSE,"QCHMDCF2";"qchm_terminal",#N/A,FALSE,"QCHMDCF2"}</definedName>
    <definedName name="wrn.DCF_Terminal_Value_qchm._from_DBAB_1_3" hidden="1">{"qchm_dcf",#N/A,FALSE,"QCHMDCF2";"qchm_terminal",#N/A,FALSE,"QCHMDCF2"}</definedName>
    <definedName name="wrn.DCF_Terminal_Value_qchm._from_DBAB_2" hidden="1">{"qchm_dcf",#N/A,FALSE,"QCHMDCF2";"qchm_terminal",#N/A,FALSE,"QCHMDCF2"}</definedName>
    <definedName name="wrn.DCF_Terminal_Value_qchm._from_DBAB_2_1" hidden="1">{"qchm_dcf",#N/A,FALSE,"QCHMDCF2";"qchm_terminal",#N/A,FALSE,"QCHMDCF2"}</definedName>
    <definedName name="wrn.DCF_Terminal_Value_qchm._from_DBAB_3" hidden="1">{"qchm_dcf",#N/A,FALSE,"QCHMDCF2";"qchm_terminal",#N/A,FALSE,"QCHMDCF2"}</definedName>
    <definedName name="wrn.DCF_Terminal_Value_qchm._from_DBAB_3_1" hidden="1">{"qchm_dcf",#N/A,FALSE,"QCHMDCF2";"qchm_terminal",#N/A,FALSE,"QCHMDCF2"}</definedName>
    <definedName name="wrn.DCF_Terminal_Value_qchm._from_DBAB_4" hidden="1">{"qchm_dcf",#N/A,FALSE,"QCHMDCF2";"qchm_terminal",#N/A,FALSE,"QCHMDCF2"}</definedName>
    <definedName name="wrn.DCF_Terminal_Value_qchm._from_DBAB_4_1" hidden="1">{"qchm_dcf",#N/A,FALSE,"QCHMDCF2";"qchm_terminal",#N/A,FALSE,"QCHMDCF2"}</definedName>
    <definedName name="wrn.DCF_Terminal_Value_qchm._from_DBAB_5" hidden="1">{"qchm_dcf",#N/A,FALSE,"QCHMDCF2";"qchm_terminal",#N/A,FALSE,"QCHMDCF2"}</definedName>
    <definedName name="wrn.DCF_Terminal_Value_qchm._from_DBAB_5_1" hidden="1">{"qchm_dcf",#N/A,FALSE,"QCHMDCF2";"qchm_terminal",#N/A,FALSE,"QCHMDCF2"}</definedName>
    <definedName name="wrn.dcf2" hidden="1">{"mgmt forecast",#N/A,FALSE,"Mgmt Forecast";"dcf table",#N/A,FALSE,"Mgmt Forecast";"sensitivity",#N/A,FALSE,"Mgmt Forecast";"table inputs",#N/A,FALSE,"Mgmt Forecast";"calculations",#N/A,FALSE,"Mgmt Forecast"}</definedName>
    <definedName name="wrn.dcf3" hidden="1">{"mgmt forecast",#N/A,FALSE,"Mgmt Forecast";"dcf table",#N/A,FALSE,"Mgmt Forecast";"sensitivity",#N/A,FALSE,"Mgmt Forecast";"table inputs",#N/A,FALSE,"Mgmt Forecast";"calculations",#N/A,FALSE,"Mgmt Forecast"}</definedName>
    <definedName name="wrn.dcf4" hidden="1">{"mgmt forecast",#N/A,FALSE,"Mgmt Forecast";"dcf table",#N/A,FALSE,"Mgmt Forecast";"sensitivity",#N/A,FALSE,"Mgmt Forecast";"table inputs",#N/A,FALSE,"Mgmt Forecast";"calculations",#N/A,FALSE,"Mgmt Forecast"}</definedName>
    <definedName name="wrn.dcf5" hidden="1">{"mgmt forecast",#N/A,FALSE,"Mgmt Forecast";"dcf table",#N/A,FALSE,"Mgmt Forecast";"sensitivity",#N/A,FALSE,"Mgmt Forecast";"table inputs",#N/A,FALSE,"Mgmt Forecast";"calculations",#N/A,FALSE,"Mgmt Forecast"}</definedName>
    <definedName name="wrn.DCFEpervier.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EB." hidden="1">{"BSDEB",#N/A,FALSE,"Jun 98";"ISDEB",#N/A,FALSE,"Jun 98";"CFDEB",#N/A,FALSE,"Jun 98";"WP1DEB",#N/A,FALSE,"Jun 98";"WP2DEB",#N/A,FALSE,"Jun 98";"WP3EB",#N/A,FALSE,"Jun 98";"EQUITYDEB",#N/A,FALSE,"Jun 98"}</definedName>
    <definedName name="wrn.debt." hidden="1">{"debt",#N/A,FALSE,"PAI"}</definedName>
    <definedName name="wrn.debt2" hidden="1">{"debt",#N/A,FALSE,"PAI"}</definedName>
    <definedName name="wrn.debt3" hidden="1">{"debt",#N/A,FALSE,"PAI"}</definedName>
    <definedName name="wrn.debt4" hidden="1">{"debt",#N/A,FALSE,"PAI"}</definedName>
    <definedName name="wrn.Dec._.Forecast." hidden="1">{"Dec",#N/A,FALSE,"Manager Report"}</definedName>
    <definedName name="wrn.DECEMBER." hidden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.Orders." hidden="1">{"Dec Order",#N/A,FALSE,"Dec";"Dec Ports",#N/A,FALSE,"Dec"}</definedName>
    <definedName name="wrn.Delchamps.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inc_Comercial." hidden="1">{#N/A,#N/A,FALSE,"COVER";#N/A,#N/A,FALSE,"Index";#N/A,#N/A,FALSE,"Non-Earning";#N/A,#N/A,FALSE,"Commercial";#N/A,#N/A,FALSE,"Detailed"}</definedName>
    <definedName name="wrn.Deltek._.Upload." hidden="1">{#N/A,#N/A,FALSE,"Delt Data"}</definedName>
    <definedName name="wrn.DEPARTMENTS." hidden="1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matrix." hidden="1">{"depmatrix",#N/A,FALSE,"DECATUR-DIMMIT"}</definedName>
    <definedName name="wrn.depmatrix._1" hidden="1">{"depmatrix",#N/A,FALSE,"DECATUR-DIMMIT"}</definedName>
    <definedName name="wrn.depmatrix._1_1" hidden="1">{"depmatrix",#N/A,FALSE,"DECATUR-DIMMIT"}</definedName>
    <definedName name="wrn.depmatrix._1_2" hidden="1">{"depmatrix",#N/A,FALSE,"DECATUR-DIMMIT"}</definedName>
    <definedName name="wrn.depmatrix._1_3" hidden="1">{"depmatrix",#N/A,FALSE,"DECATUR-DIMMIT"}</definedName>
    <definedName name="wrn.depmatrix._1_4" hidden="1">{"depmatrix",#N/A,FALSE,"DECATUR-DIMMIT"}</definedName>
    <definedName name="wrn.depmatrix._1_5" hidden="1">{"depmatrix",#N/A,FALSE,"DECATUR-DIMMIT"}</definedName>
    <definedName name="wrn.depmatrix._2" hidden="1">{"depmatrix",#N/A,FALSE,"DECATUR-DIMMIT"}</definedName>
    <definedName name="wrn.depmatrix._2_1" hidden="1">{"depmatrix",#N/A,FALSE,"DECATUR-DIMMIT"}</definedName>
    <definedName name="wrn.depmatrix._2_2" hidden="1">{"depmatrix",#N/A,FALSE,"DECATUR-DIMMIT"}</definedName>
    <definedName name="wrn.depmatrix._2_3" hidden="1">{"depmatrix",#N/A,FALSE,"DECATUR-DIMMIT"}</definedName>
    <definedName name="wrn.depmatrix._2_4" hidden="1">{"depmatrix",#N/A,FALSE,"DECATUR-DIMMIT"}</definedName>
    <definedName name="wrn.depmatrix._2_5" hidden="1">{"depmatrix",#N/A,FALSE,"DECATUR-DIMMIT"}</definedName>
    <definedName name="wrn.depmatrix._3" hidden="1">{"depmatrix",#N/A,FALSE,"DECATUR-DIMMIT"}</definedName>
    <definedName name="wrn.depmatrix._3_1" hidden="1">{"depmatrix",#N/A,FALSE,"DECATUR-DIMMIT"}</definedName>
    <definedName name="wrn.depmatrix._3_2" hidden="1">{"depmatrix",#N/A,FALSE,"DECATUR-DIMMIT"}</definedName>
    <definedName name="wrn.depmatrix._3_3" hidden="1">{"depmatrix",#N/A,FALSE,"DECATUR-DIMMIT"}</definedName>
    <definedName name="wrn.depmatrix._3_4" hidden="1">{"depmatrix",#N/A,FALSE,"DECATUR-DIMMIT"}</definedName>
    <definedName name="wrn.depmatrix._3_5" hidden="1">{"depmatrix",#N/A,FALSE,"DECATUR-DIMMIT"}</definedName>
    <definedName name="wrn.depmatrix._4" hidden="1">{"depmatrix",#N/A,FALSE,"DECATUR-DIMMIT"}</definedName>
    <definedName name="wrn.depmatrix._4_1" hidden="1">{"depmatrix",#N/A,FALSE,"DECATUR-DIMMIT"}</definedName>
    <definedName name="wrn.depmatrix._4_2" hidden="1">{"depmatrix",#N/A,FALSE,"DECATUR-DIMMIT"}</definedName>
    <definedName name="wrn.depmatrix._4_3" hidden="1">{"depmatrix",#N/A,FALSE,"DECATUR-DIMMIT"}</definedName>
    <definedName name="wrn.depmatrix._4_4" hidden="1">{"depmatrix",#N/A,FALSE,"DECATUR-DIMMIT"}</definedName>
    <definedName name="wrn.depmatrix._4_5" hidden="1">{"depmatrix",#N/A,FALSE,"DECATUR-DIMMIT"}</definedName>
    <definedName name="wrn.depmatrix._5" hidden="1">{"depmatrix",#N/A,FALSE,"DECATUR-DIMMIT"}</definedName>
    <definedName name="wrn.depmatrix._5_1" hidden="1">{"depmatrix",#N/A,FALSE,"DECATUR-DIMMIT"}</definedName>
    <definedName name="wrn.depmatrix._5_2" hidden="1">{"depmatrix",#N/A,FALSE,"DECATUR-DIMMIT"}</definedName>
    <definedName name="wrn.depmatrix._5_3" hidden="1">{"depmatrix",#N/A,FALSE,"DECATUR-DIMMIT"}</definedName>
    <definedName name="wrn.depmatrix._5_4" hidden="1">{"depmatrix",#N/A,FALSE,"DECATUR-DIMMIT"}</definedName>
    <definedName name="wrn.depmatrix._5_5" hidden="1">{"depmatrix",#N/A,FALSE,"DECATUR-DIMMIT"}</definedName>
    <definedName name="wrn.Depreciation." hidden="1">{"GAAP Deprec",#N/A,TRUE,"Financials";"Tax Deprec",#N/A,TRUE,"Financials"}</definedName>
    <definedName name="wrn.DEPT_ACTUALSvBUDGET." hidden="1">{#N/A,#N/A,FALSE,"115";#N/A,#N/A,FALSE,"120";#N/A,#N/A,FALSE,"130";#N/A,#N/A,FALSE,"150";#N/A,#N/A,FALSE,"165";#N/A,#N/A,FALSE,"280";#N/A,#N/A,FALSE,"520";#N/A,#N/A,FALSE,"810";#N/A,#N/A,FALSE,"830";#N/A,#N/A,FALSE,"910"}</definedName>
    <definedName name="wrn.detail.">#REF!</definedName>
    <definedName name="wrn.Detail._.Balance._.Sheet." hidden="1">{#N/A,#N/A,FALSE,"Detail"}</definedName>
    <definedName name="wrn.DETAIL._.BY._.BOOK.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wrn.Detail._.Schedules.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wrn.Detail_Projection." hidden="1">{#N/A,#N/A,FALSE,"Detail YTD"}</definedName>
    <definedName name="wrn.Detailed._.Calculations." hidden="1">{"IncDetail",#N/A,FALSE,"Inc";"BalDetail",#N/A,FALSE,"Bal";"GCFDetail",#N/A,FALSE,"GCF";"RcDsDetail",#N/A,FALSE,"RcDs"}</definedName>
    <definedName name="wrn.Detailed._.Forecasts." hidden="1">{#N/A,#N/A,TRUE,"Forecast";#N/A,#N/A,TRUE,"ForecastMnthly";#N/A,#N/A,TRUE,"ForecastQtrly";#N/A,#N/A,TRUE,"Actual"}</definedName>
    <definedName name="wrn.Detailed._.P._.and._.L." hidden="1">{"P and L Detail Page 1",#N/A,FALSE,"Data";"P and L Detail Page 2",#N/A,FALSE,"Data"}</definedName>
    <definedName name="wrn.detalles._.total." hidden="1">{"total","abonados garantia",FALSE,"detalle19982007"}</definedName>
    <definedName name="wrn.DEV_SYNTHESE." hidden="1">{"COST",#N/A,FALSE,"SYNTHESE";"MARGIN",#N/A,FALSE,"SYNTHESE";"LOT_COM",#N/A,FALSE,"SYNTHESE"}</definedName>
    <definedName name="wrn.devdeal." hidden="1">{"top",#N/A,TRUE,"Detail";"next",#N/A,TRUE,"Detail";"then",#N/A,TRUE,"Detail";"and",#N/A,TRUE,"Detail";"inaddition",#N/A,TRUE,"Detail";"finally",#N/A,TRUE,"Detail"}</definedName>
    <definedName name="wrn.devdeal._1" hidden="1">{"top",#N/A,TRUE,"Detail";"next",#N/A,TRUE,"Detail";"then",#N/A,TRUE,"Detail";"and",#N/A,TRUE,"Detail";"inaddition",#N/A,TRUE,"Detail";"finally",#N/A,TRUE,"Detail"}</definedName>
    <definedName name="wrn.devdeal._1_1" hidden="1">{"top",#N/A,TRUE,"Detail";"next",#N/A,TRUE,"Detail";"then",#N/A,TRUE,"Detail";"and",#N/A,TRUE,"Detail";"inaddition",#N/A,TRUE,"Detail";"finally",#N/A,TRUE,"Detail"}</definedName>
    <definedName name="wrn.devdeal._1_2" hidden="1">{"top",#N/A,TRUE,"Detail";"next",#N/A,TRUE,"Detail";"then",#N/A,TRUE,"Detail";"and",#N/A,TRUE,"Detail";"inaddition",#N/A,TRUE,"Detail";"finally",#N/A,TRUE,"Detail"}</definedName>
    <definedName name="wrn.devdeal._1_3" hidden="1">{"top",#N/A,TRUE,"Detail";"next",#N/A,TRUE,"Detail";"then",#N/A,TRUE,"Detail";"and",#N/A,TRUE,"Detail";"inaddition",#N/A,TRUE,"Detail";"finally",#N/A,TRUE,"Detail"}</definedName>
    <definedName name="wrn.devdeal._1_4" hidden="1">{"top",#N/A,TRUE,"Detail";"next",#N/A,TRUE,"Detail";"then",#N/A,TRUE,"Detail";"and",#N/A,TRUE,"Detail";"inaddition",#N/A,TRUE,"Detail";"finally",#N/A,TRUE,"Detail"}</definedName>
    <definedName name="wrn.devdeal._1_5" hidden="1">{"top",#N/A,TRUE,"Detail";"next",#N/A,TRUE,"Detail";"then",#N/A,TRUE,"Detail";"and",#N/A,TRUE,"Detail";"inaddition",#N/A,TRUE,"Detail";"finally",#N/A,TRUE,"Detail"}</definedName>
    <definedName name="wrn.devdeal._2" hidden="1">{"top",#N/A,TRUE,"Detail";"next",#N/A,TRUE,"Detail";"then",#N/A,TRUE,"Detail";"and",#N/A,TRUE,"Detail";"inaddition",#N/A,TRUE,"Detail";"finally",#N/A,TRUE,"Detail"}</definedName>
    <definedName name="wrn.devdeal._2_1" hidden="1">{"top",#N/A,TRUE,"Detail";"next",#N/A,TRUE,"Detail";"then",#N/A,TRUE,"Detail";"and",#N/A,TRUE,"Detail";"inaddition",#N/A,TRUE,"Detail";"finally",#N/A,TRUE,"Detail"}</definedName>
    <definedName name="wrn.devdeal._2_2" hidden="1">{"top",#N/A,TRUE,"Detail";"next",#N/A,TRUE,"Detail";"then",#N/A,TRUE,"Detail";"and",#N/A,TRUE,"Detail";"inaddition",#N/A,TRUE,"Detail";"finally",#N/A,TRUE,"Detail"}</definedName>
    <definedName name="wrn.devdeal._2_3" hidden="1">{"top",#N/A,TRUE,"Detail";"next",#N/A,TRUE,"Detail";"then",#N/A,TRUE,"Detail";"and",#N/A,TRUE,"Detail";"inaddition",#N/A,TRUE,"Detail";"finally",#N/A,TRUE,"Detail"}</definedName>
    <definedName name="wrn.devdeal._2_4" hidden="1">{"top",#N/A,TRUE,"Detail";"next",#N/A,TRUE,"Detail";"then",#N/A,TRUE,"Detail";"and",#N/A,TRUE,"Detail";"inaddition",#N/A,TRUE,"Detail";"finally",#N/A,TRUE,"Detail"}</definedName>
    <definedName name="wrn.devdeal._2_5" hidden="1">{"top",#N/A,TRUE,"Detail";"next",#N/A,TRUE,"Detail";"then",#N/A,TRUE,"Detail";"and",#N/A,TRUE,"Detail";"inaddition",#N/A,TRUE,"Detail";"finally",#N/A,TRUE,"Detail"}</definedName>
    <definedName name="wrn.devdeal._3" hidden="1">{"top",#N/A,TRUE,"Detail";"next",#N/A,TRUE,"Detail";"then",#N/A,TRUE,"Detail";"and",#N/A,TRUE,"Detail";"inaddition",#N/A,TRUE,"Detail";"finally",#N/A,TRUE,"Detail"}</definedName>
    <definedName name="wrn.devdeal._3_1" hidden="1">{"top",#N/A,TRUE,"Detail";"next",#N/A,TRUE,"Detail";"then",#N/A,TRUE,"Detail";"and",#N/A,TRUE,"Detail";"inaddition",#N/A,TRUE,"Detail";"finally",#N/A,TRUE,"Detail"}</definedName>
    <definedName name="wrn.devdeal._3_2" hidden="1">{"top",#N/A,TRUE,"Detail";"next",#N/A,TRUE,"Detail";"then",#N/A,TRUE,"Detail";"and",#N/A,TRUE,"Detail";"inaddition",#N/A,TRUE,"Detail";"finally",#N/A,TRUE,"Detail"}</definedName>
    <definedName name="wrn.devdeal._3_3" hidden="1">{"top",#N/A,TRUE,"Detail";"next",#N/A,TRUE,"Detail";"then",#N/A,TRUE,"Detail";"and",#N/A,TRUE,"Detail";"inaddition",#N/A,TRUE,"Detail";"finally",#N/A,TRUE,"Detail"}</definedName>
    <definedName name="wrn.devdeal._3_4" hidden="1">{"top",#N/A,TRUE,"Detail";"next",#N/A,TRUE,"Detail";"then",#N/A,TRUE,"Detail";"and",#N/A,TRUE,"Detail";"inaddition",#N/A,TRUE,"Detail";"finally",#N/A,TRUE,"Detail"}</definedName>
    <definedName name="wrn.devdeal._3_5" hidden="1">{"top",#N/A,TRUE,"Detail";"next",#N/A,TRUE,"Detail";"then",#N/A,TRUE,"Detail";"and",#N/A,TRUE,"Detail";"inaddition",#N/A,TRUE,"Detail";"finally",#N/A,TRUE,"Detail"}</definedName>
    <definedName name="wrn.devdeal._4" hidden="1">{"top",#N/A,TRUE,"Detail";"next",#N/A,TRUE,"Detail";"then",#N/A,TRUE,"Detail";"and",#N/A,TRUE,"Detail";"inaddition",#N/A,TRUE,"Detail";"finally",#N/A,TRUE,"Detail"}</definedName>
    <definedName name="wrn.devdeal._4_1" hidden="1">{"top",#N/A,TRUE,"Detail";"next",#N/A,TRUE,"Detail";"then",#N/A,TRUE,"Detail";"and",#N/A,TRUE,"Detail";"inaddition",#N/A,TRUE,"Detail";"finally",#N/A,TRUE,"Detail"}</definedName>
    <definedName name="wrn.devdeal._4_2" hidden="1">{"top",#N/A,TRUE,"Detail";"next",#N/A,TRUE,"Detail";"then",#N/A,TRUE,"Detail";"and",#N/A,TRUE,"Detail";"inaddition",#N/A,TRUE,"Detail";"finally",#N/A,TRUE,"Detail"}</definedName>
    <definedName name="wrn.devdeal._4_3" hidden="1">{"top",#N/A,TRUE,"Detail";"next",#N/A,TRUE,"Detail";"then",#N/A,TRUE,"Detail";"and",#N/A,TRUE,"Detail";"inaddition",#N/A,TRUE,"Detail";"finally",#N/A,TRUE,"Detail"}</definedName>
    <definedName name="wrn.devdeal._4_4" hidden="1">{"top",#N/A,TRUE,"Detail";"next",#N/A,TRUE,"Detail";"then",#N/A,TRUE,"Detail";"and",#N/A,TRUE,"Detail";"inaddition",#N/A,TRUE,"Detail";"finally",#N/A,TRUE,"Detail"}</definedName>
    <definedName name="wrn.devdeal._4_5" hidden="1">{"top",#N/A,TRUE,"Detail";"next",#N/A,TRUE,"Detail";"then",#N/A,TRUE,"Detail";"and",#N/A,TRUE,"Detail";"inaddition",#N/A,TRUE,"Detail";"finally",#N/A,TRUE,"Detail"}</definedName>
    <definedName name="wrn.devdeal._5" hidden="1">{"top",#N/A,TRUE,"Detail";"next",#N/A,TRUE,"Detail";"then",#N/A,TRUE,"Detail";"and",#N/A,TRUE,"Detail";"inaddition",#N/A,TRUE,"Detail";"finally",#N/A,TRUE,"Detail"}</definedName>
    <definedName name="wrn.devdeal._5_1" hidden="1">{"top",#N/A,TRUE,"Detail";"next",#N/A,TRUE,"Detail";"then",#N/A,TRUE,"Detail";"and",#N/A,TRUE,"Detail";"inaddition",#N/A,TRUE,"Detail";"finally",#N/A,TRUE,"Detail"}</definedName>
    <definedName name="wrn.devdeal._5_2" hidden="1">{"top",#N/A,TRUE,"Detail";"next",#N/A,TRUE,"Detail";"then",#N/A,TRUE,"Detail";"and",#N/A,TRUE,"Detail";"inaddition",#N/A,TRUE,"Detail";"finally",#N/A,TRUE,"Detail"}</definedName>
    <definedName name="wrn.devdeal._5_3" hidden="1">{"top",#N/A,TRUE,"Detail";"next",#N/A,TRUE,"Detail";"then",#N/A,TRUE,"Detail";"and",#N/A,TRUE,"Detail";"inaddition",#N/A,TRUE,"Detail";"finally",#N/A,TRUE,"Detail"}</definedName>
    <definedName name="wrn.devdeal._5_4" hidden="1">{"top",#N/A,TRUE,"Detail";"next",#N/A,TRUE,"Detail";"then",#N/A,TRUE,"Detail";"and",#N/A,TRUE,"Detail";"inaddition",#N/A,TRUE,"Detail";"finally",#N/A,TRUE,"Detail"}</definedName>
    <definedName name="wrn.devdeal._5_5" hidden="1">{"top",#N/A,TRUE,"Detail";"next",#N/A,TRUE,"Detail";"then",#N/A,TRUE,"Detail";"and",#N/A,TRUE,"Detail";"inaddition",#N/A,TRUE,"Detail";"finally",#N/A,TRUE,"Detail"}</definedName>
    <definedName name="wrn.Development._.Hours." hidden="1">{#N/A,#N/A,FALSE,"July 95";#N/A,#N/A,FALSE,"Aug 95";#N/A,#N/A,FALSE,"Sep 95";#N/A,#N/A,FALSE,"October 95"}</definedName>
    <definedName name="wrn.Diagnostics.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ebold._.1.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1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2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3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l_anal." hidden="1">{"hiden",#N/A,FALSE,"14";"hidden",#N/A,FALSE,"16";"hidden",#N/A,FALSE,"18";"hidden",#N/A,FALSE,"20"}</definedName>
    <definedName name="wrn.dil_anal._1" hidden="1">{"hiden",#N/A,FALSE,"14";"hidden",#N/A,FALSE,"16";"hidden",#N/A,FALSE,"18";"hidden",#N/A,FALSE,"20"}</definedName>
    <definedName name="wrn.Dilution." hidden="1">{#N/A,#N/A,FALSE,"FY 1997 (NR)";#N/A,#N/A,FALSE,"FY 1998 (NR)";#N/A,#N/A,FALSE,"Balance";#N/A,#N/A,FALSE,"Matrix (NR)"}</definedName>
    <definedName name="wrn.DIP._.Budget._.Background." hidden="1">{#N/A,#N/A,TRUE,"Cover";#N/A,#N/A,TRUE,"DIP Assumptions";#N/A,#N/A,TRUE,"Sources &amp; Uses";#N/A,#N/A,TRUE,"Liquidity - Chap 11";#N/A,#N/A,TRUE,"Collateral  - Chap 11";#N/A,#N/A,TRUE,"AR Detail";#N/A,#N/A,TRUE,"AP Detail - Chap 11";#N/A,#N/A,TRUE,"Debt Schedule";#N/A,#N/A,TRUE,"Chap 11 Payments";#N/A,#N/A,TRUE,"AR Adjustments";#N/A,#N/A,TRUE,"AP Adjustments";#N/A,#N/A,TRUE,"Availability Detail";#N/A,#N/A,TRUE,"China AR-AP RollForw"}</definedName>
    <definedName name="wrn.DIP._.Budget._.Output." hidden="1">{#N/A,#N/A,TRUE,"DIP Cover";#N/A,#N/A,TRUE,"DIP Assumptions";#N/A,#N/A,TRUE,"Sources &amp; Uses";#N/A,#N/A,TRUE,"Liquidity - Chap 11";#N/A,#N/A,TRUE,"Availability Detail";#N/A,#N/A,TRUE,"Collateral  - Chap 11";#N/A,#N/A,TRUE,"AR Detail";#N/A,#N/A,TRUE,"Inventory Detail";#N/A,#N/A,TRUE,"AP Detail - Chap 11";#N/A,#N/A,TRUE,"Chap 11 Payments";#N/A,#N/A,TRUE,"China AR-AP RollForw";#N/A,#N/A,TRUE,"Payroll Module";#N/A,#N/A,TRUE,"Debt Schedule";#N/A,#N/A,TRUE,"LC Detail";#N/A,#N/A,TRUE,"Hayter"}</definedName>
    <definedName name="wrn.dir." hidden="1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splay." hidden="1">{"pl",#N/A,FALSE,"Display";"cf",#N/A,FALSE,"Display";"pi",#N/A,FALSE,"Display";"top10",#N/A,FALSE,"Display";"compcon",#N/A,FALSE,"Display"}</definedName>
    <definedName name="wrn.Distribution." hidden="1">{#N/A,#N/A,FALSE,"Dist Assets";#N/A,#N/A,FALSE,"Distrib Liab";#N/A,#N/A,FALSE,"Dist Income";#N/A,#N/A,FALSE,"Dist FOH";#N/A,#N/A,FALSE,"Dist SGA"}</definedName>
    <definedName name="wrn.distributiona." hidden="1">{#N/A,#N/A,FALSE,"1996 BRAND SUMMARY"}</definedName>
    <definedName name="wrn.Diversified._.Fresh." hidden="1">{#N/A,#N/A,FALSE,"Diversify Rev";#N/A,#N/A,FALSE,"Diversify EBITS";#N/A,#N/A,FALSE,"Diversify Fresh";#N/A,#N/A,FALSE,"Citrus";#N/A,#N/A,FALSE,"Deciduous";#N/A,#N/A,FALSE,"Tropifresh";#N/A,#N/A,FALSE,"Vegetable"}</definedName>
    <definedName name="wrn.Dividend._.Schedule." hidden="1">{"Dividend",#N/A,FALSE,"Cash Flow"}</definedName>
    <definedName name="wrn.Divisional._.IS." hidden="1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jall." hidden="1">{"djcash",#N/A,FALSE,"DJann";"djinc",#N/A,FALSE,"DJann";"djtaxes",#N/A,FALSE,"DJann";"djbuspub",#N/A,FALSE,"DJann";"djwall",#N/A,FALSE,"DJann";"djcompprs",#N/A,FALSE,"DJann";"djteler",#N/A,FALSE,"DJann"}</definedName>
    <definedName name="wrn.DMDA._.Group." hidden="1">{"DMDA Deferreds",#N/A,FALSE,"DMDA";"DMDA Deferreds 2",#N/A,FALSE,"DMDA";"Epsilon Deferreds",#N/A,FALSE,"DMDA";"Epsilon Deferreds 2",#N/A,FALSE,"DMDA";"CGN Deferreds",#N/A,FALSE,"DMDA";"CGN Deferreds 2",#N/A,FALSE,"DMDA";"Interact Deferreds",#N/A,FALSE,"DMDA";"Interact Deferreds 2",#N/A,FALSE,"DMDA";"GL eCRM c",#N/A,FALSE,"DMDA"}</definedName>
    <definedName name="wrn.document." hidden="1">{"consolidated",#N/A,FALSE,"Sheet1";"cms",#N/A,FALSE,"Sheet1";"fse",#N/A,FALSE,"Sheet1"}</definedName>
    <definedName name="wrn.document._1" hidden="1">{"consolidated",#N/A,FALSE,"Sheet1";"cms",#N/A,FALSE,"Sheet1";"fse",#N/A,FALSE,"Sheet1"}</definedName>
    <definedName name="wrn.documentaero." hidden="1">{"comps2",#N/A,FALSE,"AERO";"footnotes",#N/A,FALSE,"AERO"}</definedName>
    <definedName name="wrn.documentaero._1" hidden="1">{"comps2",#N/A,FALSE,"AERO";"footnotes",#N/A,FALSE,"AERO"}</definedName>
    <definedName name="wrn.documentation.">#REF!</definedName>
    <definedName name="wrn.documenthand." hidden="1">{"comps",#N/A,FALSE,"HANDPACK";"footnotes",#N/A,FALSE,"HANDPACK"}</definedName>
    <definedName name="wrn.documenthand._1" hidden="1">{"comps",#N/A,FALSE,"HANDPACK";"footnotes",#N/A,FALSE,"HANDPACK"}</definedName>
    <definedName name="wrn.DOLAR." hidden="1">{#N/A,#N/A,FALSE,"BALUS$96";#N/A,#N/A,FALSE,"INCUS$96";#N/A,#N/A,FALSE,"CASH96";#N/A,#N/A,FALSE,"FINANC96";#N/A,#N/A,FALSE,"CFLOW96"}</definedName>
    <definedName name="wrn.DOLS." hidden="1">{"PDS",#N/A,FALSE,"G&amp;A_TOT"}</definedName>
    <definedName name="wrn.dom" hidden="1">{"DOM",#N/A,FALSE,"A8CONTENT"}</definedName>
    <definedName name="wrn.DOM." hidden="1">{"DOM",#N/A,FALSE,"A8CONTENT"}</definedName>
    <definedName name="wrn.dos" hidden="1">{"Cons Dos Digitos",#N/A,FALSE,"Cons.";"Cons Tres Digitos",#N/A,FALSE,"Cons."}</definedName>
    <definedName name="wrn.dot" hidden="1">{"Cons Dos Digitos",#N/A,FALSE,"Cons.";"Cons Tres Digitos",#N/A,FALSE,"Cons."}</definedName>
    <definedName name="wrn.DPI._.Summary.">#REF!</definedName>
    <definedName name="wrn.DPI._.Summary._2" hidden="1">{#N/A,#N/A,TRUE,"Summary";#N/A,#N/A,TRUE,"Financials"}</definedName>
    <definedName name="wrn.Draft." hidden="1">{"Draft",#N/A,FALSE,"Feb-96"}</definedName>
    <definedName name="wrn.Draft._1" hidden="1">{"Draft",#N/A,FALSE,"Feb-96"}</definedName>
    <definedName name="wrn.Drivers.">#REF!</definedName>
    <definedName name="wrn.Drivers._old">#REF!</definedName>
    <definedName name="wrn.Druck._.Monatsreporting.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T._.all." hidden="1">{#N/A,#N/A,FALSE,"Profit&amp;Loss";#N/A,#N/A,FALSE,"Cash Flow  &amp; Capex";#N/A,#N/A,FALSE,"Balance";#N/A,#N/A,FALSE,"Depreciation"}</definedName>
    <definedName name="wrn.dts" hidden="1">{"Cons Dos Digitos",#N/A,FALSE,"Cons.";"Cons Tres Digitos",#N/A,FALSE,"Cons."}</definedName>
    <definedName name="wrn.EAC._.Reports.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rnings._.Model.">#REF!</definedName>
    <definedName name="wrn.East.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rn.ebitda." hidden="1">{#N/A,#N/A,FALSE,"2003_Input - P&amp;L"}</definedName>
    <definedName name="wrn.ebitda2" hidden="1">{#N/A,#N/A,FALSE,"2003_Input - P&amp;L"}</definedName>
    <definedName name="wrn.Economic._.Value._.Added._.Analysis." hidden="1">{"EVA",#N/A,FALSE,"EVA";"WACC",#N/A,FALSE,"WACC"}</definedName>
    <definedName name="wrn.Economic._.Value._.Added._.Analysis._from_AB" hidden="1">{"EVA",#N/A,FALSE,"EVA";"WACC",#N/A,FALSE,"WACC"}</definedName>
    <definedName name="wrn.Economic._.Value._.Added._.Analysis._from_DBAB">#REF!</definedName>
    <definedName name="wrn.Economic._.Value._.Added._.Analysis._from_DBAB_1" hidden="1">{"EVA",#N/A,FALSE,"EVA";"WACC",#N/A,FALSE,"WACC"}</definedName>
    <definedName name="wrn.Economic._.Value._.Added._.Analysis._from_DBAB_1_1" hidden="1">{"EVA",#N/A,FALSE,"EVA";"WACC",#N/A,FALSE,"WACC"}</definedName>
    <definedName name="wrn.Economic._.Value._.Added._.Analysis._from_DBAB_1_1_1" hidden="1">{"EVA",#N/A,FALSE,"EVA";"WACC",#N/A,FALSE,"WACC"}</definedName>
    <definedName name="wrn.Economic._.Value._.Added._.Analysis._from_DBAB_1_1_1_1" hidden="1">{"EVA",#N/A,FALSE,"EVA";"WACC",#N/A,FALSE,"WACC"}</definedName>
    <definedName name="wrn.Economic._.Value._.Added._.Analysis._from_DBAB_1_1_2" hidden="1">{"EVA",#N/A,FALSE,"EVA";"WACC",#N/A,FALSE,"WACC"}</definedName>
    <definedName name="wrn.Economic._.Value._.Added._.Analysis._from_DBAB_1_2" hidden="1">{"EVA",#N/A,FALSE,"EVA";"WACC",#N/A,FALSE,"WACC"}</definedName>
    <definedName name="wrn.Economic._.Value._.Added._.Analysis._from_DBAB_1_2_1" hidden="1">{"EVA",#N/A,FALSE,"EVA";"WACC",#N/A,FALSE,"WACC"}</definedName>
    <definedName name="wrn.Economic._.Value._.Added._.Analysis._from_DBAB_1_3" hidden="1">{"EVA",#N/A,FALSE,"EVA";"WACC",#N/A,FALSE,"WACC"}</definedName>
    <definedName name="wrn.Economic._.Value._.Added._.Analysis._from_DBAB_2" hidden="1">{"EVA",#N/A,FALSE,"EVA";"WACC",#N/A,FALSE,"WACC"}</definedName>
    <definedName name="wrn.Economic._.Value._.Added._.Analysis._from_DBAB_2_1" hidden="1">{"EVA",#N/A,FALSE,"EVA";"WACC",#N/A,FALSE,"WACC"}</definedName>
    <definedName name="wrn.Economic._.Value._.Added._.Analysis._from_DBAB_3" hidden="1">{"EVA",#N/A,FALSE,"EVA";"WACC",#N/A,FALSE,"WACC"}</definedName>
    <definedName name="wrn.Economic._.Value._.Added._.Analysis._from_DBAB_3_1" hidden="1">{"EVA",#N/A,FALSE,"EVA";"WACC",#N/A,FALSE,"WACC"}</definedName>
    <definedName name="wrn.Economic._.Value._.Added._.Analysis._from_DBAB_4" hidden="1">{"EVA",#N/A,FALSE,"EVA";"WACC",#N/A,FALSE,"WACC"}</definedName>
    <definedName name="wrn.Economic._.Value._.Added._.Analysis._from_DBAB_4_1" hidden="1">{"EVA",#N/A,FALSE,"EVA";"WACC",#N/A,FALSE,"WACC"}</definedName>
    <definedName name="wrn.Economic._.Value._.Added._.Analysis._from_DBAB_5" hidden="1">{"EVA",#N/A,FALSE,"EVA";"WACC",#N/A,FALSE,"WACC"}</definedName>
    <definedName name="wrn.Economic._.Value._.Added._.Analysis._from_DBAB_5_1" hidden="1">{"EVA",#N/A,FALSE,"EVA";"WACC",#N/A,FALSE,"WACC"}</definedName>
    <definedName name="wrn.ecpall." hidden="1">{"ecpcash",#N/A,FALSE,"ECPann";"ecpinc",#N/A,FALSE,"ECPann";"ecpindia",#N/A,FALSE,"ECPann";"ecpmun",#N/A,FALSE,"ECPann";"ecpphoenix",#N/A,FALSE,"ECPann";"ecpothe",#N/A,FALSE,"ECPann";"ecpbalsht",#N/A,FALSE,"ECPann"}</definedName>
    <definedName name="wrn.EDEL." hidden="1">{"EDEL",#N/A,FALSE,"EDEL"}</definedName>
    <definedName name="wrn.EDEL._1" hidden="1">{"EDEL",#N/A,FALSE,"EDEL"}</definedName>
    <definedName name="wrn.Education.">#REF!</definedName>
    <definedName name="wrn.Edutainment._.Priority._.List." hidden="1">{#N/A,#N/A,FALSE,"DI 2 YEAR MASTER SCHEDULE"}</definedName>
    <definedName name="wrn.Eilbericht_UBA." hidden="1">{"Eilbericht_UBA",#N/A,FALSE,"EB"}</definedName>
    <definedName name="wrn.elims." hidden="1">{"elims",#N/A,FALSE,"Elims"}</definedName>
    <definedName name="wrn.ElitePackaging." hidden="1">{#N/A,#N/A,FALSE,"Pkg Assets";#N/A,#N/A,FALSE,"Elite Pkg Liab";#N/A,#N/A,FALSE,"Pkg Income";#N/A,#N/A,FALSE,"Pkg FOH";#N/A,#N/A,FALSE,"Pkg SGA"}</definedName>
    <definedName name="wrn.emea." hidden="1">{#N/A,#N/A,FALSE,"AR Summ.";#N/A,#N/A,FALSE,"Dec top 5 collects";#N/A,#N/A,FALSE,"Top 5 AR";#N/A,#N/A,FALSE,"Top 5&gt;90";#N/A,#N/A,FALSE,"AR Flow by Region";#N/A,#N/A,FALSE,"PrePays";#N/A,#N/A,FALSE,"Op&amp;Risk"}</definedName>
    <definedName name="wrn.Employee._.Efficiency." hidden="1">{"Employee Efficiency",#N/A,FALSE,"Benchmarking"}</definedName>
    <definedName name="wrn.EMR._.Annual." hidden="1">{"Income Statement_Balance Sheet",#N/A,FALSE,"Annual";"Articulation_Cash Flow",#N/A,FALSE,"Annual"}</definedName>
    <definedName name="wrn.EMR._.Total." hidden="1">{"Income Statement_Balance Sheet",#N/A,FALSE,"Annual";"Articulation_Cash Flow",#N/A,FALSE,"Annual";"Segment_Suter",#N/A,FALSE,"Segment";"FHP Motors and Appliances",#N/A,FALSE,"FHP Motors &amp; Appliance";#N/A,#N/A,FALSE,"IC&amp;E"}</definedName>
    <definedName name="wrn.Entire._.Model." hidden="1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_.with._.Backup." hidden="1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POGEN._.INVENTORY." hidden="1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quipment._.List." hidden="1">{"Equipment List",#N/A,FALSE,"BASIC"}</definedName>
    <definedName name="wrn.Equity.">#REF!</definedName>
    <definedName name="wrn.equity._.comps." hidden="1">{"equity comps",#N/A,FALSE,"CS Comps";"equity comps",#N/A,FALSE,"PS Comps";"equity comps",#N/A,FALSE,"GIC_Comps";"equity comps",#N/A,FALSE,"GIC2_Comps"}</definedName>
    <definedName name="wrn.equity._.comps._1" hidden="1">{"equity comps",#N/A,FALSE,"CS Comps";"equity comps",#N/A,FALSE,"PS Comps";"equity comps",#N/A,FALSE,"GIC_Comps";"equity comps",#N/A,FALSE,"GIC2_Comps"}</definedName>
    <definedName name="wrn.Equity._old">#REF!</definedName>
    <definedName name="wrn.Ergebnisbericht_UBA." hidden="1">{"Ergebnisbericht_UBA",#N/A,FALSE,"MB"}</definedName>
    <definedName name="wrn.Especial.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wrn.est25yr." hidden="1">{#N/A,#N/A,FALSE,"Est97";#N/A,#N/A,FALSE,"Plan98";#N/A,#N/A,FALSE,"Graphs";#N/A,#N/A,FALSE,"5Yr"}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TH." hidden="1">{"AnnMarg.",#N/A,FALSE,"ETHAN";"Q",#N/A,FALSE,"Qtrs."}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.Base." hidden="1">{"Eur Base Top",#N/A,FALSE,"Europe Base";"Eur Base Bottom",#N/A,FALSE,"Europe Base"}</definedName>
    <definedName name="wrn.Europe._.Base._1" hidden="1">{"Eur Base Top",#N/A,FALSE,"Europe Base";"Eur Base Bottom",#N/A,FALSE,"Europe Base"}</definedName>
    <definedName name="wrn.Europe._.Base._2" hidden="1">{"Eur Base Top",#N/A,FALSE,"Europe Base";"Eur Base Bottom",#N/A,FALSE,"Europe Base"}</definedName>
    <definedName name="wrn.Europe._.Base._3" hidden="1">{"Eur Base Top",#N/A,FALSE,"Europe Base";"Eur Base Bottom",#N/A,FALSE,"Europe Base"}</definedName>
    <definedName name="wrn.Europe._.Set." hidden="1">{"IS w Ratios",#N/A,FALSE,"Europe";"PF CF Europe",#N/A,FALSE,"Europe";"DCF Eur Matrix",#N/A,FALSE,"Europe"}</definedName>
    <definedName name="wrn.Europe._.Set._1" hidden="1">{"IS w Ratios",#N/A,FALSE,"Europe";"PF CF Europe",#N/A,FALSE,"Europe";"DCF Eur Matrix",#N/A,FALSE,"Europe"}</definedName>
    <definedName name="wrn.Europe._.Set._2" hidden="1">{"IS w Ratios",#N/A,FALSE,"Europe";"PF CF Europe",#N/A,FALSE,"Europe";"DCF Eur Matrix",#N/A,FALSE,"Europe"}</definedName>
    <definedName name="wrn.Europe._.Set._3" hidden="1">{"IS w Ratios",#N/A,FALSE,"Europe";"PF CF Europe",#N/A,FALSE,"Europe";"DCF Eur Matrix",#N/A,FALSE,"Europe"}</definedName>
    <definedName name="wrn.Europe.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verything.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X_Cover.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wrn.Exam._.Workpapers._.1.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change." hidden="1">{"Balance Sheet",#N/A,FALSE,"Exchange 05-06";"Profit and Loss",#N/A,FALSE,"Exchange 05-06"}</definedName>
    <definedName name="wrn.exec." hidden="1">{"exec",#N/A,FALSE,"EXECSUM";"int",#N/A,FALSE,"EXECSUM"}</definedName>
    <definedName name="wrn.Executive._.Summary." hidden="1">{#N/A,#N/A,TRUE,"Top";#N/A,#N/A,TRUE,"Quarter";#N/A,#N/A,TRUE,"Variance"}</definedName>
    <definedName name="wrn.Exp." hidden="1">{"Exp_qty",#N/A,FALSE,"Export";"Exp_sell",#N/A,FALSE,"Export";"Exp_misc",#N/A,FALSE,"Export"}</definedName>
    <definedName name="wrn.EXP2." hidden="1">{#N/A,#N/A,TRUE,"NIE_C";#N/A,#N/A,TRUE,"NIE";#N/A,#N/A,TRUE,"NIE_D";#N/A,#N/A,TRUE,"NIE_D_CC";#N/A,#N/A,TRUE,"HEA -- EXP"}</definedName>
    <definedName name="wrn.ExpCompSet." hidden="1">{"ExpCompSet",#N/A,FALSE,"Export Comp. Sets"}</definedName>
    <definedName name="wrn.Expense._.Report." hidden="1">{#N/A,#N/A,FALSE,"EERFACE";#N/A,#N/A,FALSE,"EERBACK"}</definedName>
    <definedName name="wrn.export" hidden="1">{"EXPORT",#N/A,FALSE,"A8CONTENT"}</definedName>
    <definedName name="wrn.EXPORT." hidden="1">{"EXPORT",#N/A,FALSE,"A8CONTENT"}</definedName>
    <definedName name="wrn.Exports.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1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2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3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ternal." hidden="1">{"External_Annual_Income",#N/A,FALSE,"External";"External_Quarterly_Income",#N/A,FALSE,"External"}</definedName>
    <definedName name="wrn.facepage.">#REF!</definedName>
    <definedName name="wrn.facepage._old">#REF!</definedName>
    <definedName name="wrn.Facilities._.planning._.woorksheets." hidden="1">{#N/A,#N/A,FALSE,"Line 1";#N/A,#N/A,FALSE,"Line 2";#N/A,#N/A,FALSE,"Line 3";#N/A,#N/A,FALSE,"Line 4";#N/A,#N/A,FALSE,"Line 5";#N/A,#N/A,FALSE,"Line 6";#N/A,#N/A,FALSE,"Line 7"}</definedName>
    <definedName name="wrn.Factories." hidden="1">{#N/A,#N/A,TRUE,"Cover";#N/A,#N/A,TRUE,"Factory Agreement BPT";#N/A,#N/A,TRUE,"Graphics Fty-BCU"}</definedName>
    <definedName name="wrn.Factors." hidden="1">{#N/A,#N/A,FALSE,"Factors"}</definedName>
    <definedName name="wrn.Far._.East._.Set." hidden="1">{"IS FE with Ratios",#N/A,FALSE,"Far East";"PF CF Far East",#N/A,FALSE,"Far East";"DCF Far East Matrix",#N/A,FALSE,"Far East"}</definedName>
    <definedName name="wrn.Far._.East._.Set._1" hidden="1">{"IS FE with Ratios",#N/A,FALSE,"Far East";"PF CF Far East",#N/A,FALSE,"Far East";"DCF Far East Matrix",#N/A,FALSE,"Far East"}</definedName>
    <definedName name="wrn.Far._.East._.Set._2" hidden="1">{"IS FE with Ratios",#N/A,FALSE,"Far East";"PF CF Far East",#N/A,FALSE,"Far East";"DCF Far East Matrix",#N/A,FALSE,"Far East"}</definedName>
    <definedName name="wrn.Far._.East._.Set._3" hidden="1">{"IS FE with Ratios",#N/A,FALSE,"Far East";"PF CF Far East",#N/A,FALSE,"Far East";"DCF Far East Matrix",#N/A,FALSE,"Far East"}</definedName>
    <definedName name="wrn.FB" hidden="1">{"FCB_ALL",#N/A,FALSE,"FCB"}</definedName>
    <definedName name="wrn.fb." hidden="1">{"AnnMarg",#N/A,FALSE,"FALCON";"Q",#N/A,FALSE,"Qtrs."}</definedName>
    <definedName name="wrn.fcb" hidden="1">{"FCB_ALL",#N/A,FALSE,"FCB"}</definedName>
    <definedName name="wrn.FCB." hidden="1">{"FCB_ALL",#N/A,FALSE,"FCB"}</definedName>
    <definedName name="wrn.FCB._1" hidden="1">{"FCB_ALL",#N/A,FALSE,"FCB"}</definedName>
    <definedName name="wrn.FCB._2" hidden="1">{"FCB_ALL",#N/A,FALSE,"FCB"}</definedName>
    <definedName name="wrn.FCB._3" hidden="1">{"FCB_ALL",#N/A,FALSE,"FCB"}</definedName>
    <definedName name="wrn.fcb._dcf" hidden="1">{"FCB_ALL",#N/A,FALSE,"FCB"}</definedName>
    <definedName name="wrn.fcb2" hidden="1">{"FCB_ALL",#N/A,FALSE,"FCB"}</definedName>
    <definedName name="wrn.fcb2_1" hidden="1">{"FCB_ALL",#N/A,FALSE,"FCB"}</definedName>
    <definedName name="wrn.fcb2_2" hidden="1">{"FCB_ALL",#N/A,FALSE,"FCB"}</definedName>
    <definedName name="wrn.fcb2_3" hidden="1">{"FCB_ALL",#N/A,FALSE,"FCB"}</definedName>
    <definedName name="wrn.fcb2_dcf" hidden="1">{"FCB_ALL",#N/A,FALSE,"FCB"}</definedName>
    <definedName name="wrn.fcopy2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st._.by._.Mon.">#REF!</definedName>
    <definedName name="wrn.Fcst._.by._.Qtr.">#REF!</definedName>
    <definedName name="wrn.Fcst00._.Revenue._.and._.Profit.">#REF!</definedName>
    <definedName name="wrn.Fcst01._.Revenue._.and._.Profit.">#REF!</definedName>
    <definedName name="wrn.FcstCombinedwComms.">#REF!</definedName>
    <definedName name="wrn.FcstCombinedwComms._old">#REF!</definedName>
    <definedName name="wrn.FDII6_01PortReview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I6_30_01PortRev.." hidden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E._.Sensitivity." hidden="1">{"Far East Top",#N/A,FALSE,"FE Model";"Far East Mid",#N/A,FALSE,"FE Model";"Far East Base",#N/A,FALSE,"FE Model"}</definedName>
    <definedName name="wrn.FE._.Sensitivity._1" hidden="1">{"Far East Top",#N/A,FALSE,"FE Model";"Far East Mid",#N/A,FALSE,"FE Model";"Far East Base",#N/A,FALSE,"FE Model"}</definedName>
    <definedName name="wrn.FE._.Sensitivity._2" hidden="1">{"Far East Top",#N/A,FALSE,"FE Model";"Far East Mid",#N/A,FALSE,"FE Model";"Far East Base",#N/A,FALSE,"FE Model"}</definedName>
    <definedName name="wrn.FE._.Sensitivity._3" hidden="1">{"Far East Top",#N/A,FALSE,"FE Model";"Far East Mid",#N/A,FALSE,"FE Model";"Far East Base",#N/A,FALSE,"FE Model"}</definedName>
    <definedName name="wrn.Feb._.Forecast." hidden="1">{"Feb",#N/A,FALSE,"Manager Report"}</definedName>
    <definedName name="wrn.Feb._.Orders." hidden="1">{"Plan",#N/A,FALSE,"Feb";"Ports",#N/A,FALSE,"Feb"}</definedName>
    <definedName name="wrn.February.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es.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es.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R.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_EXPENSES." hidden="1">{#N/A,#N/A,TRUE,"NIE_C";#N/A,#N/A,TRUE,"NIE";#N/A,#N/A,TRUE,"NIE_D";#N/A,#N/A,TRUE,"HEA -- EXP"}</definedName>
    <definedName name="wrn.FER_NIA." hidden="1">{#N/A,#N/A,FALSE,"HEA NIA";#N/A,#N/A,FALSE,"CHART";#N/A,#N/A,FALSE,"NIA";#N/A,#N/A,FALSE,"WF_DET"}</definedName>
    <definedName name="wrn.FER_REVENUES." hidden="1">{#N/A,#N/A,TRUE,"NII_C";#N/A,#N/A,TRUE,"NII";#N/A,#N/A,TRUE,"NII_D";#N/A,#N/A,TRUE,"HEA --REV"}</definedName>
    <definedName name="wrn.Ferro." hidden="1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igaro._.Valuation._.Summary." hidden="1">{#N/A,#N/A,TRUE,"Cover";#N/A,#N/A,TRUE,"Graphs BD";#N/A,#N/A,TRUE,"Matrix-BD";#N/A,#N/A,TRUE,"Matrix-BD (2)";#N/A,#N/A,TRUE,"Margin Matrix BD";#N/A,#N/A,TRUE,"P&amp;L BD";#N/A,#N/A,TRUE,"Financials BD"}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1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ter.">#REF!</definedName>
    <definedName name="wrn.Filter._1" hidden="1">{#N/A,#N/A,FALSE,"Assump2";#N/A,#N/A,FALSE,"Income2";#N/A,#N/A,FALSE,"Balance2";#N/A,#N/A,FALSE,"DCF Filter";#N/A,#N/A,FALSE,"Trans Assump2";#N/A,#N/A,FALSE,"Combined Income2";#N/A,#N/A,FALSE,"Combined Balance2"}</definedName>
    <definedName name="wrn.Filter._1_1" hidden="1">{#N/A,#N/A,FALSE,"Assump2";#N/A,#N/A,FALSE,"Income2";#N/A,#N/A,FALSE,"Balance2";#N/A,#N/A,FALSE,"DCF Filter";#N/A,#N/A,FALSE,"Trans Assump2";#N/A,#N/A,FALSE,"Combined Income2";#N/A,#N/A,FALSE,"Combined Balance2"}</definedName>
    <definedName name="wrn.Filter._1_2" hidden="1">{#N/A,#N/A,FALSE,"Assump2";#N/A,#N/A,FALSE,"Income2";#N/A,#N/A,FALSE,"Balance2";#N/A,#N/A,FALSE,"DCF Filter";#N/A,#N/A,FALSE,"Trans Assump2";#N/A,#N/A,FALSE,"Combined Income2";#N/A,#N/A,FALSE,"Combined Balance2"}</definedName>
    <definedName name="wrn.Filter._1_3" hidden="1">{#N/A,#N/A,FALSE,"Assump2";#N/A,#N/A,FALSE,"Income2";#N/A,#N/A,FALSE,"Balance2";#N/A,#N/A,FALSE,"DCF Filter";#N/A,#N/A,FALSE,"Trans Assump2";#N/A,#N/A,FALSE,"Combined Income2";#N/A,#N/A,FALSE,"Combined Balance2"}</definedName>
    <definedName name="wrn.Filter._1_4" hidden="1">{#N/A,#N/A,FALSE,"Assump2";#N/A,#N/A,FALSE,"Income2";#N/A,#N/A,FALSE,"Balance2";#N/A,#N/A,FALSE,"DCF Filter";#N/A,#N/A,FALSE,"Trans Assump2";#N/A,#N/A,FALSE,"Combined Income2";#N/A,#N/A,FALSE,"Combined Balance2"}</definedName>
    <definedName name="wrn.Filter._1_5" hidden="1">{#N/A,#N/A,FALSE,"Assump2";#N/A,#N/A,FALSE,"Income2";#N/A,#N/A,FALSE,"Balance2";#N/A,#N/A,FALSE,"DCF Filter";#N/A,#N/A,FALSE,"Trans Assump2";#N/A,#N/A,FALSE,"Combined Income2";#N/A,#N/A,FALSE,"Combined Balance2"}</definedName>
    <definedName name="wrn.Filter._2" hidden="1">{#N/A,#N/A,FALSE,"Assump2";#N/A,#N/A,FALSE,"Income2";#N/A,#N/A,FALSE,"Balance2";#N/A,#N/A,FALSE,"DCF Filter";#N/A,#N/A,FALSE,"Trans Assump2";#N/A,#N/A,FALSE,"Combined Income2";#N/A,#N/A,FALSE,"Combined Balance2"}</definedName>
    <definedName name="wrn.Filter._2_1" hidden="1">{#N/A,#N/A,FALSE,"Assump2";#N/A,#N/A,FALSE,"Income2";#N/A,#N/A,FALSE,"Balance2";#N/A,#N/A,FALSE,"DCF Filter";#N/A,#N/A,FALSE,"Trans Assump2";#N/A,#N/A,FALSE,"Combined Income2";#N/A,#N/A,FALSE,"Combined Balance2"}</definedName>
    <definedName name="wrn.Filter._2_2" hidden="1">{#N/A,#N/A,FALSE,"Assump2";#N/A,#N/A,FALSE,"Income2";#N/A,#N/A,FALSE,"Balance2";#N/A,#N/A,FALSE,"DCF Filter";#N/A,#N/A,FALSE,"Trans Assump2";#N/A,#N/A,FALSE,"Combined Income2";#N/A,#N/A,FALSE,"Combined Balance2"}</definedName>
    <definedName name="wrn.Filter._2_3" hidden="1">{#N/A,#N/A,FALSE,"Assump2";#N/A,#N/A,FALSE,"Income2";#N/A,#N/A,FALSE,"Balance2";#N/A,#N/A,FALSE,"DCF Filter";#N/A,#N/A,FALSE,"Trans Assump2";#N/A,#N/A,FALSE,"Combined Income2";#N/A,#N/A,FALSE,"Combined Balance2"}</definedName>
    <definedName name="wrn.Filter._2_4" hidden="1">{#N/A,#N/A,FALSE,"Assump2";#N/A,#N/A,FALSE,"Income2";#N/A,#N/A,FALSE,"Balance2";#N/A,#N/A,FALSE,"DCF Filter";#N/A,#N/A,FALSE,"Trans Assump2";#N/A,#N/A,FALSE,"Combined Income2";#N/A,#N/A,FALSE,"Combined Balance2"}</definedName>
    <definedName name="wrn.Filter._2_5" hidden="1">{#N/A,#N/A,FALSE,"Assump2";#N/A,#N/A,FALSE,"Income2";#N/A,#N/A,FALSE,"Balance2";#N/A,#N/A,FALSE,"DCF Filter";#N/A,#N/A,FALSE,"Trans Assump2";#N/A,#N/A,FALSE,"Combined Income2";#N/A,#N/A,FALSE,"Combined Balance2"}</definedName>
    <definedName name="wrn.Filter._3" hidden="1">{#N/A,#N/A,FALSE,"Assump2";#N/A,#N/A,FALSE,"Income2";#N/A,#N/A,FALSE,"Balance2";#N/A,#N/A,FALSE,"DCF Filter";#N/A,#N/A,FALSE,"Trans Assump2";#N/A,#N/A,FALSE,"Combined Income2";#N/A,#N/A,FALSE,"Combined Balance2"}</definedName>
    <definedName name="wrn.Filter._3_1" hidden="1">{#N/A,#N/A,FALSE,"Assump2";#N/A,#N/A,FALSE,"Income2";#N/A,#N/A,FALSE,"Balance2";#N/A,#N/A,FALSE,"DCF Filter";#N/A,#N/A,FALSE,"Trans Assump2";#N/A,#N/A,FALSE,"Combined Income2";#N/A,#N/A,FALSE,"Combined Balance2"}</definedName>
    <definedName name="wrn.Filter._3_2" hidden="1">{#N/A,#N/A,FALSE,"Assump2";#N/A,#N/A,FALSE,"Income2";#N/A,#N/A,FALSE,"Balance2";#N/A,#N/A,FALSE,"DCF Filter";#N/A,#N/A,FALSE,"Trans Assump2";#N/A,#N/A,FALSE,"Combined Income2";#N/A,#N/A,FALSE,"Combined Balance2"}</definedName>
    <definedName name="wrn.Filter._3_3" hidden="1">{#N/A,#N/A,FALSE,"Assump2";#N/A,#N/A,FALSE,"Income2";#N/A,#N/A,FALSE,"Balance2";#N/A,#N/A,FALSE,"DCF Filter";#N/A,#N/A,FALSE,"Trans Assump2";#N/A,#N/A,FALSE,"Combined Income2";#N/A,#N/A,FALSE,"Combined Balance2"}</definedName>
    <definedName name="wrn.Filter._3_4" hidden="1">{#N/A,#N/A,FALSE,"Assump2";#N/A,#N/A,FALSE,"Income2";#N/A,#N/A,FALSE,"Balance2";#N/A,#N/A,FALSE,"DCF Filter";#N/A,#N/A,FALSE,"Trans Assump2";#N/A,#N/A,FALSE,"Combined Income2";#N/A,#N/A,FALSE,"Combined Balance2"}</definedName>
    <definedName name="wrn.Filter._3_5" hidden="1">{#N/A,#N/A,FALSE,"Assump2";#N/A,#N/A,FALSE,"Income2";#N/A,#N/A,FALSE,"Balance2";#N/A,#N/A,FALSE,"DCF Filter";#N/A,#N/A,FALSE,"Trans Assump2";#N/A,#N/A,FALSE,"Combined Income2";#N/A,#N/A,FALSE,"Combined Balance2"}</definedName>
    <definedName name="wrn.Filter._4" hidden="1">{#N/A,#N/A,FALSE,"Assump2";#N/A,#N/A,FALSE,"Income2";#N/A,#N/A,FALSE,"Balance2";#N/A,#N/A,FALSE,"DCF Filter";#N/A,#N/A,FALSE,"Trans Assump2";#N/A,#N/A,FALSE,"Combined Income2";#N/A,#N/A,FALSE,"Combined Balance2"}</definedName>
    <definedName name="wrn.Filter._4_1" hidden="1">{#N/A,#N/A,FALSE,"Assump2";#N/A,#N/A,FALSE,"Income2";#N/A,#N/A,FALSE,"Balance2";#N/A,#N/A,FALSE,"DCF Filter";#N/A,#N/A,FALSE,"Trans Assump2";#N/A,#N/A,FALSE,"Combined Income2";#N/A,#N/A,FALSE,"Combined Balance2"}</definedName>
    <definedName name="wrn.Filter._4_2" hidden="1">{#N/A,#N/A,FALSE,"Assump2";#N/A,#N/A,FALSE,"Income2";#N/A,#N/A,FALSE,"Balance2";#N/A,#N/A,FALSE,"DCF Filter";#N/A,#N/A,FALSE,"Trans Assump2";#N/A,#N/A,FALSE,"Combined Income2";#N/A,#N/A,FALSE,"Combined Balance2"}</definedName>
    <definedName name="wrn.Filter._4_3" hidden="1">{#N/A,#N/A,FALSE,"Assump2";#N/A,#N/A,FALSE,"Income2";#N/A,#N/A,FALSE,"Balance2";#N/A,#N/A,FALSE,"DCF Filter";#N/A,#N/A,FALSE,"Trans Assump2";#N/A,#N/A,FALSE,"Combined Income2";#N/A,#N/A,FALSE,"Combined Balance2"}</definedName>
    <definedName name="wrn.Filter._4_4" hidden="1">{#N/A,#N/A,FALSE,"Assump2";#N/A,#N/A,FALSE,"Income2";#N/A,#N/A,FALSE,"Balance2";#N/A,#N/A,FALSE,"DCF Filter";#N/A,#N/A,FALSE,"Trans Assump2";#N/A,#N/A,FALSE,"Combined Income2";#N/A,#N/A,FALSE,"Combined Balance2"}</definedName>
    <definedName name="wrn.Filter._4_5" hidden="1">{#N/A,#N/A,FALSE,"Assump2";#N/A,#N/A,FALSE,"Income2";#N/A,#N/A,FALSE,"Balance2";#N/A,#N/A,FALSE,"DCF Filter";#N/A,#N/A,FALSE,"Trans Assump2";#N/A,#N/A,FALSE,"Combined Income2";#N/A,#N/A,FALSE,"Combined Balance2"}</definedName>
    <definedName name="wrn.Filter._5" hidden="1">{#N/A,#N/A,FALSE,"Assump2";#N/A,#N/A,FALSE,"Income2";#N/A,#N/A,FALSE,"Balance2";#N/A,#N/A,FALSE,"DCF Filter";#N/A,#N/A,FALSE,"Trans Assump2";#N/A,#N/A,FALSE,"Combined Income2";#N/A,#N/A,FALSE,"Combined Balance2"}</definedName>
    <definedName name="wrn.Filter._5_1" hidden="1">{#N/A,#N/A,FALSE,"Assump2";#N/A,#N/A,FALSE,"Income2";#N/A,#N/A,FALSE,"Balance2";#N/A,#N/A,FALSE,"DCF Filter";#N/A,#N/A,FALSE,"Trans Assump2";#N/A,#N/A,FALSE,"Combined Income2";#N/A,#N/A,FALSE,"Combined Balance2"}</definedName>
    <definedName name="wrn.Filter._5_2" hidden="1">{#N/A,#N/A,FALSE,"Assump2";#N/A,#N/A,FALSE,"Income2";#N/A,#N/A,FALSE,"Balance2";#N/A,#N/A,FALSE,"DCF Filter";#N/A,#N/A,FALSE,"Trans Assump2";#N/A,#N/A,FALSE,"Combined Income2";#N/A,#N/A,FALSE,"Combined Balance2"}</definedName>
    <definedName name="wrn.Filter._5_3" hidden="1">{#N/A,#N/A,FALSE,"Assump2";#N/A,#N/A,FALSE,"Income2";#N/A,#N/A,FALSE,"Balance2";#N/A,#N/A,FALSE,"DCF Filter";#N/A,#N/A,FALSE,"Trans Assump2";#N/A,#N/A,FALSE,"Combined Income2";#N/A,#N/A,FALSE,"Combined Balance2"}</definedName>
    <definedName name="wrn.Filter._5_4" hidden="1">{#N/A,#N/A,FALSE,"Assump2";#N/A,#N/A,FALSE,"Income2";#N/A,#N/A,FALSE,"Balance2";#N/A,#N/A,FALSE,"DCF Filter";#N/A,#N/A,FALSE,"Trans Assump2";#N/A,#N/A,FALSE,"Combined Income2";#N/A,#N/A,FALSE,"Combined Balance2"}</definedName>
    <definedName name="wrn.Filter._5_5" hidden="1">{#N/A,#N/A,FALSE,"Assump2";#N/A,#N/A,FALSE,"Income2";#N/A,#N/A,FALSE,"Balance2";#N/A,#N/A,FALSE,"DCF Filter";#N/A,#N/A,FALSE,"Trans Assump2";#N/A,#N/A,FALSE,"Combined Income2";#N/A,#N/A,FALSE,"Combined Balance2"}</definedName>
    <definedName name="wrn.fin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97." hidden="1">{#N/A,#N/A,FALSE,"FIN97 DETAIL"}</definedName>
    <definedName name="wrn.final.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wrn.Final._.Copy." hidden="1">{#N/A,#N/A,TRUE,"Assumptions";#N/A,#N/A,TRUE,"Financial  Statements";#N/A,#N/A,TRUE,"Unl. Free CF Valuation ";#N/A,#N/A,TRUE,"Funding Schedule";#N/A,#N/A,TRUE,"High Yield &amp; Equity Schedule"}</definedName>
    <definedName name="wrn.Final._.Copy._1" hidden="1">{#N/A,#N/A,TRUE,"Assumptions";#N/A,#N/A,TRUE,"Financial  Statements";#N/A,#N/A,TRUE,"Unl. Free CF Valuation ";#N/A,#N/A,TRUE,"Funding Schedule";#N/A,#N/A,TRUE,"High Yield &amp; Equity Schedule"}</definedName>
    <definedName name="wrn.Final._.Copy._1_1" hidden="1">{#N/A,#N/A,TRUE,"Assumptions";#N/A,#N/A,TRUE,"Financial  Statements";#N/A,#N/A,TRUE,"Unl. Free CF Valuation ";#N/A,#N/A,TRUE,"Funding Schedule";#N/A,#N/A,TRUE,"High Yield &amp; Equity Schedule"}</definedName>
    <definedName name="wrn.Final._.Copy._1_2" hidden="1">{#N/A,#N/A,TRUE,"Assumptions";#N/A,#N/A,TRUE,"Financial  Statements";#N/A,#N/A,TRUE,"Unl. Free CF Valuation ";#N/A,#N/A,TRUE,"Funding Schedule";#N/A,#N/A,TRUE,"High Yield &amp; Equity Schedule"}</definedName>
    <definedName name="wrn.Final._.Copy._1_3" hidden="1">{#N/A,#N/A,TRUE,"Assumptions";#N/A,#N/A,TRUE,"Financial  Statements";#N/A,#N/A,TRUE,"Unl. Free CF Valuation ";#N/A,#N/A,TRUE,"Funding Schedule";#N/A,#N/A,TRUE,"High Yield &amp; Equity Schedule"}</definedName>
    <definedName name="wrn.Final._.Copy._1_4" hidden="1">{#N/A,#N/A,TRUE,"Assumptions";#N/A,#N/A,TRUE,"Financial  Statements";#N/A,#N/A,TRUE,"Unl. Free CF Valuation ";#N/A,#N/A,TRUE,"Funding Schedule";#N/A,#N/A,TRUE,"High Yield &amp; Equity Schedule"}</definedName>
    <definedName name="wrn.Final._.Copy._1_5" hidden="1">{#N/A,#N/A,TRUE,"Assumptions";#N/A,#N/A,TRUE,"Financial  Statements";#N/A,#N/A,TRUE,"Unl. Free CF Valuation ";#N/A,#N/A,TRUE,"Funding Schedule";#N/A,#N/A,TRUE,"High Yield &amp; Equity Schedule"}</definedName>
    <definedName name="wrn.Final._.Copy._2" hidden="1">{#N/A,#N/A,TRUE,"Assumptions";#N/A,#N/A,TRUE,"Financial  Statements";#N/A,#N/A,TRUE,"Unl. Free CF Valuation ";#N/A,#N/A,TRUE,"Funding Schedule";#N/A,#N/A,TRUE,"High Yield &amp; Equity Schedule"}</definedName>
    <definedName name="wrn.Final._.Copy._2_1" hidden="1">{#N/A,#N/A,TRUE,"Assumptions";#N/A,#N/A,TRUE,"Financial  Statements";#N/A,#N/A,TRUE,"Unl. Free CF Valuation ";#N/A,#N/A,TRUE,"Funding Schedule";#N/A,#N/A,TRUE,"High Yield &amp; Equity Schedule"}</definedName>
    <definedName name="wrn.Final._.Copy._2_2" hidden="1">{#N/A,#N/A,TRUE,"Assumptions";#N/A,#N/A,TRUE,"Financial  Statements";#N/A,#N/A,TRUE,"Unl. Free CF Valuation ";#N/A,#N/A,TRUE,"Funding Schedule";#N/A,#N/A,TRUE,"High Yield &amp; Equity Schedule"}</definedName>
    <definedName name="wrn.Final._.Copy._2_3" hidden="1">{#N/A,#N/A,TRUE,"Assumptions";#N/A,#N/A,TRUE,"Financial  Statements";#N/A,#N/A,TRUE,"Unl. Free CF Valuation ";#N/A,#N/A,TRUE,"Funding Schedule";#N/A,#N/A,TRUE,"High Yield &amp; Equity Schedule"}</definedName>
    <definedName name="wrn.Final._.Copy._2_4" hidden="1">{#N/A,#N/A,TRUE,"Assumptions";#N/A,#N/A,TRUE,"Financial  Statements";#N/A,#N/A,TRUE,"Unl. Free CF Valuation ";#N/A,#N/A,TRUE,"Funding Schedule";#N/A,#N/A,TRUE,"High Yield &amp; Equity Schedule"}</definedName>
    <definedName name="wrn.Final._.Copy._2_5" hidden="1">{#N/A,#N/A,TRUE,"Assumptions";#N/A,#N/A,TRUE,"Financial  Statements";#N/A,#N/A,TRUE,"Unl. Free CF Valuation ";#N/A,#N/A,TRUE,"Funding Schedule";#N/A,#N/A,TRUE,"High Yield &amp; Equity Schedule"}</definedName>
    <definedName name="wrn.Final._.Copy._3" hidden="1">{#N/A,#N/A,TRUE,"Assumptions";#N/A,#N/A,TRUE,"Financial  Statements";#N/A,#N/A,TRUE,"Unl. Free CF Valuation ";#N/A,#N/A,TRUE,"Funding Schedule";#N/A,#N/A,TRUE,"High Yield &amp; Equity Schedule"}</definedName>
    <definedName name="wrn.Final._.Copy._3_1" hidden="1">{#N/A,#N/A,TRUE,"Assumptions";#N/A,#N/A,TRUE,"Financial  Statements";#N/A,#N/A,TRUE,"Unl. Free CF Valuation ";#N/A,#N/A,TRUE,"Funding Schedule";#N/A,#N/A,TRUE,"High Yield &amp; Equity Schedule"}</definedName>
    <definedName name="wrn.Final._.Copy._3_2" hidden="1">{#N/A,#N/A,TRUE,"Assumptions";#N/A,#N/A,TRUE,"Financial  Statements";#N/A,#N/A,TRUE,"Unl. Free CF Valuation ";#N/A,#N/A,TRUE,"Funding Schedule";#N/A,#N/A,TRUE,"High Yield &amp; Equity Schedule"}</definedName>
    <definedName name="wrn.Final._.Copy._3_3" hidden="1">{#N/A,#N/A,TRUE,"Assumptions";#N/A,#N/A,TRUE,"Financial  Statements";#N/A,#N/A,TRUE,"Unl. Free CF Valuation ";#N/A,#N/A,TRUE,"Funding Schedule";#N/A,#N/A,TRUE,"High Yield &amp; Equity Schedule"}</definedName>
    <definedName name="wrn.Final._.Copy._3_4" hidden="1">{#N/A,#N/A,TRUE,"Assumptions";#N/A,#N/A,TRUE,"Financial  Statements";#N/A,#N/A,TRUE,"Unl. Free CF Valuation ";#N/A,#N/A,TRUE,"Funding Schedule";#N/A,#N/A,TRUE,"High Yield &amp; Equity Schedule"}</definedName>
    <definedName name="wrn.Final._.Copy._3_5" hidden="1">{#N/A,#N/A,TRUE,"Assumptions";#N/A,#N/A,TRUE,"Financial  Statements";#N/A,#N/A,TRUE,"Unl. Free CF Valuation ";#N/A,#N/A,TRUE,"Funding Schedule";#N/A,#N/A,TRUE,"High Yield &amp; Equity Schedule"}</definedName>
    <definedName name="wrn.Final._.Copy._4" hidden="1">{#N/A,#N/A,TRUE,"Assumptions";#N/A,#N/A,TRUE,"Financial  Statements";#N/A,#N/A,TRUE,"Unl. Free CF Valuation ";#N/A,#N/A,TRUE,"Funding Schedule";#N/A,#N/A,TRUE,"High Yield &amp; Equity Schedule"}</definedName>
    <definedName name="wrn.Final._.Copy._4_1" hidden="1">{#N/A,#N/A,TRUE,"Assumptions";#N/A,#N/A,TRUE,"Financial  Statements";#N/A,#N/A,TRUE,"Unl. Free CF Valuation ";#N/A,#N/A,TRUE,"Funding Schedule";#N/A,#N/A,TRUE,"High Yield &amp; Equity Schedule"}</definedName>
    <definedName name="wrn.Final._.Copy._4_2" hidden="1">{#N/A,#N/A,TRUE,"Assumptions";#N/A,#N/A,TRUE,"Financial  Statements";#N/A,#N/A,TRUE,"Unl. Free CF Valuation ";#N/A,#N/A,TRUE,"Funding Schedule";#N/A,#N/A,TRUE,"High Yield &amp; Equity Schedule"}</definedName>
    <definedName name="wrn.Final._.Copy._4_3" hidden="1">{#N/A,#N/A,TRUE,"Assumptions";#N/A,#N/A,TRUE,"Financial  Statements";#N/A,#N/A,TRUE,"Unl. Free CF Valuation ";#N/A,#N/A,TRUE,"Funding Schedule";#N/A,#N/A,TRUE,"High Yield &amp; Equity Schedule"}</definedName>
    <definedName name="wrn.Final._.Copy._4_4" hidden="1">{#N/A,#N/A,TRUE,"Assumptions";#N/A,#N/A,TRUE,"Financial  Statements";#N/A,#N/A,TRUE,"Unl. Free CF Valuation ";#N/A,#N/A,TRUE,"Funding Schedule";#N/A,#N/A,TRUE,"High Yield &amp; Equity Schedule"}</definedName>
    <definedName name="wrn.Final._.Copy._4_5" hidden="1">{#N/A,#N/A,TRUE,"Assumptions";#N/A,#N/A,TRUE,"Financial  Statements";#N/A,#N/A,TRUE,"Unl. Free CF Valuation ";#N/A,#N/A,TRUE,"Funding Schedule";#N/A,#N/A,TRUE,"High Yield &amp; Equity Schedule"}</definedName>
    <definedName name="wrn.Final._.Copy._5" hidden="1">{#N/A,#N/A,TRUE,"Assumptions";#N/A,#N/A,TRUE,"Financial  Statements";#N/A,#N/A,TRUE,"Unl. Free CF Valuation ";#N/A,#N/A,TRUE,"Funding Schedule";#N/A,#N/A,TRUE,"High Yield &amp; Equity Schedule"}</definedName>
    <definedName name="wrn.Final._.Copy._5_1" hidden="1">{#N/A,#N/A,TRUE,"Assumptions";#N/A,#N/A,TRUE,"Financial  Statements";#N/A,#N/A,TRUE,"Unl. Free CF Valuation ";#N/A,#N/A,TRUE,"Funding Schedule";#N/A,#N/A,TRUE,"High Yield &amp; Equity Schedule"}</definedName>
    <definedName name="wrn.Final._.Copy._5_2" hidden="1">{#N/A,#N/A,TRUE,"Assumptions";#N/A,#N/A,TRUE,"Financial  Statements";#N/A,#N/A,TRUE,"Unl. Free CF Valuation ";#N/A,#N/A,TRUE,"Funding Schedule";#N/A,#N/A,TRUE,"High Yield &amp; Equity Schedule"}</definedName>
    <definedName name="wrn.Final._.Copy._5_3" hidden="1">{#N/A,#N/A,TRUE,"Assumptions";#N/A,#N/A,TRUE,"Financial  Statements";#N/A,#N/A,TRUE,"Unl. Free CF Valuation ";#N/A,#N/A,TRUE,"Funding Schedule";#N/A,#N/A,TRUE,"High Yield &amp; Equity Schedule"}</definedName>
    <definedName name="wrn.Final._.Copy._5_4" hidden="1">{#N/A,#N/A,TRUE,"Assumptions";#N/A,#N/A,TRUE,"Financial  Statements";#N/A,#N/A,TRUE,"Unl. Free CF Valuation ";#N/A,#N/A,TRUE,"Funding Schedule";#N/A,#N/A,TRUE,"High Yield &amp; Equity Schedule"}</definedName>
    <definedName name="wrn.Final._.Copy._5_5" hidden="1">{#N/A,#N/A,TRUE,"Assumptions";#N/A,#N/A,TRUE,"Financial  Statements";#N/A,#N/A,TRUE,"Unl. Free CF Valuation ";#N/A,#N/A,TRUE,"Funding Schedule";#N/A,#N/A,TRUE,"High Yield &amp; Equity Schedule"}</definedName>
    <definedName name="wrn.Final._1" hidden="1">{"Final",#N/A,FALSE,"Feb-96"}</definedName>
    <definedName name="wrn.Financial.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.Output." hidden="1">{"P and L",#N/A,FALSE,"Financial Output";"Cashflow",#N/A,FALSE,"Financial Output";"Balance Sheet",#N/A,FALSE,"Financial Output"}</definedName>
    <definedName name="wrn.Financial._.Report." hidden="1">{#N/A,#N/A,TRUE,"P&amp;L";#N/A,#N/A,TRUE,"note 1";#N/A,#N/A,TRUE,"note 2";#N/A,#N/A,TRUE,"note 3";#N/A,#N/A,TRUE,"note 4"}</definedName>
    <definedName name="wrn.Financial._.Report._1" hidden="1">{#N/A,#N/A,TRUE,"P&amp;L";#N/A,#N/A,TRUE,"note 1";#N/A,#N/A,TRUE,"note 2";#N/A,#N/A,TRUE,"note 3";#N/A,#N/A,TRUE,"note 4"}</definedName>
    <definedName name="wrn.Financial._.Report._2" hidden="1">{#N/A,#N/A,TRUE,"P&amp;L";#N/A,#N/A,TRUE,"note 1";#N/A,#N/A,TRUE,"note 2";#N/A,#N/A,TRUE,"note 3";#N/A,#N/A,TRUE,"note 4"}</definedName>
    <definedName name="wrn.Financial._.Report._3" hidden="1">{#N/A,#N/A,TRUE,"P&amp;L";#N/A,#N/A,TRUE,"note 1";#N/A,#N/A,TRUE,"note 2";#N/A,#N/A,TRUE,"note 3";#N/A,#N/A,TRUE,"note 4"}</definedName>
    <definedName name="wrn.Financial._.Report._4" hidden="1">{#N/A,#N/A,TRUE,"P&amp;L";#N/A,#N/A,TRUE,"note 1";#N/A,#N/A,TRUE,"note 2";#N/A,#N/A,TRUE,"note 3";#N/A,#N/A,TRUE,"note 4"}</definedName>
    <definedName name="wrn.Financial._.Report._5" hidden="1">{#N/A,#N/A,TRUE,"P&amp;L";#N/A,#N/A,TRUE,"note 1";#N/A,#N/A,TRUE,"note 2";#N/A,#N/A,TRUE,"note 3";#N/A,#N/A,TRUE,"note 4"}</definedName>
    <definedName name="wrn.Financial._.Reports." hidden="1">{#N/A,#N/A,FALSE,"Overview";#N/A,#N/A,FALSE,"santafe";#N/A,#N/A,FALSE,"noble";#N/A,#N/A,FALSE,"Combined Results";#N/A,#N/A,FALSE,"Earnings"}</definedName>
    <definedName name="wrn.Financial._.Review._.February.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Statements.">#REF!</definedName>
    <definedName name="wrn.Financial._.Statements._.Wrk." hidden="1">{#N/A,#N/A,FALSE,"Sep 98";"Bal Sheet CY - Legal",#N/A,FALSE,"Sep 98";"Bal Sheet PY - Legal",#N/A,FALSE,"Sep 98";"Inc Stmt - Legal",#N/A,FALSE,"Sep 98";"Cash Flow - Legal",#N/A,FALSE,"Sep 98"}</definedName>
    <definedName name="wrn.financials.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._.10K." hidden="1">{#N/A,#N/A,FALSE,"BS";#N/A,#N/A,FALSE,"PL_10K";#N/A,#N/A,FALSE,"SOE";#N/A,#N/A,FALSE,"SCF"}</definedName>
    <definedName name="wrn.FINANCIALS._.10Q." hidden="1">{#N/A,#N/A,FALSE,"BS";#N/A,#N/A,FALSE,"PL_10Q";#N/A,#N/A,FALSE,"SOE";#N/A,#N/A,FALSE,"SCF"}</definedName>
    <definedName name="wrn.financials._1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nancials_long._1" hidden="1">{"IS",#N/A,FALSE,"Financials2 (Expanded)";"bsa",#N/A,FALSE,"Financials2 (Expanded)";"BS",#N/A,FALSE,"Financials2 (Expanded)";"CF",#N/A,FALSE,"Financials2 (Expanded)"}</definedName>
    <definedName name="wrn.Financials_long._1_1" hidden="1">{"IS",#N/A,FALSE,"Financials2 (Expanded)";"bsa",#N/A,FALSE,"Financials2 (Expanded)";"BS",#N/A,FALSE,"Financials2 (Expanded)";"CF",#N/A,FALSE,"Financials2 (Expanded)"}</definedName>
    <definedName name="wrn.Financials_long._1_2" hidden="1">{"IS",#N/A,FALSE,"Financials2 (Expanded)";"bsa",#N/A,FALSE,"Financials2 (Expanded)";"BS",#N/A,FALSE,"Financials2 (Expanded)";"CF",#N/A,FALSE,"Financials2 (Expanded)"}</definedName>
    <definedName name="wrn.Financials_long._1_3" hidden="1">{"IS",#N/A,FALSE,"Financials2 (Expanded)";"bsa",#N/A,FALSE,"Financials2 (Expanded)";"BS",#N/A,FALSE,"Financials2 (Expanded)";"CF",#N/A,FALSE,"Financials2 (Expanded)"}</definedName>
    <definedName name="wrn.Financials_long._1_4" hidden="1">{"IS",#N/A,FALSE,"Financials2 (Expanded)";"bsa",#N/A,FALSE,"Financials2 (Expanded)";"BS",#N/A,FALSE,"Financials2 (Expanded)";"CF",#N/A,FALSE,"Financials2 (Expanded)"}</definedName>
    <definedName name="wrn.Financials_long._1_5" hidden="1">{"IS",#N/A,FALSE,"Financials2 (Expanded)";"bsa",#N/A,FALSE,"Financials2 (Expanded)";"BS",#N/A,FALSE,"Financials2 (Expanded)";"CF",#N/A,FALSE,"Financials2 (Expanded)"}</definedName>
    <definedName name="wrn.Financials_long._2" hidden="1">{"IS",#N/A,FALSE,"Financials2 (Expanded)";"bsa",#N/A,FALSE,"Financials2 (Expanded)";"BS",#N/A,FALSE,"Financials2 (Expanded)";"CF",#N/A,FALSE,"Financials2 (Expanded)"}</definedName>
    <definedName name="wrn.Financials_long._2_1" hidden="1">{"IS",#N/A,FALSE,"Financials2 (Expanded)";"bsa",#N/A,FALSE,"Financials2 (Expanded)";"BS",#N/A,FALSE,"Financials2 (Expanded)";"CF",#N/A,FALSE,"Financials2 (Expanded)"}</definedName>
    <definedName name="wrn.Financials_long._2_2" hidden="1">{"IS",#N/A,FALSE,"Financials2 (Expanded)";"bsa",#N/A,FALSE,"Financials2 (Expanded)";"BS",#N/A,FALSE,"Financials2 (Expanded)";"CF",#N/A,FALSE,"Financials2 (Expanded)"}</definedName>
    <definedName name="wrn.Financials_long._2_3" hidden="1">{"IS",#N/A,FALSE,"Financials2 (Expanded)";"bsa",#N/A,FALSE,"Financials2 (Expanded)";"BS",#N/A,FALSE,"Financials2 (Expanded)";"CF",#N/A,FALSE,"Financials2 (Expanded)"}</definedName>
    <definedName name="wrn.Financials_long._2_4" hidden="1">{"IS",#N/A,FALSE,"Financials2 (Expanded)";"bsa",#N/A,FALSE,"Financials2 (Expanded)";"BS",#N/A,FALSE,"Financials2 (Expanded)";"CF",#N/A,FALSE,"Financials2 (Expanded)"}</definedName>
    <definedName name="wrn.Financials_long._2_5" hidden="1">{"IS",#N/A,FALSE,"Financials2 (Expanded)";"bsa",#N/A,FALSE,"Financials2 (Expanded)";"BS",#N/A,FALSE,"Financials2 (Expanded)";"CF",#N/A,FALSE,"Financials2 (Expanded)"}</definedName>
    <definedName name="wrn.Financials_long._3" hidden="1">{"IS",#N/A,FALSE,"Financials2 (Expanded)";"bsa",#N/A,FALSE,"Financials2 (Expanded)";"BS",#N/A,FALSE,"Financials2 (Expanded)";"CF",#N/A,FALSE,"Financials2 (Expanded)"}</definedName>
    <definedName name="wrn.Financials_long._3_1" hidden="1">{"IS",#N/A,FALSE,"Financials2 (Expanded)";"bsa",#N/A,FALSE,"Financials2 (Expanded)";"BS",#N/A,FALSE,"Financials2 (Expanded)";"CF",#N/A,FALSE,"Financials2 (Expanded)"}</definedName>
    <definedName name="wrn.Financials_long._3_2" hidden="1">{"IS",#N/A,FALSE,"Financials2 (Expanded)";"bsa",#N/A,FALSE,"Financials2 (Expanded)";"BS",#N/A,FALSE,"Financials2 (Expanded)";"CF",#N/A,FALSE,"Financials2 (Expanded)"}</definedName>
    <definedName name="wrn.Financials_long._3_3" hidden="1">{"IS",#N/A,FALSE,"Financials2 (Expanded)";"bsa",#N/A,FALSE,"Financials2 (Expanded)";"BS",#N/A,FALSE,"Financials2 (Expanded)";"CF",#N/A,FALSE,"Financials2 (Expanded)"}</definedName>
    <definedName name="wrn.Financials_long._3_4" hidden="1">{"IS",#N/A,FALSE,"Financials2 (Expanded)";"bsa",#N/A,FALSE,"Financials2 (Expanded)";"BS",#N/A,FALSE,"Financials2 (Expanded)";"CF",#N/A,FALSE,"Financials2 (Expanded)"}</definedName>
    <definedName name="wrn.Financials_long._3_5" hidden="1">{"IS",#N/A,FALSE,"Financials2 (Expanded)";"bsa",#N/A,FALSE,"Financials2 (Expanded)";"BS",#N/A,FALSE,"Financials2 (Expanded)";"CF",#N/A,FALSE,"Financials2 (Expanded)"}</definedName>
    <definedName name="wrn.Financials_long._4" hidden="1">{"IS",#N/A,FALSE,"Financials2 (Expanded)";"bsa",#N/A,FALSE,"Financials2 (Expanded)";"BS",#N/A,FALSE,"Financials2 (Expanded)";"CF",#N/A,FALSE,"Financials2 (Expanded)"}</definedName>
    <definedName name="wrn.Financials_long._4_1" hidden="1">{"IS",#N/A,FALSE,"Financials2 (Expanded)";"bsa",#N/A,FALSE,"Financials2 (Expanded)";"BS",#N/A,FALSE,"Financials2 (Expanded)";"CF",#N/A,FALSE,"Financials2 (Expanded)"}</definedName>
    <definedName name="wrn.Financials_long._4_2" hidden="1">{"IS",#N/A,FALSE,"Financials2 (Expanded)";"bsa",#N/A,FALSE,"Financials2 (Expanded)";"BS",#N/A,FALSE,"Financials2 (Expanded)";"CF",#N/A,FALSE,"Financials2 (Expanded)"}</definedName>
    <definedName name="wrn.Financials_long._4_3" hidden="1">{"IS",#N/A,FALSE,"Financials2 (Expanded)";"bsa",#N/A,FALSE,"Financials2 (Expanded)";"BS",#N/A,FALSE,"Financials2 (Expanded)";"CF",#N/A,FALSE,"Financials2 (Expanded)"}</definedName>
    <definedName name="wrn.Financials_long._4_4" hidden="1">{"IS",#N/A,FALSE,"Financials2 (Expanded)";"bsa",#N/A,FALSE,"Financials2 (Expanded)";"BS",#N/A,FALSE,"Financials2 (Expanded)";"CF",#N/A,FALSE,"Financials2 (Expanded)"}</definedName>
    <definedName name="wrn.Financials_long._4_5" hidden="1">{"IS",#N/A,FALSE,"Financials2 (Expanded)";"bsa",#N/A,FALSE,"Financials2 (Expanded)";"BS",#N/A,FALSE,"Financials2 (Expanded)";"CF",#N/A,FALSE,"Financials2 (Expanded)"}</definedName>
    <definedName name="wrn.Financials_long._5" hidden="1">{"IS",#N/A,FALSE,"Financials2 (Expanded)";"bsa",#N/A,FALSE,"Financials2 (Expanded)";"BS",#N/A,FALSE,"Financials2 (Expanded)";"CF",#N/A,FALSE,"Financials2 (Expanded)"}</definedName>
    <definedName name="wrn.Financials_long._5_1" hidden="1">{"IS",#N/A,FALSE,"Financials2 (Expanded)";"bsa",#N/A,FALSE,"Financials2 (Expanded)";"BS",#N/A,FALSE,"Financials2 (Expanded)";"CF",#N/A,FALSE,"Financials2 (Expanded)"}</definedName>
    <definedName name="wrn.Financials_long._5_2" hidden="1">{"IS",#N/A,FALSE,"Financials2 (Expanded)";"bsa",#N/A,FALSE,"Financials2 (Expanded)";"BS",#N/A,FALSE,"Financials2 (Expanded)";"CF",#N/A,FALSE,"Financials2 (Expanded)"}</definedName>
    <definedName name="wrn.Financials_long._5_3" hidden="1">{"IS",#N/A,FALSE,"Financials2 (Expanded)";"bsa",#N/A,FALSE,"Financials2 (Expanded)";"BS",#N/A,FALSE,"Financials2 (Expanded)";"CF",#N/A,FALSE,"Financials2 (Expanded)"}</definedName>
    <definedName name="wrn.Financials_long._5_4" hidden="1">{"IS",#N/A,FALSE,"Financials2 (Expanded)";"bsa",#N/A,FALSE,"Financials2 (Expanded)";"BS",#N/A,FALSE,"Financials2 (Expanded)";"CF",#N/A,FALSE,"Financials2 (Expanded)"}</definedName>
    <definedName name="wrn.Financials_long._5_5" hidden="1">{"IS",#N/A,FALSE,"Financials2 (Expanded)";"bsa",#N/A,FALSE,"Financials2 (Expanded)";"BS",#N/A,FALSE,"Financials2 (Expanded)";"CF",#N/A,FALSE,"Financials2 (Expanded)"}</definedName>
    <definedName name="wrn.Finanzbedarfsrechnung." hidden="1">{#N/A,#N/A,FALSE,"Finanzbedarfsrechnung"}</definedName>
    <definedName name="wrn.FinSt_Backup.">{"CF_Internal",#N/A,FALSE,"C F - Internal + External";"CF_BS_YTD",#N/A,FALSE,"C F - Internal + External";"CF_Wksht_YTD",#N/A,FALSE,"C F - Internal + External";"CF_BS_Current",#N/A,FALSE,"C F - Internal + External";"CF_Wksht_Current",#N/A,FALSE,"C F - Internal + External";"Date_Input",#N/A,FALSE,"Date INPUT";"CF Int and Tax Amts",#N/A,FALSE,"CF - (Int+Tx Amts)";"CF Debt Amts",#N/A,FALSE,"CF - (Debt  Amts)";"CF LT Def Debt",#N/A,FALSE,"CF - (LT Def Debt)";"CF LTA Amts",#N/A,FALSE,"CF - (LT Asset)";"CF FA Amts",#N/A,FALSE,"CF - (FA  Amts)";"Recon FA cf funds",#N/A,FALSE,"Recon FA (cf-funds)";"Ratios_Internal",#N/A,FALSE,"Ratios - Internal";"Ratios_Calc",#N/A,FALSE,"Ratios - Internal";"Ratios_Data",#N/A,FALSE,"Ratios - Internal";"COGS Data",#N/A,FALSE,"COGS - Internal";"Forecast",#N/A,FALSE,"Forecast";"Sales gross to net",#N/A,FALSE,"Sales Gross to Net";"Billable Proj Matl Costs",#N/A,FALSE,"Billable Proj Matl-VA";"Proj_matl_accruals",#N/A,FALSE,"Proj Matl - ACCRUALS"}</definedName>
    <definedName name="wrn.first2.">#REF!</definedName>
    <definedName name="wrn.first2._1" hidden="1">{#N/A,#N/A,FALSE,"sum-don";#N/A,#N/A,FALSE,"inc-don"}</definedName>
    <definedName name="wrn.first2._1_1" hidden="1">{#N/A,#N/A,FALSE,"sum-don";#N/A,#N/A,FALSE,"inc-don"}</definedName>
    <definedName name="wrn.first2._1_2" hidden="1">{#N/A,#N/A,FALSE,"sum-don";#N/A,#N/A,FALSE,"inc-don"}</definedName>
    <definedName name="wrn.first2._1_3" hidden="1">{#N/A,#N/A,FALSE,"sum-don";#N/A,#N/A,FALSE,"inc-don"}</definedName>
    <definedName name="wrn.first2._1_4" hidden="1">{#N/A,#N/A,FALSE,"sum-don";#N/A,#N/A,FALSE,"inc-don"}</definedName>
    <definedName name="wrn.first2._1_5" hidden="1">{#N/A,#N/A,FALSE,"sum-don";#N/A,#N/A,FALSE,"inc-don"}</definedName>
    <definedName name="wrn.first2._2" hidden="1">{#N/A,#N/A,FALSE,"sum-don";#N/A,#N/A,FALSE,"inc-don"}</definedName>
    <definedName name="wrn.first2._2_1" hidden="1">{#N/A,#N/A,FALSE,"sum-don";#N/A,#N/A,FALSE,"inc-don"}</definedName>
    <definedName name="wrn.first2._2_2" hidden="1">{#N/A,#N/A,FALSE,"sum-don";#N/A,#N/A,FALSE,"inc-don"}</definedName>
    <definedName name="wrn.first2._2_3" hidden="1">{#N/A,#N/A,FALSE,"sum-don";#N/A,#N/A,FALSE,"inc-don"}</definedName>
    <definedName name="wrn.first2._2_4" hidden="1">{#N/A,#N/A,FALSE,"sum-don";#N/A,#N/A,FALSE,"inc-don"}</definedName>
    <definedName name="wrn.first2._2_5" hidden="1">{#N/A,#N/A,FALSE,"sum-don";#N/A,#N/A,FALSE,"inc-don"}</definedName>
    <definedName name="wrn.first2._3" hidden="1">{#N/A,#N/A,FALSE,"sum-don";#N/A,#N/A,FALSE,"inc-don"}</definedName>
    <definedName name="wrn.first2._3_1" hidden="1">{#N/A,#N/A,FALSE,"sum-don";#N/A,#N/A,FALSE,"inc-don"}</definedName>
    <definedName name="wrn.first2._3_2" hidden="1">{#N/A,#N/A,FALSE,"sum-don";#N/A,#N/A,FALSE,"inc-don"}</definedName>
    <definedName name="wrn.first2._3_3" hidden="1">{#N/A,#N/A,FALSE,"sum-don";#N/A,#N/A,FALSE,"inc-don"}</definedName>
    <definedName name="wrn.first2._3_4" hidden="1">{#N/A,#N/A,FALSE,"sum-don";#N/A,#N/A,FALSE,"inc-don"}</definedName>
    <definedName name="wrn.first2._3_5" hidden="1">{#N/A,#N/A,FALSE,"sum-don";#N/A,#N/A,FALSE,"inc-don"}</definedName>
    <definedName name="wrn.first2._4" hidden="1">{#N/A,#N/A,FALSE,"sum-don";#N/A,#N/A,FALSE,"inc-don"}</definedName>
    <definedName name="wrn.first2._4_1" hidden="1">{#N/A,#N/A,FALSE,"sum-don";#N/A,#N/A,FALSE,"inc-don"}</definedName>
    <definedName name="wrn.first2._4_2" hidden="1">{#N/A,#N/A,FALSE,"sum-don";#N/A,#N/A,FALSE,"inc-don"}</definedName>
    <definedName name="wrn.first2._4_3" hidden="1">{#N/A,#N/A,FALSE,"sum-don";#N/A,#N/A,FALSE,"inc-don"}</definedName>
    <definedName name="wrn.first2._4_4" hidden="1">{#N/A,#N/A,FALSE,"sum-don";#N/A,#N/A,FALSE,"inc-don"}</definedName>
    <definedName name="wrn.first2._4_5" hidden="1">{#N/A,#N/A,FALSE,"sum-don";#N/A,#N/A,FALSE,"inc-don"}</definedName>
    <definedName name="wrn.first2._5" hidden="1">{#N/A,#N/A,FALSE,"sum-don";#N/A,#N/A,FALSE,"inc-don"}</definedName>
    <definedName name="wrn.first2._5_1" hidden="1">{#N/A,#N/A,FALSE,"sum-don";#N/A,#N/A,FALSE,"inc-don"}</definedName>
    <definedName name="wrn.first2._5_2" hidden="1">{#N/A,#N/A,FALSE,"sum-don";#N/A,#N/A,FALSE,"inc-don"}</definedName>
    <definedName name="wrn.first2._5_3" hidden="1">{#N/A,#N/A,FALSE,"sum-don";#N/A,#N/A,FALSE,"inc-don"}</definedName>
    <definedName name="wrn.first2._5_4" hidden="1">{#N/A,#N/A,FALSE,"sum-don";#N/A,#N/A,FALSE,"inc-don"}</definedName>
    <definedName name="wrn.first2._5_5" hidden="1">{#N/A,#N/A,FALSE,"sum-don";#N/A,#N/A,FALSE,"inc-don"}</definedName>
    <definedName name="wrn.first3.">#REF!</definedName>
    <definedName name="wrn.first3._1" hidden="1">{#N/A,#N/A,FALSE,"Summary";#N/A,#N/A,FALSE,"proj1";#N/A,#N/A,FALSE,"proj2"}</definedName>
    <definedName name="wrn.first3._1_1" hidden="1">{#N/A,#N/A,FALSE,"Summary";#N/A,#N/A,FALSE,"proj1";#N/A,#N/A,FALSE,"proj2"}</definedName>
    <definedName name="wrn.first3._1_2" hidden="1">{#N/A,#N/A,FALSE,"Summary";#N/A,#N/A,FALSE,"proj1";#N/A,#N/A,FALSE,"proj2"}</definedName>
    <definedName name="wrn.first3._1_3" hidden="1">{#N/A,#N/A,FALSE,"Summary";#N/A,#N/A,FALSE,"proj1";#N/A,#N/A,FALSE,"proj2"}</definedName>
    <definedName name="wrn.first3._1_4" hidden="1">{#N/A,#N/A,FALSE,"Summary";#N/A,#N/A,FALSE,"proj1";#N/A,#N/A,FALSE,"proj2"}</definedName>
    <definedName name="wrn.first3._1_5" hidden="1">{#N/A,#N/A,FALSE,"Summary";#N/A,#N/A,FALSE,"proj1";#N/A,#N/A,FALSE,"proj2"}</definedName>
    <definedName name="wrn.first3._2" hidden="1">{#N/A,#N/A,FALSE,"Summary";#N/A,#N/A,FALSE,"proj1";#N/A,#N/A,FALSE,"proj2"}</definedName>
    <definedName name="wrn.first3._2_1" hidden="1">{#N/A,#N/A,FALSE,"Summary";#N/A,#N/A,FALSE,"proj1";#N/A,#N/A,FALSE,"proj2"}</definedName>
    <definedName name="wrn.first3._2_2" hidden="1">{#N/A,#N/A,FALSE,"Summary";#N/A,#N/A,FALSE,"proj1";#N/A,#N/A,FALSE,"proj2"}</definedName>
    <definedName name="wrn.first3._2_3" hidden="1">{#N/A,#N/A,FALSE,"Summary";#N/A,#N/A,FALSE,"proj1";#N/A,#N/A,FALSE,"proj2"}</definedName>
    <definedName name="wrn.first3._2_4" hidden="1">{#N/A,#N/A,FALSE,"Summary";#N/A,#N/A,FALSE,"proj1";#N/A,#N/A,FALSE,"proj2"}</definedName>
    <definedName name="wrn.first3._2_5" hidden="1">{#N/A,#N/A,FALSE,"Summary";#N/A,#N/A,FALSE,"proj1";#N/A,#N/A,FALSE,"proj2"}</definedName>
    <definedName name="wrn.first3._3" hidden="1">{#N/A,#N/A,FALSE,"Summary";#N/A,#N/A,FALSE,"proj1";#N/A,#N/A,FALSE,"proj2"}</definedName>
    <definedName name="wrn.first3._3_1" hidden="1">{#N/A,#N/A,FALSE,"Summary";#N/A,#N/A,FALSE,"proj1";#N/A,#N/A,FALSE,"proj2"}</definedName>
    <definedName name="wrn.first3._3_2" hidden="1">{#N/A,#N/A,FALSE,"Summary";#N/A,#N/A,FALSE,"proj1";#N/A,#N/A,FALSE,"proj2"}</definedName>
    <definedName name="wrn.first3._3_3" hidden="1">{#N/A,#N/A,FALSE,"Summary";#N/A,#N/A,FALSE,"proj1";#N/A,#N/A,FALSE,"proj2"}</definedName>
    <definedName name="wrn.first3._3_4" hidden="1">{#N/A,#N/A,FALSE,"Summary";#N/A,#N/A,FALSE,"proj1";#N/A,#N/A,FALSE,"proj2"}</definedName>
    <definedName name="wrn.first3._3_5" hidden="1">{#N/A,#N/A,FALSE,"Summary";#N/A,#N/A,FALSE,"proj1";#N/A,#N/A,FALSE,"proj2"}</definedName>
    <definedName name="wrn.first3._4" hidden="1">{#N/A,#N/A,FALSE,"Summary";#N/A,#N/A,FALSE,"proj1";#N/A,#N/A,FALSE,"proj2"}</definedName>
    <definedName name="wrn.first3._4_1" hidden="1">{#N/A,#N/A,FALSE,"Summary";#N/A,#N/A,FALSE,"proj1";#N/A,#N/A,FALSE,"proj2"}</definedName>
    <definedName name="wrn.first3._4_2" hidden="1">{#N/A,#N/A,FALSE,"Summary";#N/A,#N/A,FALSE,"proj1";#N/A,#N/A,FALSE,"proj2"}</definedName>
    <definedName name="wrn.first3._4_3" hidden="1">{#N/A,#N/A,FALSE,"Summary";#N/A,#N/A,FALSE,"proj1";#N/A,#N/A,FALSE,"proj2"}</definedName>
    <definedName name="wrn.first3._4_4" hidden="1">{#N/A,#N/A,FALSE,"Summary";#N/A,#N/A,FALSE,"proj1";#N/A,#N/A,FALSE,"proj2"}</definedName>
    <definedName name="wrn.first3._4_5" hidden="1">{#N/A,#N/A,FALSE,"Summary";#N/A,#N/A,FALSE,"proj1";#N/A,#N/A,FALSE,"proj2"}</definedName>
    <definedName name="wrn.first3._5" hidden="1">{#N/A,#N/A,FALSE,"Summary";#N/A,#N/A,FALSE,"proj1";#N/A,#N/A,FALSE,"proj2"}</definedName>
    <definedName name="wrn.first3._5_1" hidden="1">{#N/A,#N/A,FALSE,"Summary";#N/A,#N/A,FALSE,"proj1";#N/A,#N/A,FALSE,"proj2"}</definedName>
    <definedName name="wrn.first3._5_2" hidden="1">{#N/A,#N/A,FALSE,"Summary";#N/A,#N/A,FALSE,"proj1";#N/A,#N/A,FALSE,"proj2"}</definedName>
    <definedName name="wrn.first3._5_3" hidden="1">{#N/A,#N/A,FALSE,"Summary";#N/A,#N/A,FALSE,"proj1";#N/A,#N/A,FALSE,"proj2"}</definedName>
    <definedName name="wrn.first3._5_4" hidden="1">{#N/A,#N/A,FALSE,"Summary";#N/A,#N/A,FALSE,"proj1";#N/A,#N/A,FALSE,"proj2"}</definedName>
    <definedName name="wrn.first3._5_5" hidden="1">{#N/A,#N/A,FALSE,"Summary";#N/A,#N/A,FALSE,"proj1";#N/A,#N/A,FALSE,"proj2"}</definedName>
    <definedName name="wrn.first4.">#REF!</definedName>
    <definedName name="wrn.first4._1" hidden="1">{#N/A,#N/A,FALSE,"Summary";#N/A,#N/A,FALSE,"proj1";#N/A,#N/A,FALSE,"proj2";#N/A,#N/A,FALSE,"DCF"}</definedName>
    <definedName name="wrn.first4._1_1" hidden="1">{#N/A,#N/A,FALSE,"Summary";#N/A,#N/A,FALSE,"proj1";#N/A,#N/A,FALSE,"proj2";#N/A,#N/A,FALSE,"DCF"}</definedName>
    <definedName name="wrn.first4._1_2" hidden="1">{#N/A,#N/A,FALSE,"Summary";#N/A,#N/A,FALSE,"proj1";#N/A,#N/A,FALSE,"proj2";#N/A,#N/A,FALSE,"DCF"}</definedName>
    <definedName name="wrn.first4._1_3" hidden="1">{#N/A,#N/A,FALSE,"Summary";#N/A,#N/A,FALSE,"proj1";#N/A,#N/A,FALSE,"proj2";#N/A,#N/A,FALSE,"DCF"}</definedName>
    <definedName name="wrn.first4._1_4" hidden="1">{#N/A,#N/A,FALSE,"Summary";#N/A,#N/A,FALSE,"proj1";#N/A,#N/A,FALSE,"proj2";#N/A,#N/A,FALSE,"DCF"}</definedName>
    <definedName name="wrn.first4._1_5" hidden="1">{#N/A,#N/A,FALSE,"Summary";#N/A,#N/A,FALSE,"proj1";#N/A,#N/A,FALSE,"proj2";#N/A,#N/A,FALSE,"DCF"}</definedName>
    <definedName name="wrn.first4._2" hidden="1">{#N/A,#N/A,FALSE,"Summary";#N/A,#N/A,FALSE,"proj1";#N/A,#N/A,FALSE,"proj2";#N/A,#N/A,FALSE,"DCF"}</definedName>
    <definedName name="wrn.first4._2_1" hidden="1">{#N/A,#N/A,FALSE,"Summary";#N/A,#N/A,FALSE,"proj1";#N/A,#N/A,FALSE,"proj2";#N/A,#N/A,FALSE,"DCF"}</definedName>
    <definedName name="wrn.first4._2_2" hidden="1">{#N/A,#N/A,FALSE,"Summary";#N/A,#N/A,FALSE,"proj1";#N/A,#N/A,FALSE,"proj2";#N/A,#N/A,FALSE,"DCF"}</definedName>
    <definedName name="wrn.first4._2_3" hidden="1">{#N/A,#N/A,FALSE,"Summary";#N/A,#N/A,FALSE,"proj1";#N/A,#N/A,FALSE,"proj2";#N/A,#N/A,FALSE,"DCF"}</definedName>
    <definedName name="wrn.first4._2_4" hidden="1">{#N/A,#N/A,FALSE,"Summary";#N/A,#N/A,FALSE,"proj1";#N/A,#N/A,FALSE,"proj2";#N/A,#N/A,FALSE,"DCF"}</definedName>
    <definedName name="wrn.first4._2_5" hidden="1">{#N/A,#N/A,FALSE,"Summary";#N/A,#N/A,FALSE,"proj1";#N/A,#N/A,FALSE,"proj2";#N/A,#N/A,FALSE,"DCF"}</definedName>
    <definedName name="wrn.first4._3" hidden="1">{#N/A,#N/A,FALSE,"Summary";#N/A,#N/A,FALSE,"proj1";#N/A,#N/A,FALSE,"proj2";#N/A,#N/A,FALSE,"DCF"}</definedName>
    <definedName name="wrn.first4._3_1" hidden="1">{#N/A,#N/A,FALSE,"Summary";#N/A,#N/A,FALSE,"proj1";#N/A,#N/A,FALSE,"proj2";#N/A,#N/A,FALSE,"DCF"}</definedName>
    <definedName name="wrn.first4._3_2" hidden="1">{#N/A,#N/A,FALSE,"Summary";#N/A,#N/A,FALSE,"proj1";#N/A,#N/A,FALSE,"proj2";#N/A,#N/A,FALSE,"DCF"}</definedName>
    <definedName name="wrn.first4._3_3" hidden="1">{#N/A,#N/A,FALSE,"Summary";#N/A,#N/A,FALSE,"proj1";#N/A,#N/A,FALSE,"proj2";#N/A,#N/A,FALSE,"DCF"}</definedName>
    <definedName name="wrn.first4._3_4" hidden="1">{#N/A,#N/A,FALSE,"Summary";#N/A,#N/A,FALSE,"proj1";#N/A,#N/A,FALSE,"proj2";#N/A,#N/A,FALSE,"DCF"}</definedName>
    <definedName name="wrn.first4._3_5" hidden="1">{#N/A,#N/A,FALSE,"Summary";#N/A,#N/A,FALSE,"proj1";#N/A,#N/A,FALSE,"proj2";#N/A,#N/A,FALSE,"DCF"}</definedName>
    <definedName name="wrn.first4._4" hidden="1">{#N/A,#N/A,FALSE,"Summary";#N/A,#N/A,FALSE,"proj1";#N/A,#N/A,FALSE,"proj2";#N/A,#N/A,FALSE,"DCF"}</definedName>
    <definedName name="wrn.first4._4_1" hidden="1">{#N/A,#N/A,FALSE,"Summary";#N/A,#N/A,FALSE,"proj1";#N/A,#N/A,FALSE,"proj2";#N/A,#N/A,FALSE,"DCF"}</definedName>
    <definedName name="wrn.first4._4_2" hidden="1">{#N/A,#N/A,FALSE,"Summary";#N/A,#N/A,FALSE,"proj1";#N/A,#N/A,FALSE,"proj2";#N/A,#N/A,FALSE,"DCF"}</definedName>
    <definedName name="wrn.first4._4_3" hidden="1">{#N/A,#N/A,FALSE,"Summary";#N/A,#N/A,FALSE,"proj1";#N/A,#N/A,FALSE,"proj2";#N/A,#N/A,FALSE,"DCF"}</definedName>
    <definedName name="wrn.first4._4_4" hidden="1">{#N/A,#N/A,FALSE,"Summary";#N/A,#N/A,FALSE,"proj1";#N/A,#N/A,FALSE,"proj2";#N/A,#N/A,FALSE,"DCF"}</definedName>
    <definedName name="wrn.first4._4_5" hidden="1">{#N/A,#N/A,FALSE,"Summary";#N/A,#N/A,FALSE,"proj1";#N/A,#N/A,FALSE,"proj2";#N/A,#N/A,FALSE,"DCF"}</definedName>
    <definedName name="wrn.first4._5" hidden="1">{#N/A,#N/A,FALSE,"Summary";#N/A,#N/A,FALSE,"proj1";#N/A,#N/A,FALSE,"proj2";#N/A,#N/A,FALSE,"DCF"}</definedName>
    <definedName name="wrn.first4._5_1" hidden="1">{#N/A,#N/A,FALSE,"Summary";#N/A,#N/A,FALSE,"proj1";#N/A,#N/A,FALSE,"proj2";#N/A,#N/A,FALSE,"DCF"}</definedName>
    <definedName name="wrn.first4._5_2" hidden="1">{#N/A,#N/A,FALSE,"Summary";#N/A,#N/A,FALSE,"proj1";#N/A,#N/A,FALSE,"proj2";#N/A,#N/A,FALSE,"DCF"}</definedName>
    <definedName name="wrn.first4._5_3" hidden="1">{#N/A,#N/A,FALSE,"Summary";#N/A,#N/A,FALSE,"proj1";#N/A,#N/A,FALSE,"proj2";#N/A,#N/A,FALSE,"DCF"}</definedName>
    <definedName name="wrn.first4._5_4" hidden="1">{#N/A,#N/A,FALSE,"Summary";#N/A,#N/A,FALSE,"proj1";#N/A,#N/A,FALSE,"proj2";#N/A,#N/A,FALSE,"DCF"}</definedName>
    <definedName name="wrn.first4._5_5" hidden="1">{#N/A,#N/A,FALSE,"Summary";#N/A,#N/A,FALSE,"proj1";#N/A,#N/A,FALSE,"proj2";#N/A,#N/A,FALSE,"DCF"}</definedName>
    <definedName name="wrn.first5000." hidden="1">{#N/A,#N/A,FALSE,"sum-don";#N/A,#N/A,FALSE,"inc-don"}</definedName>
    <definedName name="wrn.Fiscal._.Year." hidden="1">{#N/A,#N/A,TRUE,"FY BCG";#N/A,#N/A,TRUE,"FY w|o Wireless";#N/A,#N/A,TRUE,"FY Wireless"}</definedName>
    <definedName name="wrn.FISV._.5._.year._.model." hidden="1">{"Assns Fax",#N/A,FALSE,"Assumptions";"Financial View",#N/A,FALSE,"Earnings";"DCF View",#N/A,FALSE,"Earnings";"Sensitivity",#N/A,FALSE,"DCF"}</definedName>
    <definedName name="wrn.FISV._.5._.year._.model._1" hidden="1">{"Assns Fax",#N/A,FALSE,"Assumptions";"Financial View",#N/A,FALSE,"Earnings";"DCF View",#N/A,FALSE,"Earnings";"Sensitivity",#N/A,FALSE,"DCF"}</definedName>
    <definedName name="wrn.Five._.Year._.Model.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PROJECTION." hidden="1">{"FIVEYEAR",#N/A,TRUE,"SUMMARY";"FIVEYEAR",#N/A,TRUE,"Ratios";"FIVEYEAR",#N/A,TRUE,"Revenue";"FIVEYEAR",#N/A,TRUE,"DETAIL";"FIVEYEAR",#N/A,TRUE,"Payroll"}</definedName>
    <definedName name="wrn.Five._.Year._.Record." hidden="1">{"Five Year Record",#N/A,FALSE,"Front and Back"}</definedName>
    <definedName name="wrn.Fixed._.assets.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wrn.Fixed._.Assets._.Note._.and._.Depreciation." hidden="1">{#N/A,#N/A,FALSE,"FA_1";#N/A,#N/A,FALSE,"Dep'n SE";#N/A,#N/A,FALSE,"Dep'n FC"}</definedName>
    <definedName name="wrn.Fixed._.Assets._.Note._.and._.Depreciation._2" hidden="1">{#N/A,#N/A,FALSE,"FA_1";#N/A,#N/A,FALSE,"Dep'n SE";#N/A,#N/A,FALSE,"Dep'n FC"}</definedName>
    <definedName name="wrn.Fixed._.Assets._.Note._.and._.Depreciation._3" hidden="1">{#N/A,#N/A,FALSE,"FA_1";#N/A,#N/A,FALSE,"Dep'n SE";#N/A,#N/A,FALSE,"Dep'n FC"}</definedName>
    <definedName name="wrn.Fixed._.Summary.">#REF!</definedName>
    <definedName name="wrn.Flash." hidden="1">{#N/A,#N/A,FALSE,"JKFLASH2";#N/A,#N/A,FALSE,"Page 4";#N/A,#N/A,FALSE,"page 3"}</definedName>
    <definedName name="wrn.fleck." hidden="1">{"first",#N/A,FALSE,"FLEXPAC2";"second",#N/A,FALSE,"FLEXPAC2"}</definedName>
    <definedName name="wrn.fleckcompac." hidden="1">{"one",#N/A,FALSE,"FLEXPAC2";"two",#N/A,FALSE,"FLEXPAC2";"three",#N/A,FALSE,"FLEXPAC2"}</definedName>
    <definedName name="wrn.Fleet." hidden="1">{"FleetDetailsNE",#N/A,FALSE,"NEForecast"}</definedName>
    <definedName name="wrn.FLUX._.REPORT." hidden="1">{#N/A,#N/A,FALSE,"FLUX"}</definedName>
    <definedName name="wrn.FN._.Workpapers." hidden="1">{"FN",#N/A,FALSE,"FN";"Pretax",#N/A,FALSE,"FN";"Rate Reconciliation",#N/A,FALSE,"FN";"Current Provision",#N/A,FALSE,"FN";"Deferred Provision",#N/A,FALSE,"FN";"Total Provision",#N/A,FALSE,"FN"}</definedName>
    <definedName name="wrn.Followon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Food_Beverage." hidden="1">{"FB Assumptions",#N/A,FALSE,"Asu";"FB Cashflow 1",#N/A,FALSE,"F&amp;B";"FB Cashflow 2",#N/A,FALSE,"F&amp;B"}</definedName>
    <definedName name="wrn.FOR._.LOB." hidden="1">{#N/A,#N/A,FALSE,"RatioWalk";#N/A,#N/A,FALSE,"RWAWalk";#N/A,#N/A,FALSE,"CapitalWalk"}</definedName>
    <definedName name="wrn.for._.TenneT.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1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2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3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ecast." hidden="1">{"first",#N/A,FALSE,"1st qtr";"second",#N/A,FALSE,"2nd Qtr";"third",#N/A,FALSE,"3rd Qtr";"fourth",#N/A,FALSE,"4th qtr";"year",#N/A,FALSE,"total year"}</definedName>
    <definedName name="wrn.Forecast._.No._.Interest.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prior._.year." hidden="1">{"Revenue_no_Prior_Yr",#N/A,FALSE,"Summary";"Gross Profit_No_Prior_Yr",#N/A,FALSE,"Summary";"OPEX_No_Prior_Yr",#N/A,FALSE,"Summary";"IFO_No_Prior_Yr",#N/A,FALSE,"Summary"}</definedName>
    <definedName name="wrn.Forecast._.Q1.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a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3." hidden="1">{"cover a","3q",FALSE,"Cover";"Op Earn Mgd Q3",#N/A,FALSE,"Op-Earn (Mng)";"Op Earn Rpt Q3",#N/A,FALSE,"Op-Earn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.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Red._.Book." hidden="1">{"RB QY $",#N/A,FALSE,"Fin STMT";"RB QY Stats",#N/A,FALSE,"Fin STMT";"RB 00 $",#N/A,FALSE,"Fin STMT";"RB 00 Stats",#N/A,FALSE,"Fin STMT";"RB 01 $",#N/A,FALSE,"Fin STMT";"RB 01 Stats",#N/A,FALSE,"Fin STMT"}</definedName>
    <definedName name="wrn.Forecast._.Report." hidden="1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summ._.print." hidden="1">{#N/A,#N/A,FALSE,"SBUs";#N/A,#N/A,FALSE,"Distrt";#N/A,#N/A,FALSE,"Modality"}</definedName>
    <definedName name="wrn.FORECA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assumptions.">{#N/A,#N/A,FALSE,"model"}</definedName>
    <definedName name="wrn.Forecastdeck.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deck.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ROIC.">{#N/A,#N/A,FALSE,"model"}</definedName>
    <definedName name="wrn.forms.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ulas." hidden="1">{"formulas",#N/A,FALSE,"Key Indicators"}</definedName>
    <definedName name="wrn.Fort._.Irwin.">#REF!</definedName>
    <definedName name="wrn.Forward._.Pricing.">#REF!</definedName>
    <definedName name="wrn.FOschedules." hidden="1">{"FOschedule1",#N/A,FALSE,"Sheet1";"FOschedule2",#N/A,FALSE,"Sheet1";"FOschedule3",#N/A,FALSE,"Sheet1"}</definedName>
    <definedName name="wrn.FOUR._.CASES.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req_Res." hidden="1">{#N/A,#N/A,TRUE,"FR_HC";#N/A,#N/A,TRUE,"FR_REST";#N/A,#N/A,TRUE,"FR_RETA";#N/A,#N/A,TRUE,"FR_TECSOF";#N/A,#N/A,TRUE,"FR_NETTEC";#N/A,#N/A,TRUE,"FR_CLISER"}</definedName>
    <definedName name="wrn.Fresh._.Pine." hidden="1">{#N/A,#N/A,FALSE,"Fresh Pine Perform";#N/A,#N/A,FALSE,"FRESH PINE";#N/A,#N/A,FALSE,"Total Fresh Pine";#N/A,#N/A,FALSE,"Japan Fresh Pine";#N/A,#N/A,FALSE,"ME Fresh Pine";#N/A,#N/A,FALSE,"Korea Fresh Pine";#N/A,#N/A,FALSE,"Okin Fresh Pine";#N/A,#N/A,FALSE,"HK Fresh Pine";#N/A,#N/A,FALSE,"NZ Fresh Pine"}</definedName>
    <definedName name="wrn.Frog." localSheetId="9" hidden="1">{"CoverMemoFROG",#N/A,FALSE,"A";"Cash_graph",#N/A,FALSE,"Frog"}</definedName>
    <definedName name="wrn.Frog." hidden="1">{"CoverMemoFROG",#N/A,FALSE,"A";"Cash_graph",#N/A,FALSE,"Frog"}</definedName>
    <definedName name="wrn.Front._.Page." hidden="1">{"Front Page",#N/A,FALSE,"Front and Back"}</definedName>
    <definedName name="wrn.FS._.AND._.TBLS._.10K." hidden="1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APR." hidden="1">{#N/A,#N/A,TRUE,"COVER";#N/A,#N/A,TRUE,"BS";#N/A,#N/A,TRUE,"APR-01";#N/A,#N/A,TRUE,"CF"}</definedName>
    <definedName name="wrn.Ful._.Set." hidden="1">{"Schedule",#N/A,FALSE,"Balsheet";"Bsheet",#N/A,FALSE,"Balsheet";"Abstract",#N/A,FALSE,"Balsheet";"Notes",#N/A,FALSE,"Balsheet";"Details",#N/A,FALSE,"Balsheet";"Stock Summry",#N/A,FALSE,"Balsheet";"Stock Valuation",#N/A,FALSE,"Balsheet";"Stock Finished",#N/A,FALSE,"Balsheet";"Computation",#N/A,FALSE,"Balsheet"}</definedName>
    <definedName name="wrn.Full." hidden="1">{#N/A,#N/A,FALSE,"Cover";"outputs total",#N/A,FALSE,"Outputs"}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3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del." hidden="1">{#N/A,#N/A,TRUE,"Cover sheet";#N/A,#N/A,TRUE,"DCF analysis";#N/A,#N/A,TRUE,"WACC calculation"}</definedName>
    <definedName name="wrn.Full._.model.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Package." hidden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report">{#N/A,#N/A,FALSE,"front";#N/A,#N/A,FALSE,"summary";#N/A,#N/A,FALSE,"BalSht";#N/A,#N/A,FALSE,"Consol";#N/A,#N/A,FALSE,"F&amp;P";#N/A,#N/A,FALSE,"HK";#N/A,#N/A,FALSE,"Sing";#N/A,#N/A,FALSE,"GmbH";#N/A,#N/A,FALSE,"ODS";#N/A,#N/A,FALSE,"EBT";#N/A,#N/A,FALSE,"Debtors"}</definedName>
    <definedName name="wrn.Full._.Report." hidden="1">{#N/A,#N/A,FALSE,"COVER";#N/A,#N/A,FALSE,"VALUATION";#N/A,#N/A,FALSE,"FORECAST";#N/A,#N/A,FALSE,"FY ANALYSIS ";#N/A,#N/A,FALSE," HY ANALYSIS"}</definedName>
    <definedName name="wrn.Full._.report._1" hidden="1">{"multiple",#N/A,FALSE,"client (2)";"margins",#N/A,FALSE,"client (2)";"data",#N/A,FALSE,"client (2)";"multiple",#N/A,FALSE,"client";"margins",#N/A,FALSE,"client";"data",#N/A,FALSE,"client"}</definedName>
    <definedName name="wrn.full._.report.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" hidden="1">{"multiple",#N/A,FALSE,"client (2)";"margins",#N/A,FALSE,"client (2)";"data",#N/A,FALSE,"client (2)";"multiple",#N/A,FALSE,"client";"margins",#N/A,FALSE,"client";"data",#N/A,FALSE,"client"}</definedName>
    <definedName name="wrn.full._.report.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" hidden="1">{"multiple",#N/A,FALSE,"client (2)";"margins",#N/A,FALSE,"client (2)";"data",#N/A,FALSE,"client (2)";"multiple",#N/A,FALSE,"client";"margins",#N/A,FALSE,"client";"data",#N/A,FALSE,"client"}</definedName>
    <definedName name="wrn.full._.report.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AB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>#REF!</definedName>
    <definedName name="wrn.full._.report._from_DBAB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set.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2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3" hidden="1">{"IAS Mapping",#N/A,FALSE,"RSA_FS";#N/A,#N/A,FALSE,"CHECK!";#N/A,#N/A,FALSE,"Recon";#N/A,#N/A,FALSE,"NMG";#N/A,#N/A,FALSE,"Journals";"AnalRSA",#N/A,FALSE,"PL-Anal";"AnalIAS",#N/A,FALSE,"PL-Anal";#N/A,#N/A,FALSE,"COS"}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orkbook._.Report." hidden="1">{"Balance Sheet Summary",#N/A,TRUE,"Balance Sheet";"Cash Flow Summary",#N/A,TRUE,"Cash Flow";"Capital Plan CA Schedule",#N/A,TRUE,"Capital Plan";"Capital Plan Summary",#N/A,TRUE,"Capital Plan"}</definedName>
    <definedName name="wrn.FULL._1" hidden="1">{"divisions",#N/A,TRUE,"Drivers";"PandL_Ratios",#N/A,TRUE,"P&amp;L"}</definedName>
    <definedName name="wrn.full._1_1" hidden="1">{"vi1",#N/A,FALSE,"Pagcc";"vi2",#N/A,FALSE,"Pagcc";"vi3",#N/A,FALSE,"Pagcc";"vi4",#N/A,FALSE,"Pagcc";"vi5",#N/A,FALSE,"Pagcc";#N/A,#N/A,FALSE,"Contribution"}</definedName>
    <definedName name="wrn.full._1_2" hidden="1">{"vi1",#N/A,FALSE,"Pagcc";"vi2",#N/A,FALSE,"Pagcc";"vi3",#N/A,FALSE,"Pagcc";"vi4",#N/A,FALSE,"Pagcc";"vi5",#N/A,FALSE,"Pagcc";#N/A,#N/A,FALSE,"Contribution"}</definedName>
    <definedName name="wrn.full._1_3" hidden="1">{"vi1",#N/A,FALSE,"Pagcc";"vi2",#N/A,FALSE,"Pagcc";"vi3",#N/A,FALSE,"Pagcc";"vi4",#N/A,FALSE,"Pagcc";"vi5",#N/A,FALSE,"Pagcc";#N/A,#N/A,FALSE,"Contribution"}</definedName>
    <definedName name="wrn.full._1_4" hidden="1">{"vi1",#N/A,FALSE,"Pagcc";"vi2",#N/A,FALSE,"Pagcc";"vi3",#N/A,FALSE,"Pagcc";"vi4",#N/A,FALSE,"Pagcc";"vi5",#N/A,FALSE,"Pagcc";#N/A,#N/A,FALSE,"Contribution"}</definedName>
    <definedName name="wrn.full._1_5" hidden="1">{"vi1",#N/A,FALSE,"Pagcc";"vi2",#N/A,FALSE,"Pagcc";"vi3",#N/A,FALSE,"Pagcc";"vi4",#N/A,FALSE,"Pagcc";"vi5",#N/A,FALSE,"Pagcc";#N/A,#N/A,FALSE,"Contribution"}</definedName>
    <definedName name="wrn.FULL._2" hidden="1">{"divisions",#N/A,TRUE,"Drivers";"PandL_Ratios",#N/A,TRUE,"P&amp;L"}</definedName>
    <definedName name="wrn.full._2_1" hidden="1">{"vi1",#N/A,FALSE,"Pagcc";"vi2",#N/A,FALSE,"Pagcc";"vi3",#N/A,FALSE,"Pagcc";"vi4",#N/A,FALSE,"Pagcc";"vi5",#N/A,FALSE,"Pagcc";#N/A,#N/A,FALSE,"Contribution"}</definedName>
    <definedName name="wrn.full._2_2" hidden="1">{"vi1",#N/A,FALSE,"Pagcc";"vi2",#N/A,FALSE,"Pagcc";"vi3",#N/A,FALSE,"Pagcc";"vi4",#N/A,FALSE,"Pagcc";"vi5",#N/A,FALSE,"Pagcc";#N/A,#N/A,FALSE,"Contribution"}</definedName>
    <definedName name="wrn.full._2_3" hidden="1">{"vi1",#N/A,FALSE,"Pagcc";"vi2",#N/A,FALSE,"Pagcc";"vi3",#N/A,FALSE,"Pagcc";"vi4",#N/A,FALSE,"Pagcc";"vi5",#N/A,FALSE,"Pagcc";#N/A,#N/A,FALSE,"Contribution"}</definedName>
    <definedName name="wrn.full._2_4" hidden="1">{"vi1",#N/A,FALSE,"Pagcc";"vi2",#N/A,FALSE,"Pagcc";"vi3",#N/A,FALSE,"Pagcc";"vi4",#N/A,FALSE,"Pagcc";"vi5",#N/A,FALSE,"Pagcc";#N/A,#N/A,FALSE,"Contribution"}</definedName>
    <definedName name="wrn.full._2_5" hidden="1">{"vi1",#N/A,FALSE,"Pagcc";"vi2",#N/A,FALSE,"Pagcc";"vi3",#N/A,FALSE,"Pagcc";"vi4",#N/A,FALSE,"Pagcc";"vi5",#N/A,FALSE,"Pagcc";#N/A,#N/A,FALSE,"Contribution"}</definedName>
    <definedName name="wrn.FULL._3" hidden="1">{"divisions",#N/A,TRUE,"Drivers";"PandL_Ratios",#N/A,TRUE,"P&amp;L"}</definedName>
    <definedName name="wrn.full._3_1" hidden="1">{"vi1",#N/A,FALSE,"Pagcc";"vi2",#N/A,FALSE,"Pagcc";"vi3",#N/A,FALSE,"Pagcc";"vi4",#N/A,FALSE,"Pagcc";"vi5",#N/A,FALSE,"Pagcc";#N/A,#N/A,FALSE,"Contribution"}</definedName>
    <definedName name="wrn.full._3_2" hidden="1">{"vi1",#N/A,FALSE,"Pagcc";"vi2",#N/A,FALSE,"Pagcc";"vi3",#N/A,FALSE,"Pagcc";"vi4",#N/A,FALSE,"Pagcc";"vi5",#N/A,FALSE,"Pagcc";#N/A,#N/A,FALSE,"Contribution"}</definedName>
    <definedName name="wrn.full._3_3" hidden="1">{"vi1",#N/A,FALSE,"Pagcc";"vi2",#N/A,FALSE,"Pagcc";"vi3",#N/A,FALSE,"Pagcc";"vi4",#N/A,FALSE,"Pagcc";"vi5",#N/A,FALSE,"Pagcc";#N/A,#N/A,FALSE,"Contribution"}</definedName>
    <definedName name="wrn.full._3_4" hidden="1">{"vi1",#N/A,FALSE,"Pagcc";"vi2",#N/A,FALSE,"Pagcc";"vi3",#N/A,FALSE,"Pagcc";"vi4",#N/A,FALSE,"Pagcc";"vi5",#N/A,FALSE,"Pagcc";#N/A,#N/A,FALSE,"Contribution"}</definedName>
    <definedName name="wrn.full._3_5" hidden="1">{"vi1",#N/A,FALSE,"Pagcc";"vi2",#N/A,FALSE,"Pagcc";"vi3",#N/A,FALSE,"Pagcc";"vi4",#N/A,FALSE,"Pagcc";"vi5",#N/A,FALSE,"Pagcc";#N/A,#N/A,FALSE,"Contribution"}</definedName>
    <definedName name="wrn.FULL._4" hidden="1">{"divisions",#N/A,TRUE,"Drivers";"PandL_Ratios",#N/A,TRUE,"P&amp;L"}</definedName>
    <definedName name="wrn.full._4_1" hidden="1">{"vi1",#N/A,FALSE,"Pagcc";"vi2",#N/A,FALSE,"Pagcc";"vi3",#N/A,FALSE,"Pagcc";"vi4",#N/A,FALSE,"Pagcc";"vi5",#N/A,FALSE,"Pagcc";#N/A,#N/A,FALSE,"Contribution"}</definedName>
    <definedName name="wrn.full._4_2" hidden="1">{"vi1",#N/A,FALSE,"Pagcc";"vi2",#N/A,FALSE,"Pagcc";"vi3",#N/A,FALSE,"Pagcc";"vi4",#N/A,FALSE,"Pagcc";"vi5",#N/A,FALSE,"Pagcc";#N/A,#N/A,FALSE,"Contribution"}</definedName>
    <definedName name="wrn.full._4_3" hidden="1">{"vi1",#N/A,FALSE,"Pagcc";"vi2",#N/A,FALSE,"Pagcc";"vi3",#N/A,FALSE,"Pagcc";"vi4",#N/A,FALSE,"Pagcc";"vi5",#N/A,FALSE,"Pagcc";#N/A,#N/A,FALSE,"Contribution"}</definedName>
    <definedName name="wrn.full._4_4" hidden="1">{"vi1",#N/A,FALSE,"Pagcc";"vi2",#N/A,FALSE,"Pagcc";"vi3",#N/A,FALSE,"Pagcc";"vi4",#N/A,FALSE,"Pagcc";"vi5",#N/A,FALSE,"Pagcc";#N/A,#N/A,FALSE,"Contribution"}</definedName>
    <definedName name="wrn.full._4_5" hidden="1">{"vi1",#N/A,FALSE,"Pagcc";"vi2",#N/A,FALSE,"Pagcc";"vi3",#N/A,FALSE,"Pagcc";"vi4",#N/A,FALSE,"Pagcc";"vi5",#N/A,FALSE,"Pagcc";#N/A,#N/A,FALSE,"Contribution"}</definedName>
    <definedName name="wrn.FULL._5" hidden="1">{"divisions",#N/A,TRUE,"Drivers";"PandL_Ratios",#N/A,TRUE,"P&amp;L"}</definedName>
    <definedName name="wrn.full._5_1" hidden="1">{"vi1",#N/A,FALSE,"Pagcc";"vi2",#N/A,FALSE,"Pagcc";"vi3",#N/A,FALSE,"Pagcc";"vi4",#N/A,FALSE,"Pagcc";"vi5",#N/A,FALSE,"Pagcc";#N/A,#N/A,FALSE,"Contribution"}</definedName>
    <definedName name="wrn.full._5_2" hidden="1">{"vi1",#N/A,FALSE,"Pagcc";"vi2",#N/A,FALSE,"Pagcc";"vi3",#N/A,FALSE,"Pagcc";"vi4",#N/A,FALSE,"Pagcc";"vi5",#N/A,FALSE,"Pagcc";#N/A,#N/A,FALSE,"Contribution"}</definedName>
    <definedName name="wrn.full._5_3" hidden="1">{"vi1",#N/A,FALSE,"Pagcc";"vi2",#N/A,FALSE,"Pagcc";"vi3",#N/A,FALSE,"Pagcc";"vi4",#N/A,FALSE,"Pagcc";"vi5",#N/A,FALSE,"Pagcc";#N/A,#N/A,FALSE,"Contribution"}</definedName>
    <definedName name="wrn.full._5_4" hidden="1">{"vi1",#N/A,FALSE,"Pagcc";"vi2",#N/A,FALSE,"Pagcc";"vi3",#N/A,FALSE,"Pagcc";"vi4",#N/A,FALSE,"Pagcc";"vi5",#N/A,FALSE,"Pagcc";#N/A,#N/A,FALSE,"Contribution"}</definedName>
    <definedName name="wrn.full._5_5" hidden="1">{"vi1",#N/A,FALSE,"Pagcc";"vi2",#N/A,FALSE,"Pagcc";"vi3",#N/A,FALSE,"Pagcc";"vi4",#N/A,FALSE,"Pagcc";"vi5",#N/A,FALSE,"Pagcc";#N/A,#N/A,FALSE,"Contribution"}</definedName>
    <definedName name="wrn.full._model1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_ACQ." hidden="1">{#N/A,#N/A,FALSE,"Summary";#N/A,#N/A,FALSE,"Proforma";#N/A,#N/A,FALSE,"Tx"}</definedName>
    <definedName name="wrn.Full_Analysis_Analyst." hidden="1">{#N/A,#N/A,TRUE,"DCF Summary (2)";#N/A,#N/A,TRUE,"DCF Summary";#N/A,"Analyst Value Drivers",TRUE,"DCF"}</definedName>
    <definedName name="wrn.Full_Analysis_Base." hidden="1">{#N/A,#N/A,TRUE,"DCF Summary (2)";#N/A,#N/A,TRUE,"DCF Summary";#N/A,"Base Case Value Drivers",TRUE,"DCF"}</definedName>
    <definedName name="wrn.Full_Analysis_Middle." hidden="1">{#N/A,#N/A,TRUE,"DCF Summary (2)";#N/A,#N/A,TRUE,"DCF Summary";#N/A,"Middle Case Drivers",TRUE,"DCF"}</definedName>
    <definedName name="wrn.Full_Report." hidden="1">{"page1",#N/A,FALSE,"Weekly Performance";"page3",#N/A,FALSE,"Weekly Performance";"page2",#N/A,FALSE,"Weekly Performance"}</definedName>
    <definedName name="wrn.Fullprint.">#REF!</definedName>
    <definedName name="wrn.Fullreport.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llreport3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nd._.II." hidden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.Adv.._.Brd._.June._.2000." hidden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_.Mtg..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Mtg.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I.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.Adv.._.Brd.._.June._.2000.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_.Mtg..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V._.Adv.._.Brd.._.June._.2000." hidden="1">{#N/A,#N/A,TRUE,"FD IV Portfolio Summary ";#N/A,#N/A,TRUE,"Western";#N/A,#N/A,TRUE,"Kranson";#N/A,#N/A,TRUE,"ARC";#N/A,#N/A,TRUE,"Precise";#N/A,#N/A,TRUE,"WNA"}</definedName>
    <definedName name="wrn.Funding." hidden="1">{"Funding",#N/A,FALSE,"Funding"}</definedName>
    <definedName name="wrn.Funnel._.Report." hidden="1">{#N/A,#N/A,FALSE,"funnel";#N/A,#N/A,FALSE,"AE Summary";#N/A,#N/A,FALSE,"Product Summary"}</definedName>
    <definedName name="wrn.Funnels." hidden="1">{#N/A,#N/A,FALSE,"Closed  April ";#N/A,#N/A,FALSE,"Open  April"}</definedName>
    <definedName name="wrn.FW._.Summary." hidden="1">{#N/A,#N/A,FALSE,"Summary";#N/A,#N/A,FALSE,"Instructions";#N/A,#N/A,FALSE,"Aero97 (Malaysia)";#N/A,#N/A,FALSE,"Caledonian";#N/A,#N/A,FALSE,"Celma";#N/A,#N/A,FALSE,"Dallas";#N/A,#N/A,FALSE,"Ontario";#N/A,#N/A,FALSE,"Strother";#N/A,#N/A,FALSE,"Varig";#N/A,#N/A,FALSE,"Wales";#N/A,#N/A,FALSE,"Xiamen";#N/A,#N/A,FALSE,"Delivery and Quality";#N/A,#N/A,FALSE,"Issue Resolution Process"}</definedName>
    <definedName name="wrn.FY01_Fin_Stmts." hidden="1">{"FY01_Assets",#N/A,FALSE,"Fin Stmt Budget";"FY01_Liabilities",#N/A,FALSE,"Fin Stmt Budget";"FY01_Inc_Stmt",#N/A,FALSE,"Fin Stmt Budget";"FY01_SOCF",#N/A,FALSE,"Fin Stmt Budget"}</definedName>
    <definedName name="wrn.FY02_Fin_Stmts." hidden="1">{"FY02_Assets",#N/A,FALSE,"Fin Stmt Budget";"FY02_Liabilities",#N/A,FALSE,"Fin Stmt Budget";"FY02_Inc_Stmt",#N/A,FALSE,"Fin Stmt Budget";"FY02_SOCF",#N/A,FALSE,"Fin Stmt Budget"}</definedName>
    <definedName name="wrn.FY03_Fin_Stmts." hidden="1">{"FY03_Assets",#N/A,FALSE,"Fin Stmt Budget";"FY03_Liabilities",#N/A,FALSE,"Fin Stmt Budget";"FY03_Inc_Stmt",#N/A,FALSE,"Fin Stmt Budget";"FY03_SOCF",#N/A,FALSE,"Fin Stmt Budget"}</definedName>
    <definedName name="wrn.FY04_Fin._.Stmts." hidden="1">{"FY04_Assets",#N/A,FALSE,"Fin Stmt Budget";"FY04_Liabilities",#N/A,FALSE,"Fin Stmt Budget";"FY04_Inc_Stmt",#N/A,FALSE,"Fin Stmt Budget";"FY04_SOCF",#N/A,FALSE,"Fin Stmt Budget"}</definedName>
    <definedName name="wrn.FY06" hidden="1">{"FY04_Assets",#N/A,FALSE,"Fin Stmt Budget";"FY04_Liabilities",#N/A,FALSE,"Fin Stmt Budget";"FY04_Inc_Stmt",#N/A,FALSE,"Fin Stmt Budget";"FY04_SOCF",#N/A,FALSE,"Fin Stmt Budget"}</definedName>
    <definedName name="wrn.FY07" hidden="1">{"FY01_Assets",#N/A,FALSE,"Fin Stmt Budget";"FY01_Liabilities",#N/A,FALSE,"Fin Stmt Budget";"FY01_Inc_Stmt",#N/A,FALSE,"Fin Stmt Budget";"FY01_SOCF",#N/A,FALSE,"Fin Stmt Budget"}</definedName>
    <definedName name="wrn.FY07_fin" hidden="1">{"FY04_Assets",#N/A,FALSE,"Fin Stmt Budget";"FY04_Liabilities",#N/A,FALSE,"Fin Stmt Budget";"FY04_Inc_Stmt",#N/A,FALSE,"Fin Stmt Budget";"FY04_SOCF",#N/A,FALSE,"Fin Stmt Budget"}</definedName>
    <definedName name="wrn.FY95Combined." hidden="1">{"FY95_Combined",#N/A,FALSE,"MTHFCST4"}</definedName>
    <definedName name="wrn.FY96sbp99" hidden="1">{#N/A,#N/A,FALSE,"FY97";#N/A,#N/A,FALSE,"FY98";#N/A,#N/A,FALSE,"FY99";#N/A,#N/A,FALSE,"FY00";#N/A,#N/A,FALSE,"FY01"}</definedName>
    <definedName name="wrn.FY97SBP.">#REF!</definedName>
    <definedName name="wrn.FY97SBP._1" hidden="1">{#N/A,#N/A,FALSE,"FY97";#N/A,#N/A,FALSE,"FY98";#N/A,#N/A,FALSE,"FY99";#N/A,#N/A,FALSE,"FY00";#N/A,#N/A,FALSE,"FY01"}</definedName>
    <definedName name="wrn.FY97SBP._2" hidden="1">{#N/A,#N/A,FALSE,"FY97";#N/A,#N/A,FALSE,"FY98";#N/A,#N/A,FALSE,"FY99";#N/A,#N/A,FALSE,"FY00";#N/A,#N/A,FALSE,"FY01"}</definedName>
    <definedName name="wrn.FY97SBP._3" hidden="1">{#N/A,#N/A,FALSE,"FY97";#N/A,#N/A,FALSE,"FY98";#N/A,#N/A,FALSE,"FY99";#N/A,#N/A,FALSE,"FY00";#N/A,#N/A,FALSE,"FY01"}</definedName>
    <definedName name="wrn.FY97SBP.1" hidden="1">{#N/A,#N/A,FALSE,"FY97";#N/A,#N/A,FALSE,"FY98";#N/A,#N/A,FALSE,"FY99";#N/A,#N/A,FALSE,"FY00";#N/A,#N/A,FALSE,"FY01"}</definedName>
    <definedName name="wrn.FY97SBP2" hidden="1">{#N/A,#N/A,FALSE,"FY97";#N/A,#N/A,FALSE,"FY98";#N/A,#N/A,FALSE,"FY99";#N/A,#N/A,FALSE,"FY00";#N/A,#N/A,FALSE,"FY01"}</definedName>
    <definedName name="wrn.GASPACK." hidden="1">{"Page1",#N/A,TRUE,"PERIOD 1  POWERPLAY";"Page 2",#N/A,TRUE,"PERIOD 1  POWERPLAY";"Page 3",#N/A,TRUE,"PERIOD 1  POWERPLAY";"Page 4",#N/A,TRUE,"PERIOD 1  POWERPLAY"}</definedName>
    <definedName name="wrn.GASPACK._1" hidden="1">{"Page1",#N/A,TRUE,"PERIOD 1  POWERPLAY";"Page 2",#N/A,TRUE,"PERIOD 1  POWERPLAY";"Page 3",#N/A,TRUE,"PERIOD 1  POWERPLAY";"Page 4",#N/A,TRUE,"PERIOD 1  POWERPLAY"}</definedName>
    <definedName name="wrn.GCIall." hidden="1">{"gcicash",#N/A,FALSE,"GCIINC";"gciinc",#N/A,FALSE,"GCIINC";"gciexclusa",#N/A,FALSE,"GCIINC";"usatdy",#N/A,FALSE,"GCIINC"}</definedName>
    <definedName name="wrn.GEER_report." hidden="1">{#N/A,#N/A,FALSE,"Table_Ass.";#N/A,#N/A,FALSE,"# of cust";#N/A,#N/A,FALSE,"Res_Report";#N/A,#N/A,FALSE,"Income Statement";"Qtr Cust",#N/A,FALSE,"Qtrly Proj"}</definedName>
    <definedName name="wrn.General._.OTC." hidden="1">{#N/A,#N/A,FALSE,"Title Page (3)";#N/A,#N/A,FALSE,"YTD - OTC";#N/A,#N/A,FALSE,"MTH - OTC"}</definedName>
    <definedName name="wrn.General._.Pharm." hidden="1">{#N/A,#N/A,FALSE,"Title Page (2)";#N/A,#N/A,FALSE,"YTD - Pharm";#N/A,#N/A,FALSE,"MTH - Pharm"}</definedName>
    <definedName name="wrn.General._.Total." hidden="1">{#N/A,#N/A,FALSE,"Title Page (4)";#N/A,#N/A,FALSE,"YTD - Total";#N/A,#N/A,FALSE,"MTH - Total"}</definedName>
    <definedName name="wrn.Geographic._.Trends." hidden="1">{"Geographic P1",#N/A,FALSE,"Division &amp; Geog"}</definedName>
    <definedName name="wrn.GER." hidden="1">{#N/A,#N/A,FALSE,"GER"}</definedName>
    <definedName name="wrn.Gesamtbericht.">{#N/A,#N/A,FALSE,"Inhalt";#N/A,#N/A,FALSE,"Fach A";#N/A,#N/A,FALSE,"Fach A0";#N/A,#N/A,FALSE,"Fach A01";#N/A,#N/A,FALSE,"Fach B ";#N/A,#N/A,FALSE,"Fach B0";#N/A,#N/A,FALSE,"Fach B01";#N/A,#N/A,FALSE,"Fach B1";#N/A,#N/A,FALSE,"Fach B2";#N/A,#N/A,FALSE,"Fach B3";#N/A,#N/A,FALSE,"Fach B4";#N/A,#N/A,FALSE,"Fach C ";#N/A,#N/A,FALSE,"Fach C0";#N/A,#N/A,FALSE,"Fach C01";#N/A,#N/A,FALSE,"Fach C1";#N/A,#N/A,FALSE,"Fach C1A";#N/A,#N/A,FALSE,"Fach C1B-F";#N/A,#N/A,FALSE,"Fach C2";#N/A,#N/A,FALSE,"Fach C3";#N/A,#N/A,FALSE,"Fach C4";#N/A,#N/A,FALSE,"Fach C5";#N/A,#N/A,FALSE,"Fach C6";#N/A,#N/A,FALSE,"Fach C7";#N/A,#N/A,FALSE,"Fach C8";#N/A,#N/A,FALSE,"Fach D";#N/A,#N/A,FALSE,"Fach D0";#N/A,#N/A,FALSE,"Fach D01";#N/A,#N/A,FALSE,"Fach D1";#N/A,#N/A,FALSE,"Fach D2";#N/A,#N/A,FALSE,"Fach D3";#N/A,#N/A,FALSE,"Fach D4";#N/A,#N/A,FALSE,"Fach D5";#N/A,#N/A,FALSE,"Fach D6";#N/A,#N/A,FALSE,"Fach D7";#N/A,#N/A,FALSE,"Fach D8";#N/A,#N/A,FALSE,"Fach E";#N/A,#N/A,FALSE,"Fach E0";#N/A,#N/A,FALSE,"Fach E01";#N/A,#N/A,FALSE,"Fach E1";#N/A,#N/A,FALSE,"Fach E2";#N/A,#N/A,FALSE,"Fach E3 ";#N/A,#N/A,FALSE,"Fach E4";#N/A,#N/A,FALSE,"Fach E5";#N/A,#N/A,FALSE,"Fach E6";#N/A,#N/A,FALSE,"Fach E7";#N/A,#N/A,FALSE,"Fach F";#N/A,#N/A,FALSE,"Fach F0";#N/A,#N/A,FALSE,"Fach F01";#N/A,#N/A,FALSE,"Fach F1";#N/A,#N/A,FALSE,"Fach F2";#N/A,#N/A,FALSE,"Fach F3"}</definedName>
    <definedName name="wrn.GGR._.Network._.Exhibit.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IS." hidden="1">{#N/A,#N/A,FALSE,"GIS"}</definedName>
    <definedName name="wrn.GIS._1" hidden="1">{#N/A,#N/A,FALSE,"GIS"}</definedName>
    <definedName name="wrn.GIS._2" hidden="1">{#N/A,#N/A,FALSE,"GIS"}</definedName>
    <definedName name="wrn.GIS._3" hidden="1">{#N/A,#N/A,FALSE,"GIS"}</definedName>
    <definedName name="wrn.gk." hidden="1">{"seite1",#N/A,FALSE,"VS-GKVOM";"seite2",#N/A,FALSE,"VS-GKVOM";"kosten",#N/A,FALSE,"VS-GKVOM";"kennzahl",#N/A,FALSE,"VS-GKVOM"}</definedName>
    <definedName name="wrn.Global._.CompCo." hidden="1">{"Outputs",#N/A,TRUE,"North America";"Outputs",#N/A,TRUE,"Europe";"Outputs",#N/A,TRUE,"Asia Pacific";"Outputs",#N/A,TRUE,"Latin America";"Outputs",#N/A,TRUE,"Wireless"}</definedName>
    <definedName name="wrn.GMM." hidden="1">{"P01 FINANCIAL HIGHLIGHTS",#N/A,FALSE,"GMM";"P02 INCOME STATEMENT",#N/A,FALSE,"GMM";"P04 INCOME TREND TABLE",#N/A,FALSE,"GMM";"P05 OTHER INCOME",#N/A,FALSE,"GMM";"P06 ORDERS AND BACKLOG",#N/A,FALSE,"GMM";"P07 BALANCE SHEET",#N/A,FALSE,"GMM";"P08 BAL SHEET TRENDS",#N/A,FALSE,"GMM";"P09 RECEIVABLES",#N/A,FALSE,"GMM";"P10 INVENTORY",#N/A,FALSE,"GMM";"P11 FIXED ASSETS",#N/A,FALSE,"GMM";"P12 ACCRUALS",#N/A,FALSE,"GMM";"P13 DEBT",#N/A,FALSE,"GMM";"P14 CASH FLOW",#N/A,FALSE,"GMM"}</definedName>
    <definedName name="wrn.Golf." hidden="1">{"Golf Assumptions",#N/A,FALSE,"Asu";"Golf PF1",#N/A,FALSE,"Golf";"Golf PF2",#N/A,FALSE,"Golf";"Golf Dep1",#N/A,FALSE,"Golf";"Golf Dep2",#N/A,FALSE,"Golf"}</definedName>
    <definedName name="wrn.GRAFICOS." hidden="1">{"GRAF. C.A.",#N/A,TRUE,"GRAFICOS";"GRAF. VOLUM.",#N/A,TRUE,"GRAFICOS";"GRAF. M.B.",#N/A,TRUE,"GRAFICOS"}</definedName>
    <definedName name="wrn.Grainger." hidden="1">{"Income Statement",#N/A,FALSE,"Annual";"Balance Sheet",#N/A,FALSE,"Annual";"Cash Flow Statement",#N/A,FALSE,"Annual";"ROIC",#N/A,FALSE,"Annual"}</definedName>
    <definedName name="wrn.GRAPHS." localSheetId="9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GRAPHS._1" hidden="1">{#N/A,#N/A,FALSE,"ACQ_GRAPHS";#N/A,#N/A,FALSE,"T_1 GRAPHS";#N/A,#N/A,FALSE,"T_2 GRAPHS";#N/A,#N/A,FALSE,"COMB_GRAPHS"}</definedName>
    <definedName name="wrn.Graphs._1_1" hidden="1">{"Frequency Graph",#N/A,FALSE,"Trend";"Loss Cost Graph",#N/A,FALSE,"Trend";"Severity Trend Graph",#N/A,FALSE,"Trend"}</definedName>
    <definedName name="wrn.Graphs._1_2" hidden="1">{"Frequency Graph",#N/A,FALSE,"Trend";"Loss Cost Graph",#N/A,FALSE,"Trend";"Severity Trend Graph",#N/A,FALSE,"Trend"}</definedName>
    <definedName name="wrn.Graphs._1_3" hidden="1">{"Frequency Graph",#N/A,FALSE,"Trend";"Loss Cost Graph",#N/A,FALSE,"Trend";"Severity Trend Graph",#N/A,FALSE,"Trend"}</definedName>
    <definedName name="wrn.Graphs._1_4" hidden="1">{"Frequency Graph",#N/A,FALSE,"Trend";"Loss Cost Graph",#N/A,FALSE,"Trend";"Severity Trend Graph",#N/A,FALSE,"Trend"}</definedName>
    <definedName name="wrn.Graphs._1_5" hidden="1">{"Frequency Graph",#N/A,FALSE,"Trend";"Loss Cost Graph",#N/A,FALSE,"Trend";"Severity Trend Graph",#N/A,FALSE,"Trend"}</definedName>
    <definedName name="wrn.GRAPHS._2" hidden="1">{#N/A,#N/A,FALSE,"ACQ_GRAPHS";#N/A,#N/A,FALSE,"T_1 GRAPHS";#N/A,#N/A,FALSE,"T_2 GRAPHS";#N/A,#N/A,FALSE,"COMB_GRAPHS"}</definedName>
    <definedName name="wrn.Graphs._2_1" hidden="1">{"Frequency Graph",#N/A,FALSE,"Trend";"Loss Cost Graph",#N/A,FALSE,"Trend";"Severity Trend Graph",#N/A,FALSE,"Trend"}</definedName>
    <definedName name="wrn.Graphs._2_2" hidden="1">{"Frequency Graph",#N/A,FALSE,"Trend";"Loss Cost Graph",#N/A,FALSE,"Trend";"Severity Trend Graph",#N/A,FALSE,"Trend"}</definedName>
    <definedName name="wrn.Graphs._2_3" hidden="1">{"Frequency Graph",#N/A,FALSE,"Trend";"Loss Cost Graph",#N/A,FALSE,"Trend";"Severity Trend Graph",#N/A,FALSE,"Trend"}</definedName>
    <definedName name="wrn.Graphs._2_4" hidden="1">{"Frequency Graph",#N/A,FALSE,"Trend";"Loss Cost Graph",#N/A,FALSE,"Trend";"Severity Trend Graph",#N/A,FALSE,"Trend"}</definedName>
    <definedName name="wrn.Graphs._2_5" hidden="1">{"Frequency Graph",#N/A,FALSE,"Trend";"Loss Cost Graph",#N/A,FALSE,"Trend";"Severity Trend Graph",#N/A,FALSE,"Trend"}</definedName>
    <definedName name="wrn.GRAPHS._3" hidden="1">{#N/A,#N/A,FALSE,"ACQ_GRAPHS";#N/A,#N/A,FALSE,"T_1 GRAPHS";#N/A,#N/A,FALSE,"T_2 GRAPHS";#N/A,#N/A,FALSE,"COMB_GRAPHS"}</definedName>
    <definedName name="wrn.Graphs._3_1" hidden="1">{"Frequency Graph",#N/A,FALSE,"Trend";"Loss Cost Graph",#N/A,FALSE,"Trend";"Severity Trend Graph",#N/A,FALSE,"Trend"}</definedName>
    <definedName name="wrn.Graphs._3_2" hidden="1">{"Frequency Graph",#N/A,FALSE,"Trend";"Loss Cost Graph",#N/A,FALSE,"Trend";"Severity Trend Graph",#N/A,FALSE,"Trend"}</definedName>
    <definedName name="wrn.Graphs._3_3" hidden="1">{"Frequency Graph",#N/A,FALSE,"Trend";"Loss Cost Graph",#N/A,FALSE,"Trend";"Severity Trend Graph",#N/A,FALSE,"Trend"}</definedName>
    <definedName name="wrn.Graphs._3_4" hidden="1">{"Frequency Graph",#N/A,FALSE,"Trend";"Loss Cost Graph",#N/A,FALSE,"Trend";"Severity Trend Graph",#N/A,FALSE,"Trend"}</definedName>
    <definedName name="wrn.Graphs._3_5" hidden="1">{"Frequency Graph",#N/A,FALSE,"Trend";"Loss Cost Graph",#N/A,FALSE,"Trend";"Severity Trend Graph",#N/A,FALSE,"Trend"}</definedName>
    <definedName name="wrn.GRAPHS._4" hidden="1">{#N/A,#N/A,FALSE,"ACQ_GRAPHS";#N/A,#N/A,FALSE,"T_1 GRAPHS";#N/A,#N/A,FALSE,"T_2 GRAPHS";#N/A,#N/A,FALSE,"COMB_GRAPHS"}</definedName>
    <definedName name="wrn.Graphs._4_1" hidden="1">{"Frequency Graph",#N/A,FALSE,"Trend";"Loss Cost Graph",#N/A,FALSE,"Trend";"Severity Trend Graph",#N/A,FALSE,"Trend"}</definedName>
    <definedName name="wrn.Graphs._4_2" hidden="1">{"Frequency Graph",#N/A,FALSE,"Trend";"Loss Cost Graph",#N/A,FALSE,"Trend";"Severity Trend Graph",#N/A,FALSE,"Trend"}</definedName>
    <definedName name="wrn.Graphs._4_3" hidden="1">{"Frequency Graph",#N/A,FALSE,"Trend";"Loss Cost Graph",#N/A,FALSE,"Trend";"Severity Trend Graph",#N/A,FALSE,"Trend"}</definedName>
    <definedName name="wrn.Graphs._4_4" hidden="1">{"Frequency Graph",#N/A,FALSE,"Trend";"Loss Cost Graph",#N/A,FALSE,"Trend";"Severity Trend Graph",#N/A,FALSE,"Trend"}</definedName>
    <definedName name="wrn.Graphs._4_5" hidden="1">{"Frequency Graph",#N/A,FALSE,"Trend";"Loss Cost Graph",#N/A,FALSE,"Trend";"Severity Trend Graph",#N/A,FALSE,"Trend"}</definedName>
    <definedName name="wrn.GRAPHS._5" hidden="1">{#N/A,#N/A,FALSE,"ACQ_GRAPHS";#N/A,#N/A,FALSE,"T_1 GRAPHS";#N/A,#N/A,FALSE,"T_2 GRAPHS";#N/A,#N/A,FALSE,"COMB_GRAPHS"}</definedName>
    <definedName name="wrn.Graphs._5_1" hidden="1">{"Frequency Graph",#N/A,FALSE,"Trend";"Loss Cost Graph",#N/A,FALSE,"Trend";"Severity Trend Graph",#N/A,FALSE,"Trend"}</definedName>
    <definedName name="wrn.Graphs._5_2" hidden="1">{"Frequency Graph",#N/A,FALSE,"Trend";"Loss Cost Graph",#N/A,FALSE,"Trend";"Severity Trend Graph",#N/A,FALSE,"Trend"}</definedName>
    <definedName name="wrn.Graphs._5_3" hidden="1">{"Frequency Graph",#N/A,FALSE,"Trend";"Loss Cost Graph",#N/A,FALSE,"Trend";"Severity Trend Graph",#N/A,FALSE,"Trend"}</definedName>
    <definedName name="wrn.Graphs._5_4" hidden="1">{"Frequency Graph",#N/A,FALSE,"Trend";"Loss Cost Graph",#N/A,FALSE,"Trend";"Severity Trend Graph",#N/A,FALSE,"Trend"}</definedName>
    <definedName name="wrn.Graphs._5_5" hidden="1">{"Frequency Graph",#N/A,FALSE,"Trend";"Loss Cost Graph",#N/A,FALSE,"Trend";"Severity Trend Graph",#N/A,FALSE,"Trend"}</definedName>
    <definedName name="wrn.Gross._.Income._.Actual." hidden="1">{"Columbus",#N/A,FALSE,"97 GI - Actual";"Miami",#N/A,FALSE,"97 GI - Actual";"Minn",#N/A,FALSE,"97 GI - Actual"}</definedName>
    <definedName name="wrn.Gross._.Income._.Forecast." hidden="1">{"Columbus",#N/A,FALSE,"97 GI - Forecast";"Miami",#N/A,FALSE,"97 GI - Forecast";"Minn",#N/A,FALSE,"97 GI - Forecast"}</definedName>
    <definedName name="wrn.Gross._.Income._.Projection." hidden="1">{"Columbus",#N/A,FALSE,"97-98 GI - Projection";"Miami",#N/A,FALSE,"97-98 GI - Projection";"Minn",#N/A,FALSE,"97-98 GI - Projection"}</definedName>
    <definedName name="wrn.Gross._.Profit._.Report." hidden="1">{"Monthly",#N/A,FALSE,"Phosphate Gross Profit";"Quarterly",#N/A,FALSE,"Phosphate Gross Profit"}</definedName>
    <definedName name="wrn.GROUP." hidden="1">{"grppl",#N/A,FALSE,"Group";"grpbs",#N/A,FALSE,"Group";"grpcf",#N/A,FALSE,"Group"}</definedName>
    <definedName name="wrn.Growth." hidden="1">{#N/A,#N/A,FALSE,"Rev Grwth";#N/A,#N/A,FALSE,"Op Inc Grwth";#N/A,#N/A,FALSE,"Net Grwth";#N/A,#N/A,FALSE,"EPS Growth"}</definedName>
    <definedName name="wrn.gth." hidden="1">{#N/A,#N/A,FALSE,"Title Page";#N/A,#N/A,FALSE,"Summary Sheet"}</definedName>
    <definedName name="wrn.GuV." hidden="1">{#N/A,#N/A,FALSE,"Layout GuV"}</definedName>
    <definedName name="wrn.HAMMOND.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ndout." hidden="1">{#N/A,#N/A,FALSE,"Income Statement";#N/A,#N/A,FALSE,"Annual Income Statement";#N/A,#N/A,FALSE,"Balance Sheet";#N/A,#N/A,FALSE,"Cash Flow"}</definedName>
    <definedName name="wrn.Hartcliffe." hidden="1">{"pl",#N/A,FALSE,"Hcliffe";"cf",#N/A,FALSE,"Hcliffe";"pi",#N/A,FALSE,"Hcliffe";"top10",#N/A,FALSE,"Hcliffe";"compcon",#N/A,FALSE,"Hcliffe"}</definedName>
    <definedName name="wrn.Harvey._.Report.">#REF!</definedName>
    <definedName name="wrn.Harvey._.Report._old">#REF!</definedName>
    <definedName name="wrn.HAYWARD." hidden="1">{"HAYWARD",#N/A,FALSE,"M-1"}</definedName>
    <definedName name="wrn.HEADCOUNT." hidden="1">{#N/A,#N/A,TRUE,"Direct Labor Count by Line";#N/A,#N/A,TRUE,"Monthly Population Report";#N/A,#N/A,TRUE,"A170 Combined";#N/A,#N/A,TRUE,"A170 ELP";#N/A,#N/A,TRUE,"A170 JZ"}</definedName>
    <definedName name="wrn.Headcount._.Worksheet." hidden="1">{"Headcount Worksheet",#N/A,FALSE,"HEADCOUNT"}</definedName>
    <definedName name="wrn.Headoff." hidden="1">{"empnos",#N/A,FALSE,"Headoff"}</definedName>
    <definedName name="wrn.HEAT.">#REF!</definedName>
    <definedName name="wrn.HEAT._1" hidden="1">{#N/A,#N/A,FALSE,"Heat";#N/A,#N/A,FALSE,"DCF";#N/A,#N/A,FALSE,"LBO";#N/A,#N/A,FALSE,"A";#N/A,#N/A,FALSE,"C";#N/A,#N/A,FALSE,"impd";#N/A,#N/A,FALSE,"Accr-Dilu"}</definedName>
    <definedName name="wrn.HEAT._1_1" hidden="1">{#N/A,#N/A,FALSE,"Heat";#N/A,#N/A,FALSE,"DCF";#N/A,#N/A,FALSE,"LBO";#N/A,#N/A,FALSE,"A";#N/A,#N/A,FALSE,"C";#N/A,#N/A,FALSE,"impd";#N/A,#N/A,FALSE,"Accr-Dilu"}</definedName>
    <definedName name="wrn.HEAT._1_2" hidden="1">{#N/A,#N/A,FALSE,"Heat";#N/A,#N/A,FALSE,"DCF";#N/A,#N/A,FALSE,"LBO";#N/A,#N/A,FALSE,"A";#N/A,#N/A,FALSE,"C";#N/A,#N/A,FALSE,"impd";#N/A,#N/A,FALSE,"Accr-Dilu"}</definedName>
    <definedName name="wrn.HEAT._1_3" hidden="1">{#N/A,#N/A,FALSE,"Heat";#N/A,#N/A,FALSE,"DCF";#N/A,#N/A,FALSE,"LBO";#N/A,#N/A,FALSE,"A";#N/A,#N/A,FALSE,"C";#N/A,#N/A,FALSE,"impd";#N/A,#N/A,FALSE,"Accr-Dilu"}</definedName>
    <definedName name="wrn.HEAT._1_4" hidden="1">{#N/A,#N/A,FALSE,"Heat";#N/A,#N/A,FALSE,"DCF";#N/A,#N/A,FALSE,"LBO";#N/A,#N/A,FALSE,"A";#N/A,#N/A,FALSE,"C";#N/A,#N/A,FALSE,"impd";#N/A,#N/A,FALSE,"Accr-Dilu"}</definedName>
    <definedName name="wrn.HEAT._1_5" hidden="1">{#N/A,#N/A,FALSE,"Heat";#N/A,#N/A,FALSE,"DCF";#N/A,#N/A,FALSE,"LBO";#N/A,#N/A,FALSE,"A";#N/A,#N/A,FALSE,"C";#N/A,#N/A,FALSE,"impd";#N/A,#N/A,FALSE,"Accr-Dilu"}</definedName>
    <definedName name="wrn.HEAT._2" hidden="1">{#N/A,#N/A,FALSE,"Heat";#N/A,#N/A,FALSE,"DCF";#N/A,#N/A,FALSE,"LBO";#N/A,#N/A,FALSE,"A";#N/A,#N/A,FALSE,"C";#N/A,#N/A,FALSE,"impd";#N/A,#N/A,FALSE,"Accr-Dilu"}</definedName>
    <definedName name="wrn.HEAT._2_1" hidden="1">{#N/A,#N/A,FALSE,"Heat";#N/A,#N/A,FALSE,"DCF";#N/A,#N/A,FALSE,"LBO";#N/A,#N/A,FALSE,"A";#N/A,#N/A,FALSE,"C";#N/A,#N/A,FALSE,"impd";#N/A,#N/A,FALSE,"Accr-Dilu"}</definedName>
    <definedName name="wrn.HEAT._2_2" hidden="1">{#N/A,#N/A,FALSE,"Heat";#N/A,#N/A,FALSE,"DCF";#N/A,#N/A,FALSE,"LBO";#N/A,#N/A,FALSE,"A";#N/A,#N/A,FALSE,"C";#N/A,#N/A,FALSE,"impd";#N/A,#N/A,FALSE,"Accr-Dilu"}</definedName>
    <definedName name="wrn.HEAT._2_3" hidden="1">{#N/A,#N/A,FALSE,"Heat";#N/A,#N/A,FALSE,"DCF";#N/A,#N/A,FALSE,"LBO";#N/A,#N/A,FALSE,"A";#N/A,#N/A,FALSE,"C";#N/A,#N/A,FALSE,"impd";#N/A,#N/A,FALSE,"Accr-Dilu"}</definedName>
    <definedName name="wrn.HEAT._2_4" hidden="1">{#N/A,#N/A,FALSE,"Heat";#N/A,#N/A,FALSE,"DCF";#N/A,#N/A,FALSE,"LBO";#N/A,#N/A,FALSE,"A";#N/A,#N/A,FALSE,"C";#N/A,#N/A,FALSE,"impd";#N/A,#N/A,FALSE,"Accr-Dilu"}</definedName>
    <definedName name="wrn.HEAT._2_5" hidden="1">{#N/A,#N/A,FALSE,"Heat";#N/A,#N/A,FALSE,"DCF";#N/A,#N/A,FALSE,"LBO";#N/A,#N/A,FALSE,"A";#N/A,#N/A,FALSE,"C";#N/A,#N/A,FALSE,"impd";#N/A,#N/A,FALSE,"Accr-Dilu"}</definedName>
    <definedName name="wrn.HEAT._3" hidden="1">{#N/A,#N/A,FALSE,"Heat";#N/A,#N/A,FALSE,"DCF";#N/A,#N/A,FALSE,"LBO";#N/A,#N/A,FALSE,"A";#N/A,#N/A,FALSE,"C";#N/A,#N/A,FALSE,"impd";#N/A,#N/A,FALSE,"Accr-Dilu"}</definedName>
    <definedName name="wrn.HEAT._3_1" hidden="1">{#N/A,#N/A,FALSE,"Heat";#N/A,#N/A,FALSE,"DCF";#N/A,#N/A,FALSE,"LBO";#N/A,#N/A,FALSE,"A";#N/A,#N/A,FALSE,"C";#N/A,#N/A,FALSE,"impd";#N/A,#N/A,FALSE,"Accr-Dilu"}</definedName>
    <definedName name="wrn.HEAT._3_2" hidden="1">{#N/A,#N/A,FALSE,"Heat";#N/A,#N/A,FALSE,"DCF";#N/A,#N/A,FALSE,"LBO";#N/A,#N/A,FALSE,"A";#N/A,#N/A,FALSE,"C";#N/A,#N/A,FALSE,"impd";#N/A,#N/A,FALSE,"Accr-Dilu"}</definedName>
    <definedName name="wrn.HEAT._3_3" hidden="1">{#N/A,#N/A,FALSE,"Heat";#N/A,#N/A,FALSE,"DCF";#N/A,#N/A,FALSE,"LBO";#N/A,#N/A,FALSE,"A";#N/A,#N/A,FALSE,"C";#N/A,#N/A,FALSE,"impd";#N/A,#N/A,FALSE,"Accr-Dilu"}</definedName>
    <definedName name="wrn.HEAT._3_4" hidden="1">{#N/A,#N/A,FALSE,"Heat";#N/A,#N/A,FALSE,"DCF";#N/A,#N/A,FALSE,"LBO";#N/A,#N/A,FALSE,"A";#N/A,#N/A,FALSE,"C";#N/A,#N/A,FALSE,"impd";#N/A,#N/A,FALSE,"Accr-Dilu"}</definedName>
    <definedName name="wrn.HEAT._3_5" hidden="1">{#N/A,#N/A,FALSE,"Heat";#N/A,#N/A,FALSE,"DCF";#N/A,#N/A,FALSE,"LBO";#N/A,#N/A,FALSE,"A";#N/A,#N/A,FALSE,"C";#N/A,#N/A,FALSE,"impd";#N/A,#N/A,FALSE,"Accr-Dilu"}</definedName>
    <definedName name="wrn.HEAT._4" hidden="1">{#N/A,#N/A,FALSE,"Heat";#N/A,#N/A,FALSE,"DCF";#N/A,#N/A,FALSE,"LBO";#N/A,#N/A,FALSE,"A";#N/A,#N/A,FALSE,"C";#N/A,#N/A,FALSE,"impd";#N/A,#N/A,FALSE,"Accr-Dilu"}</definedName>
    <definedName name="wrn.HEAT._4_1" hidden="1">{#N/A,#N/A,FALSE,"Heat";#N/A,#N/A,FALSE,"DCF";#N/A,#N/A,FALSE,"LBO";#N/A,#N/A,FALSE,"A";#N/A,#N/A,FALSE,"C";#N/A,#N/A,FALSE,"impd";#N/A,#N/A,FALSE,"Accr-Dilu"}</definedName>
    <definedName name="wrn.HEAT._4_2" hidden="1">{#N/A,#N/A,FALSE,"Heat";#N/A,#N/A,FALSE,"DCF";#N/A,#N/A,FALSE,"LBO";#N/A,#N/A,FALSE,"A";#N/A,#N/A,FALSE,"C";#N/A,#N/A,FALSE,"impd";#N/A,#N/A,FALSE,"Accr-Dilu"}</definedName>
    <definedName name="wrn.HEAT._4_3" hidden="1">{#N/A,#N/A,FALSE,"Heat";#N/A,#N/A,FALSE,"DCF";#N/A,#N/A,FALSE,"LBO";#N/A,#N/A,FALSE,"A";#N/A,#N/A,FALSE,"C";#N/A,#N/A,FALSE,"impd";#N/A,#N/A,FALSE,"Accr-Dilu"}</definedName>
    <definedName name="wrn.HEAT._4_4" hidden="1">{#N/A,#N/A,FALSE,"Heat";#N/A,#N/A,FALSE,"DCF";#N/A,#N/A,FALSE,"LBO";#N/A,#N/A,FALSE,"A";#N/A,#N/A,FALSE,"C";#N/A,#N/A,FALSE,"impd";#N/A,#N/A,FALSE,"Accr-Dilu"}</definedName>
    <definedName name="wrn.HEAT._4_5" hidden="1">{#N/A,#N/A,FALSE,"Heat";#N/A,#N/A,FALSE,"DCF";#N/A,#N/A,FALSE,"LBO";#N/A,#N/A,FALSE,"A";#N/A,#N/A,FALSE,"C";#N/A,#N/A,FALSE,"impd";#N/A,#N/A,FALSE,"Accr-Dilu"}</definedName>
    <definedName name="wrn.HEAT._5" hidden="1">{#N/A,#N/A,FALSE,"Heat";#N/A,#N/A,FALSE,"DCF";#N/A,#N/A,FALSE,"LBO";#N/A,#N/A,FALSE,"A";#N/A,#N/A,FALSE,"C";#N/A,#N/A,FALSE,"impd";#N/A,#N/A,FALSE,"Accr-Dilu"}</definedName>
    <definedName name="wrn.HEAT._5_1" hidden="1">{#N/A,#N/A,FALSE,"Heat";#N/A,#N/A,FALSE,"DCF";#N/A,#N/A,FALSE,"LBO";#N/A,#N/A,FALSE,"A";#N/A,#N/A,FALSE,"C";#N/A,#N/A,FALSE,"impd";#N/A,#N/A,FALSE,"Accr-Dilu"}</definedName>
    <definedName name="wrn.HEAT._5_2" hidden="1">{#N/A,#N/A,FALSE,"Heat";#N/A,#N/A,FALSE,"DCF";#N/A,#N/A,FALSE,"LBO";#N/A,#N/A,FALSE,"A";#N/A,#N/A,FALSE,"C";#N/A,#N/A,FALSE,"impd";#N/A,#N/A,FALSE,"Accr-Dilu"}</definedName>
    <definedName name="wrn.HEAT._5_3" hidden="1">{#N/A,#N/A,FALSE,"Heat";#N/A,#N/A,FALSE,"DCF";#N/A,#N/A,FALSE,"LBO";#N/A,#N/A,FALSE,"A";#N/A,#N/A,FALSE,"C";#N/A,#N/A,FALSE,"impd";#N/A,#N/A,FALSE,"Accr-Dilu"}</definedName>
    <definedName name="wrn.HEAT._5_4" hidden="1">{#N/A,#N/A,FALSE,"Heat";#N/A,#N/A,FALSE,"DCF";#N/A,#N/A,FALSE,"LBO";#N/A,#N/A,FALSE,"A";#N/A,#N/A,FALSE,"C";#N/A,#N/A,FALSE,"impd";#N/A,#N/A,FALSE,"Accr-Dilu"}</definedName>
    <definedName name="wrn.HEAT._5_5" hidden="1">{#N/A,#N/A,FALSE,"Heat";#N/A,#N/A,FALSE,"DCF";#N/A,#N/A,FALSE,"LBO";#N/A,#N/A,FALSE,"A";#N/A,#N/A,FALSE,"C";#N/A,#N/A,FALSE,"impd";#N/A,#N/A,FALSE,"Accr-Dilu"}</definedName>
    <definedName name="wrn.Help." hidden="1">{#N/A,#N/A,TRUE,"MAP";#N/A,#N/A,TRUE,"STEPS";#N/A,#N/A,TRUE,"RULES"}</definedName>
    <definedName name="wrn.Help._2" hidden="1">{#N/A,#N/A,TRUE,"MAP";#N/A,#N/A,TRUE,"STEPS";#N/A,#N/A,TRUE,"RULES"}</definedName>
    <definedName name="wrn.Help._3" hidden="1">{#N/A,#N/A,TRUE,"MAP";#N/A,#N/A,TRUE,"STEPS";#N/A,#N/A,TRUE,"RULES"}</definedName>
    <definedName name="wrn.HEW.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GW." hidden="1">{#N/A,#N/A,FALSE,"Cover";#N/A,#N/A,FALSE,"Gas";#N/A,#N/A,FALSE,"Umsatz";#N/A,#N/A,FALSE,"Kosten";#N/A,#N/A,FALSE,"Capex Deprec";#N/A,#N/A,FALSE,"WC";#N/A,#N/A,FALSE,"Rückstellungen";#N/A,#N/A,FALSE,"Rente";#N/A,#N/A,FALSE,"EBITDA"}</definedName>
    <definedName name="wrn.HIG.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HLIGHTS.">#REF!</definedName>
    <definedName name="wrn.Hipótesis._.A." hidden="1">{#N/A,"Hipótesis A",FALSE,"desglose";#N/A,#N/A,FALSE,"p&amp;g";#N/A,#N/A,FALSE,"detallder+dob (A)";#N/A,#N/A,FALSE,"costotitulo(A)";#N/A,#N/A,FALSE,"costohora(A)"}</definedName>
    <definedName name="wrn.Hipótesis._.B." hidden="1">{#N/A,"Hipótesis B",FALSE,"desglose";#N/A,#N/A,FALSE,"p&amp;g";#N/A,#N/A,FALSE,"detallder+dob (B)";#N/A,#N/A,FALSE,"costotitulo(B)";#N/A,#N/A,FALSE,"costohora(B)"}</definedName>
    <definedName name="wrn.Hipótesis._.C." hidden="1">{#N/A,"Hipótesis C",FALSE,"desglose";#N/A,#N/A,FALSE,"p&amp;g";#N/A,#N/A,FALSE,"detallder+dob (C)";#N/A,#N/A,FALSE,"costotitulo(C)";#N/A,#N/A,FALSE,"costohora(C)"}</definedName>
    <definedName name="wrn.historical.">#REF!</definedName>
    <definedName name="wrn.Historical._.Cost._.PWC.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1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2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3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TenneT.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1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2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3" hidden="1">{#N/A,#N/A,TRUE,"Cover His T";#N/A,#N/A,TRUE,"P&amp;L";#N/A,#N/A,TRUE,"BS";#N/A,#N/A,TRUE,"Depreciation";#N/A,#N/A,TRUE,"GRAPHS";#N/A,#N/A,TRUE,"DCF EBITDA Multiple";#N/A,#N/A,TRUE,"DCF Perpetual Growth"}</definedName>
    <definedName name="wrn.Historical._.Financials." hidden="1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rev._.backup.">#REF!</definedName>
    <definedName name="wrn.history.">{#N/A,#N/A,FALSE,"model"}</definedName>
    <definedName name="wrn.histROIC.">{#N/A,#N/A,FALSE,"model"}</definedName>
    <definedName name="wrn.HNZ." hidden="1">{#N/A,#N/A,FALSE,"HNZ"}</definedName>
    <definedName name="wrn.HNZ._1" hidden="1">{#N/A,#N/A,FALSE,"HNZ"}</definedName>
    <definedName name="wrn.HNZ._2" hidden="1">{#N/A,#N/A,FALSE,"HNZ"}</definedName>
    <definedName name="wrn.HNZ._3" hidden="1">{#N/A,#N/A,FALSE,"HNZ"}</definedName>
    <definedName name="wrn.Hydraulic.">#REF!</definedName>
    <definedName name="wrn.Hydraulic.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>#REF!</definedName>
    <definedName name="wrn.Hydraulic2.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g._.Acq." hidden="1">{#N/A,#N/A,FALSE,"main";#N/A,#N/A,FALSE,"100% Cash";#N/A,#N/A,FALSE,"100% Stock"}</definedName>
    <definedName name="wrn.IAS._.BS._.PL._.CF._.and._.Notes." hidden="1">{"IASBS",#N/A,TRUE,"IAS";"IASPL",#N/A,TRUE,"IAS";"IASNotes",#N/A,TRUE,"IAS";"CFDir - expanded",#N/A,TRUE,"CF DIR"}</definedName>
    <definedName name="wrn.IAS._.BS._.PL._.CF._.and._.Notes._2" hidden="1">{"IASBS",#N/A,TRUE,"IAS";"IASPL",#N/A,TRUE,"IAS";"IASNotes",#N/A,TRUE,"IAS";"CFDir - expanded",#N/A,TRUE,"CF DIR"}</definedName>
    <definedName name="wrn.IAS._.BS._.PL._.CF._.and._.Notes._3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2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3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AS._.Mapping._2" hidden="1">{"IAS Mapping",#N/A,TRUE,"RSA_FS"}</definedName>
    <definedName name="wrn.IAS._.Mapping._3" hidden="1">{"IAS Mapping",#N/A,TRUE,"RSA_FS"}</definedName>
    <definedName name="wrn.IB.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cem." hidden="1">{#N/A,#N/A,FALSE,"Exb 2";#N/A,#N/A,FALSE,"Exb 3(a)";#N/A,#N/A,FALSE,"WACC";#N/A,#N/A,FALSE,"Exh 4(a)";#N/A,#N/A,FALSE,"Exh 4(b)";#N/A,#N/A,FALSE,"Exb 5(a)";#N/A,#N/A,FALSE,"Exb 5(b)"}</definedName>
    <definedName name="wrn.icem._1" hidden="1">{#N/A,#N/A,FALSE,"Exb 2";#N/A,#N/A,FALSE,"Exb 3(a)";#N/A,#N/A,FALSE,"WACC";#N/A,#N/A,FALSE,"Exh 4(a)";#N/A,#N/A,FALSE,"Exh 4(b)";#N/A,#N/A,FALSE,"Exb 5(a)";#N/A,#N/A,FALSE,"Exb 5(b)"}</definedName>
    <definedName name="wrn.icem._2" hidden="1">{#N/A,#N/A,FALSE,"Exb 2";#N/A,#N/A,FALSE,"Exb 3(a)";#N/A,#N/A,FALSE,"WACC";#N/A,#N/A,FALSE,"Exh 4(a)";#N/A,#N/A,FALSE,"Exh 4(b)";#N/A,#N/A,FALSE,"Exb 5(a)";#N/A,#N/A,FALSE,"Exb 5(b)"}</definedName>
    <definedName name="wrn.icem._3" hidden="1">{#N/A,#N/A,FALSE,"Exb 2";#N/A,#N/A,FALSE,"Exb 3(a)";#N/A,#N/A,FALSE,"WACC";#N/A,#N/A,FALSE,"Exh 4(a)";#N/A,#N/A,FALSE,"Exh 4(b)";#N/A,#N/A,FALSE,"Exb 5(a)";#N/A,#N/A,FALSE,"Exb 5(b)"}</definedName>
    <definedName name="wrn.ICSTMTS.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wrn.IDPH." hidden="1">{"Rituxan Revenues",#N/A,FALSE,"B cell Revenues";"QEarn1",#N/A,FALSE,"Qearn";"QEarn2",#N/A,FALSE,"Qearn";"QMargin",#N/A,FALSE,"qmargin";"Cashflow",#N/A,FALSE,"cashflow";"Product Pipeline",#N/A,FALSE,"Product Pipeline"}</definedName>
    <definedName name="wrn.iedetail." hidden="1">{#N/A,#N/A,FALSE,"Sheet1"}</definedName>
    <definedName name="wrn.iedetail3" hidden="1">{#N/A,#N/A,FALSE,"Sheet1"}</definedName>
    <definedName name="wrn.Iesummary." hidden="1">{#N/A,#N/A,FALSE,"Sheet1"}</definedName>
    <definedName name="wrn.iesummary2" hidden="1">{#N/A,#N/A,FALSE,"Sheet1"}</definedName>
    <definedName name="wrn.IGT._.Model.">#REF!</definedName>
    <definedName name="wrn.II._.PortRev33102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magopaque." hidden="1">{"Imagopaque",#N/A,FALSE,"imagopaque"}</definedName>
    <definedName name="wrn.IMG._.Cover._.Page." hidden="1">{#N/A,#N/A,TRUE,"Total IMG"}</definedName>
    <definedName name="wrn.IMG._.Summary._.Report." hidden="1">{#N/A,#N/A,TRUE,"Total IMG";#N/A,#N/A,TRUE,"BOIA Institutional";#N/A,#N/A,TRUE,"Retirement &amp; Custody";#N/A,#N/A,TRUE,"Private Client Services";#N/A,#N/A,TRUE,"Total Other"}</definedName>
    <definedName name="wrn.IMPACT." hidden="1">{"ALLGRANTS",#N/A,FALSE,"OPTIONS"}</definedName>
    <definedName name="wrn.Impression.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E." hidden="1">{#N/A,#N/A,FALSE,"RESUMO CUB.";#N/A,#N/A,FALSE,"S.SIMPLES PÓ";#N/A,#N/A,FALSE,"S.SIMPLES GR.";#N/A,#N/A,FALSE,"S.S.GR.AMON.";#N/A,#N/A,FALSE,"N.P.K.";#N/A,#N/A,FALSE,"A.S.CHEMIBAU";#N/A,#N/A,FALSE,"A.S.DPG";#N/A,#N/A,FALSE,"A.FOSFÓR.";#N/A,#N/A,FALSE,"A.FLUOSSIL.";#N/A,#N/A,FALSE,"A.S.INDUSTR.";#N/A,#N/A,FALSE,"YOKARIN"}</definedName>
    <definedName name="wrn.imprimir." hidden="1">{#N/A,#N/A,FALSE,"BALUS$97";#N/A,#N/A,FALSE,"INCUS$97";#N/A,#N/A,FALSE,"BALR$97";#N/A,#N/A,FALSE,"INCR$97";#N/A,#N/A,FALSE,"STOCKH97";#N/A,#N/A,FALSE,"FINANC97";#N/A,#N/A,FALSE,"CFLOW97"}</definedName>
    <definedName name="wrn.IMPRIMIR._.TODOS." hidden="1">{#N/A,#N/A,FALSE,"ATIVO";#N/A,#N/A,FALSE,"PASSIVO";#N/A,#N/A,FALSE,"L&amp;P";#N/A,#N/A,FALSE,"INTEREST"}</definedName>
    <definedName name="wrn.INCOME.">#REF!</definedName>
    <definedName name="wrn.Income._.Statement.">#REF!</definedName>
    <definedName name="wrn.Income._.Statement._old">#REF!</definedName>
    <definedName name="wrn.Income._.Statement1.">#REF!</definedName>
    <definedName name="wrn.Income._.Statement1._old">#REF!</definedName>
    <definedName name="wrn.INCSTMT." hidden="1">{"INCSTMT",#N/A,FALSE,"INCSTMT"}</definedName>
    <definedName name="wrn.INDEPS." hidden="1">{"page1",#N/A,FALSE,"TIND_CC1";"page2",#N/A,FALSE,"TIND_CC1";"page3",#N/A,FALSE,"TIND_CC1";"page4",#N/A,FALSE,"TIND_CC1";"page5",#N/A,FALSE,"TIND_CC1"}</definedName>
    <definedName name="wrn.INDEPS._1" hidden="1">{"page1",#N/A,FALSE,"TIND_CC1";"page2",#N/A,FALSE,"TIND_CC1";"page3",#N/A,FALSE,"TIND_CC1";"page4",#N/A,FALSE,"TIND_CC1";"page5",#N/A,FALSE,"TIND_CC1"}</definedName>
    <definedName name="wrn.INDEPS._1_1" hidden="1">{"page1",#N/A,FALSE,"TIND_CC1";"page2",#N/A,FALSE,"TIND_CC1";"page3",#N/A,FALSE,"TIND_CC1";"page4",#N/A,FALSE,"TIND_CC1";"page5",#N/A,FALSE,"TIND_CC1"}</definedName>
    <definedName name="wrn.INDEPS._1_2" hidden="1">{"page1",#N/A,FALSE,"TIND_CC1";"page2",#N/A,FALSE,"TIND_CC1";"page3",#N/A,FALSE,"TIND_CC1";"page4",#N/A,FALSE,"TIND_CC1";"page5",#N/A,FALSE,"TIND_CC1"}</definedName>
    <definedName name="wrn.INDEPS._1_3" hidden="1">{"page1",#N/A,FALSE,"TIND_CC1";"page2",#N/A,FALSE,"TIND_CC1";"page3",#N/A,FALSE,"TIND_CC1";"page4",#N/A,FALSE,"TIND_CC1";"page5",#N/A,FALSE,"TIND_CC1"}</definedName>
    <definedName name="wrn.INDEPS._1_4" hidden="1">{"page1",#N/A,FALSE,"TIND_CC1";"page2",#N/A,FALSE,"TIND_CC1";"page3",#N/A,FALSE,"TIND_CC1";"page4",#N/A,FALSE,"TIND_CC1";"page5",#N/A,FALSE,"TIND_CC1"}</definedName>
    <definedName name="wrn.INDEPS._1_5" hidden="1">{"page1",#N/A,FALSE,"TIND_CC1";"page2",#N/A,FALSE,"TIND_CC1";"page3",#N/A,FALSE,"TIND_CC1";"page4",#N/A,FALSE,"TIND_CC1";"page5",#N/A,FALSE,"TIND_CC1"}</definedName>
    <definedName name="wrn.INDEPS._2" hidden="1">{"page1",#N/A,FALSE,"TIND_CC1";"page2",#N/A,FALSE,"TIND_CC1";"page3",#N/A,FALSE,"TIND_CC1";"page4",#N/A,FALSE,"TIND_CC1";"page5",#N/A,FALSE,"TIND_CC1"}</definedName>
    <definedName name="wrn.INDEPS._2_1" hidden="1">{"page1",#N/A,FALSE,"TIND_CC1";"page2",#N/A,FALSE,"TIND_CC1";"page3",#N/A,FALSE,"TIND_CC1";"page4",#N/A,FALSE,"TIND_CC1";"page5",#N/A,FALSE,"TIND_CC1"}</definedName>
    <definedName name="wrn.INDEPS._2_2" hidden="1">{"page1",#N/A,FALSE,"TIND_CC1";"page2",#N/A,FALSE,"TIND_CC1";"page3",#N/A,FALSE,"TIND_CC1";"page4",#N/A,FALSE,"TIND_CC1";"page5",#N/A,FALSE,"TIND_CC1"}</definedName>
    <definedName name="wrn.INDEPS._2_3" hidden="1">{"page1",#N/A,FALSE,"TIND_CC1";"page2",#N/A,FALSE,"TIND_CC1";"page3",#N/A,FALSE,"TIND_CC1";"page4",#N/A,FALSE,"TIND_CC1";"page5",#N/A,FALSE,"TIND_CC1"}</definedName>
    <definedName name="wrn.INDEPS._2_4" hidden="1">{"page1",#N/A,FALSE,"TIND_CC1";"page2",#N/A,FALSE,"TIND_CC1";"page3",#N/A,FALSE,"TIND_CC1";"page4",#N/A,FALSE,"TIND_CC1";"page5",#N/A,FALSE,"TIND_CC1"}</definedName>
    <definedName name="wrn.INDEPS._2_5" hidden="1">{"page1",#N/A,FALSE,"TIND_CC1";"page2",#N/A,FALSE,"TIND_CC1";"page3",#N/A,FALSE,"TIND_CC1";"page4",#N/A,FALSE,"TIND_CC1";"page5",#N/A,FALSE,"TIND_CC1"}</definedName>
    <definedName name="wrn.INDEPS._3" hidden="1">{"page1",#N/A,FALSE,"TIND_CC1";"page2",#N/A,FALSE,"TIND_CC1";"page3",#N/A,FALSE,"TIND_CC1";"page4",#N/A,FALSE,"TIND_CC1";"page5",#N/A,FALSE,"TIND_CC1"}</definedName>
    <definedName name="wrn.INDEPS._3_1" hidden="1">{"page1",#N/A,FALSE,"TIND_CC1";"page2",#N/A,FALSE,"TIND_CC1";"page3",#N/A,FALSE,"TIND_CC1";"page4",#N/A,FALSE,"TIND_CC1";"page5",#N/A,FALSE,"TIND_CC1"}</definedName>
    <definedName name="wrn.INDEPS._3_2" hidden="1">{"page1",#N/A,FALSE,"TIND_CC1";"page2",#N/A,FALSE,"TIND_CC1";"page3",#N/A,FALSE,"TIND_CC1";"page4",#N/A,FALSE,"TIND_CC1";"page5",#N/A,FALSE,"TIND_CC1"}</definedName>
    <definedName name="wrn.INDEPS._3_3" hidden="1">{"page1",#N/A,FALSE,"TIND_CC1";"page2",#N/A,FALSE,"TIND_CC1";"page3",#N/A,FALSE,"TIND_CC1";"page4",#N/A,FALSE,"TIND_CC1";"page5",#N/A,FALSE,"TIND_CC1"}</definedName>
    <definedName name="wrn.INDEPS._3_4" hidden="1">{"page1",#N/A,FALSE,"TIND_CC1";"page2",#N/A,FALSE,"TIND_CC1";"page3",#N/A,FALSE,"TIND_CC1";"page4",#N/A,FALSE,"TIND_CC1";"page5",#N/A,FALSE,"TIND_CC1"}</definedName>
    <definedName name="wrn.INDEPS._3_5" hidden="1">{"page1",#N/A,FALSE,"TIND_CC1";"page2",#N/A,FALSE,"TIND_CC1";"page3",#N/A,FALSE,"TIND_CC1";"page4",#N/A,FALSE,"TIND_CC1";"page5",#N/A,FALSE,"TIND_CC1"}</definedName>
    <definedName name="wrn.INDEPS._4" hidden="1">{"page1",#N/A,FALSE,"TIND_CC1";"page2",#N/A,FALSE,"TIND_CC1";"page3",#N/A,FALSE,"TIND_CC1";"page4",#N/A,FALSE,"TIND_CC1";"page5",#N/A,FALSE,"TIND_CC1"}</definedName>
    <definedName name="wrn.INDEPS._4_1" hidden="1">{"page1",#N/A,FALSE,"TIND_CC1";"page2",#N/A,FALSE,"TIND_CC1";"page3",#N/A,FALSE,"TIND_CC1";"page4",#N/A,FALSE,"TIND_CC1";"page5",#N/A,FALSE,"TIND_CC1"}</definedName>
    <definedName name="wrn.INDEPS._4_2" hidden="1">{"page1",#N/A,FALSE,"TIND_CC1";"page2",#N/A,FALSE,"TIND_CC1";"page3",#N/A,FALSE,"TIND_CC1";"page4",#N/A,FALSE,"TIND_CC1";"page5",#N/A,FALSE,"TIND_CC1"}</definedName>
    <definedName name="wrn.INDEPS._4_3" hidden="1">{"page1",#N/A,FALSE,"TIND_CC1";"page2",#N/A,FALSE,"TIND_CC1";"page3",#N/A,FALSE,"TIND_CC1";"page4",#N/A,FALSE,"TIND_CC1";"page5",#N/A,FALSE,"TIND_CC1"}</definedName>
    <definedName name="wrn.INDEPS._4_4" hidden="1">{"page1",#N/A,FALSE,"TIND_CC1";"page2",#N/A,FALSE,"TIND_CC1";"page3",#N/A,FALSE,"TIND_CC1";"page4",#N/A,FALSE,"TIND_CC1";"page5",#N/A,FALSE,"TIND_CC1"}</definedName>
    <definedName name="wrn.INDEPS._4_5" hidden="1">{"page1",#N/A,FALSE,"TIND_CC1";"page2",#N/A,FALSE,"TIND_CC1";"page3",#N/A,FALSE,"TIND_CC1";"page4",#N/A,FALSE,"TIND_CC1";"page5",#N/A,FALSE,"TIND_CC1"}</definedName>
    <definedName name="wrn.INDEPS._5" hidden="1">{"page1",#N/A,FALSE,"TIND_CC1";"page2",#N/A,FALSE,"TIND_CC1";"page3",#N/A,FALSE,"TIND_CC1";"page4",#N/A,FALSE,"TIND_CC1";"page5",#N/A,FALSE,"TIND_CC1"}</definedName>
    <definedName name="wrn.INDEPS._5_1" hidden="1">{"page1",#N/A,FALSE,"TIND_CC1";"page2",#N/A,FALSE,"TIND_CC1";"page3",#N/A,FALSE,"TIND_CC1";"page4",#N/A,FALSE,"TIND_CC1";"page5",#N/A,FALSE,"TIND_CC1"}</definedName>
    <definedName name="wrn.INDEPS._5_2" hidden="1">{"page1",#N/A,FALSE,"TIND_CC1";"page2",#N/A,FALSE,"TIND_CC1";"page3",#N/A,FALSE,"TIND_CC1";"page4",#N/A,FALSE,"TIND_CC1";"page5",#N/A,FALSE,"TIND_CC1"}</definedName>
    <definedName name="wrn.INDEPS._5_3" hidden="1">{"page1",#N/A,FALSE,"TIND_CC1";"page2",#N/A,FALSE,"TIND_CC1";"page3",#N/A,FALSE,"TIND_CC1";"page4",#N/A,FALSE,"TIND_CC1";"page5",#N/A,FALSE,"TIND_CC1"}</definedName>
    <definedName name="wrn.INDEPS._5_4" hidden="1">{"page1",#N/A,FALSE,"TIND_CC1";"page2",#N/A,FALSE,"TIND_CC1";"page3",#N/A,FALSE,"TIND_CC1";"page4",#N/A,FALSE,"TIND_CC1";"page5",#N/A,FALSE,"TIND_CC1"}</definedName>
    <definedName name="wrn.INDEPS._5_5" hidden="1">{"page1",#N/A,FALSE,"TIND_CC1";"page2",#N/A,FALSE,"TIND_CC1";"page3",#N/A,FALSE,"TIND_CC1";"page4",#N/A,FALSE,"TIND_CC1";"page5",#N/A,FALSE,"TIND_CC1"}</definedName>
    <definedName name="wrn.indices." hidden="1">{#N/A,#N/A,FALSE,"GRAFICO";#N/A,#N/A,FALSE,"INDICE 10%";#N/A,#N/A,FALSE,"INDICE 20%"}</definedName>
    <definedName name="wrn.industrial._.report.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wrn.industrial0398.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wrn.Industry.xls.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fectious._.Diseases." hidden="1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lation._.factors._.used." hidden="1">{#N/A,#N/A,FALSE,"Infl_fact"}</definedName>
    <definedName name="wrn.Inflation._.factors._.used._2" hidden="1">{#N/A,#N/A,FALSE,"Infl_fact"}</definedName>
    <definedName name="wrn.Inflation._.factors._.used._3" hidden="1">{#N/A,#N/A,FALSE,"Infl_fact"}</definedName>
    <definedName name="wrn.info." hidden="1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._.Systems._.FCST.">#REF!</definedName>
    <definedName name="wrn.Info._.Systems._.FCST._old">#REF!</definedName>
    <definedName name="wrn.Information._.Sector._.Plan.">#REF!</definedName>
    <definedName name="wrn.Informe._.Mensu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Trim.";"Graphs",#N/A,TRUE,"Graphs"}</definedName>
    <definedName name="wrn.Informe._.Trimestr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Trim.";"Prev. Fin Année",#N/A,TRUE,"Prev. Fin Année";"MAP",#N/A,TRUE,"MAP";"Graphs",#N/A,TRUE,"Graphs"}</definedName>
    <definedName name="wrn.ING." hidden="1">{"bs-ING",#N/A,FALSE,"ING Reports";"soo-ING",#N/A,FALSE,"ING Reports";"socf-ING",#N/A,FALSE,"ING Reports"}</definedName>
    <definedName name="wrn.ING._1" hidden="1">{"bs-ING",#N/A,FALSE,"ING Reports";"soo-ING",#N/A,FALSE,"ING Reports";"socf-ING",#N/A,FALSE,"ING Reports"}</definedName>
    <definedName name="wrn.Initial._.Strat._.Plan." hidden="1">{#N/A,#N/A,FALSE,"Bridge - Waterfall";#N/A,#N/A,FALSE,"3 year view Monty";#N/A,#N/A,FALSE,"3 year view (presentaion)";#N/A,#N/A,FALSE,"Opportunities";#N/A,#N/A,FALSE,"3 year view";#N/A,#N/A,FALSE,"Summary";#N/A,#N/A,FALSE,"CAPEX-FCF-EP";#N/A,#N/A,FALSE,"DE Ratio";#N/A,#N/A,FALSE,"Sensitivity"}</definedName>
    <definedName name="wrn.input." hidden="1">{#N/A,#N/A,FALSE,"INPUT1";#N/A,#N/A,FALSE,"INPUT2";#N/A,#N/A,FALSE,"INPUT3"}</definedName>
    <definedName name="wrn.input._.and._.output.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Print._.Area." hidden="1">{#N/A,#N/A,FALSE,"inputs";#N/A,#N/A,FALSE,"inputs"}</definedName>
    <definedName name="wrn.Inputs." hidden="1">{"Inputs",#N/A,TRUE,"North America";"Inputs",#N/A,TRUE,"Europe";"Inputs",#N/A,TRUE,"Asia Pacific";"Inputs",#N/A,TRUE,"Latin America";"Inputs",#N/A,TRUE,"Wireless"}</definedName>
    <definedName name="wrn.inputsheet." hidden="1">{#N/A,#N/A,FALSE,"Sheet1"}</definedName>
    <definedName name="wrn.Inputsheet_ProjectInput." hidden="1">{"ProjectInput",#N/A,FALSE,"INPUT-AREA"}</definedName>
    <definedName name="wrn.Inputsheet_ProjectInput._1" hidden="1">{"ProjectInput",#N/A,FALSE,"INPUT-AREA"}</definedName>
    <definedName name="wrn.Inputsheet_ProjectInput._2" hidden="1">{"ProjectInput",#N/A,FALSE,"INPUT-AREA"}</definedName>
    <definedName name="wrn.Inputsheet_ProjectInput._3" hidden="1">{"ProjectInput",#N/A,FALSE,"INPUT-AREA"}</definedName>
    <definedName name="wrn.Inputsheet_ProjectInput._4" hidden="1">{"ProjectInput",#N/A,FALSE,"INPUT-AREA"}</definedName>
    <definedName name="wrn.Inputsheet_ProjectInput._5" hidden="1">{"ProjectInput",#N/A,FALSE,"INPUT-AREA"}</definedName>
    <definedName name="wrn.instructions." hidden="1">{#N/A,#N/A,FALSE,"instructions"}</definedName>
    <definedName name="wrn.INTEGRATEDS." hidden="1">{#N/A,#N/A,FALSE,"Sheet1"}</definedName>
    <definedName name="wrn.Interco._.BS_Inc._.St_Trans.">{"BS_IntercoTrans",#N/A,FALSE,"Interco - BS";"IncSt_IntercoTrans",#N/A,FALSE,"Interco - Inc St"}</definedName>
    <definedName name="wrn.Intercompany." hidden="1">{#N/A,#N/A,FALSE,"icsum";#N/A,#N/A,FALSE,"ICVSS";#N/A,#N/A,FALSE,"ICVSC";#N/A,#N/A,FALSE,"ICBBW";#N/A,#N/A,FALSE,"ICLTOO";#N/A,#N/A,FALSE,"ICISC";#N/A,#N/A,FALSE,"ICMAST";#N/A,#N/A,FALSE,"ICLDS";#N/A,#N/A,FALSE,"ICLSC"}</definedName>
    <definedName name="wrn.Interest._.Income._.Summary." hidden="1">{"Interest Income Summary",#N/A,FALSE,"Interest Inc Recon"}</definedName>
    <definedName name="wrn.Intérêts._.Mai._.95." hidden="1">{#N/A,#N/A,FALSE,"Intérêts emprunts C.Epargne";#N/A,#N/A,FALSE,"Intérêts emprunts Cie de Suez";#N/A,#N/A,FALSE,"Intérêts emprunts Stés Groupe";#N/A,#N/A,FALSE,"Intérêts prêts Cie de Suez";#N/A,#N/A,FALSE,"Intérêts prêts Stés Groupe";#N/A,#N/A,FALSE,"Intérêts émiss° ISP BT in fine";#N/A,#N/A,FALSE,"Intérêts émiss°ISP BT pcptés";#N/A,#N/A,FALSE,"Intérêts émiss°CPR BT pcptés";#N/A,#N/A,FALSE,"Intérêts souscription TCN";#N/A,#N/A,FALSE,"Intérêts souscript°MTN mandat";#N/A,#N/A,FALSE,"Intérêts souscript°MTN"}</definedName>
    <definedName name="wrn.Interiors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iors2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mediate._.Calc.." hidden="1">{"Intermediate Calc.",#N/A,FALSE,"Merger Plan"}</definedName>
    <definedName name="wrn.INTERMEDIATES." hidden="1">{#N/A,#N/A,FALSE,"Sheet1"}</definedName>
    <definedName name="wrn.Interna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.Financials.">{#N/A,#N/A,FALSE,"Cover sheet";#N/A,#N/A,FALSE,"Balance sheet detail";#N/A,#N/A,FALSE,"Balance sheet summary";#N/A,#N/A,FALSE,"Retained earnings";#N/A,#N/A,FALSE,"Income statement ";#N/A,#N/A,FALSE,"Financial position change";#N/A,#N/A,FALSE,"Cash flow statement";#N/A,#N/A,FALSE,"Cost of goods sold";#N/A,#N/A,FALSE,"AR aging";#N/A,#N/A,FALSE,"Income statement - Monthly";#N/A,#N/A,FALSE,"Income statement - Qrtly"}</definedName>
    <definedName name="wrn.Internal._.is." hidden="1">{"internal is",#N/A,FALSE,"Model"}</definedName>
    <definedName name="wrn.Internal._.is._1" hidden="1">{"internal is",#N/A,FALSE,"Model"}</definedName>
    <definedName name="wrn.Internal._.is._1_1" hidden="1">{"internal is",#N/A,FALSE,"Model"}</definedName>
    <definedName name="wrn.Internal._.is._1_2" hidden="1">{"internal is",#N/A,FALSE,"Model"}</definedName>
    <definedName name="wrn.Internal._.is._1_3" hidden="1">{"internal is",#N/A,FALSE,"Model"}</definedName>
    <definedName name="wrn.Internal._.is._1_4" hidden="1">{"internal is",#N/A,FALSE,"Model"}</definedName>
    <definedName name="wrn.Internal._.is._1_5" hidden="1">{"internal is",#N/A,FALSE,"Model"}</definedName>
    <definedName name="wrn.Internal._.is._2" hidden="1">{"internal is",#N/A,FALSE,"Model"}</definedName>
    <definedName name="wrn.Internal._.is._2_1" hidden="1">{"internal is",#N/A,FALSE,"Model"}</definedName>
    <definedName name="wrn.Internal._.is._2_2" hidden="1">{"internal is",#N/A,FALSE,"Model"}</definedName>
    <definedName name="wrn.Internal._.is._2_3" hidden="1">{"internal is",#N/A,FALSE,"Model"}</definedName>
    <definedName name="wrn.Internal._.is._2_4" hidden="1">{"internal is",#N/A,FALSE,"Model"}</definedName>
    <definedName name="wrn.Internal._.is._2_5" hidden="1">{"internal is",#N/A,FALSE,"Model"}</definedName>
    <definedName name="wrn.Internal._.is._3" hidden="1">{"internal is",#N/A,FALSE,"Model"}</definedName>
    <definedName name="wrn.Internal._.is._3_1" hidden="1">{"internal is",#N/A,FALSE,"Model"}</definedName>
    <definedName name="wrn.Internal._.is._3_2" hidden="1">{"internal is",#N/A,FALSE,"Model"}</definedName>
    <definedName name="wrn.Internal._.is._3_3" hidden="1">{"internal is",#N/A,FALSE,"Model"}</definedName>
    <definedName name="wrn.Internal._.is._3_4" hidden="1">{"internal is",#N/A,FALSE,"Model"}</definedName>
    <definedName name="wrn.Internal._.is._3_5" hidden="1">{"internal is",#N/A,FALSE,"Model"}</definedName>
    <definedName name="wrn.Internal._.is._4" hidden="1">{"internal is",#N/A,FALSE,"Model"}</definedName>
    <definedName name="wrn.Internal._.is._4_1" hidden="1">{"internal is",#N/A,FALSE,"Model"}</definedName>
    <definedName name="wrn.Internal._.is._4_2" hidden="1">{"internal is",#N/A,FALSE,"Model"}</definedName>
    <definedName name="wrn.Internal._.is._4_3" hidden="1">{"internal is",#N/A,FALSE,"Model"}</definedName>
    <definedName name="wrn.Internal._.is._4_4" hidden="1">{"internal is",#N/A,FALSE,"Model"}</definedName>
    <definedName name="wrn.Internal._.is._4_5" hidden="1">{"internal is",#N/A,FALSE,"Model"}</definedName>
    <definedName name="wrn.Internal._.is._5" hidden="1">{"internal is",#N/A,FALSE,"Model"}</definedName>
    <definedName name="wrn.Internal._.is._5_1" hidden="1">{"internal is",#N/A,FALSE,"Model"}</definedName>
    <definedName name="wrn.Internal._.is._5_2" hidden="1">{"internal is",#N/A,FALSE,"Model"}</definedName>
    <definedName name="wrn.Internal._.is._5_3" hidden="1">{"internal is",#N/A,FALSE,"Model"}</definedName>
    <definedName name="wrn.Internal._.is._5_4" hidden="1">{"internal is",#N/A,FALSE,"Model"}</definedName>
    <definedName name="wrn.Internal._.is._5_5" hidden="1">{"internal is",#N/A,FALSE,"Model"}</definedName>
    <definedName name="wrn.Internal._.Report._.for._.Martha." hidden="1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S." hidden="1">{"capex",#N/A,FALSE,"CAPEX RECAP";"asset disposals",#N/A,FALSE,"ASSET DISPOSITIONS";#N/A,#N/A,FALSE,"G&amp;A by Month";#N/A,#N/A,FALSE,"G&amp;A Compare";#N/A,#N/A,FALSE,"G&amp;A Month Only Compare"}</definedName>
    <definedName name="wrn.INTERNAL._.REPORTS._1" hidden="1">{"capex",#N/A,FALSE,"CAPEX RECAP";"asset disposals",#N/A,FALSE,"ASSET DISPOSITIONS";#N/A,#N/A,FALSE,"G&amp;A by Month";#N/A,#N/A,FALSE,"G&amp;A Compare";#N/A,#N/A,FALSE,"G&amp;A Month Only Compare"}</definedName>
    <definedName name="wrn.internal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s.">{"Title_Internal",#N/A,FALSE,"Title - Internal";"BS_Internal",#N/A,FALSE,"BS - Internal + External";"RE_Internal",#N/A,FALSE,"RE - Internal + External";"Funds_Internal",#N/A,FALSE,"Funds - Internal + External";"CF_Internal",#N/A,FALSE,"C F - Internal + External";"Ratios_Internal",#N/A,FALSE,"Ratios - Internal";"Aging_Internal",#N/A,FALSE,"Aging - Internal"}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_.Totals." hidden="1">{"International Total",#N/A,FALSE,"Sheet1";"Mexico (5)",#N/A,FALSE,"Sheet1";"Mexico (37)",#N/A,FALSE,"Sheet1";"Puerto Rico (10)",#N/A,FALSE,"Sheet1"}</definedName>
    <definedName name="wrn.Interpolations." hidden="1">{"Reported Interpolated Dev Factors",#N/A,FALSE,"Interpolation";"Paid Interpolated Dev Factors",#N/A,FALSE,"Interpolation";"Reported Claim Interpolated Dev Factors",#N/A,FALSE,"Interpolation"}</definedName>
    <definedName name="wrn.Interpolations._1" hidden="1">{"Reported Interpolated Dev Factors",#N/A,FALSE,"Interpolation";"Paid Interpolated Dev Factors",#N/A,FALSE,"Interpolation";"Reported Claim Interpolated Dev Factors",#N/A,FALSE,"Interpolation"}</definedName>
    <definedName name="wrn.Interpolations._1_1" hidden="1">{"Reported Interpolated Dev Factors",#N/A,FALSE,"Interpolation";"Paid Interpolated Dev Factors",#N/A,FALSE,"Interpolation";"Reported Claim Interpolated Dev Factors",#N/A,FALSE,"Interpolation"}</definedName>
    <definedName name="wrn.Interpolations._1_2" hidden="1">{"Reported Interpolated Dev Factors",#N/A,FALSE,"Interpolation";"Paid Interpolated Dev Factors",#N/A,FALSE,"Interpolation";"Reported Claim Interpolated Dev Factors",#N/A,FALSE,"Interpolation"}</definedName>
    <definedName name="wrn.Interpolations._1_3" hidden="1">{"Reported Interpolated Dev Factors",#N/A,FALSE,"Interpolation";"Paid Interpolated Dev Factors",#N/A,FALSE,"Interpolation";"Reported Claim Interpolated Dev Factors",#N/A,FALSE,"Interpolation"}</definedName>
    <definedName name="wrn.Interpolations._1_4" hidden="1">{"Reported Interpolated Dev Factors",#N/A,FALSE,"Interpolation";"Paid Interpolated Dev Factors",#N/A,FALSE,"Interpolation";"Reported Claim Interpolated Dev Factors",#N/A,FALSE,"Interpolation"}</definedName>
    <definedName name="wrn.Interpolations._1_5" hidden="1">{"Reported Interpolated Dev Factors",#N/A,FALSE,"Interpolation";"Paid Interpolated Dev Factors",#N/A,FALSE,"Interpolation";"Reported Claim Interpolated Dev Factors",#N/A,FALSE,"Interpolation"}</definedName>
    <definedName name="wrn.Interpolations._2" hidden="1">{"Reported Interpolated Dev Factors",#N/A,FALSE,"Interpolation";"Paid Interpolated Dev Factors",#N/A,FALSE,"Interpolation";"Reported Claim Interpolated Dev Factors",#N/A,FALSE,"Interpolation"}</definedName>
    <definedName name="wrn.Interpolations._2_1" hidden="1">{"Reported Interpolated Dev Factors",#N/A,FALSE,"Interpolation";"Paid Interpolated Dev Factors",#N/A,FALSE,"Interpolation";"Reported Claim Interpolated Dev Factors",#N/A,FALSE,"Interpolation"}</definedName>
    <definedName name="wrn.Interpolations._2_2" hidden="1">{"Reported Interpolated Dev Factors",#N/A,FALSE,"Interpolation";"Paid Interpolated Dev Factors",#N/A,FALSE,"Interpolation";"Reported Claim Interpolated Dev Factors",#N/A,FALSE,"Interpolation"}</definedName>
    <definedName name="wrn.Interpolations._2_3" hidden="1">{"Reported Interpolated Dev Factors",#N/A,FALSE,"Interpolation";"Paid Interpolated Dev Factors",#N/A,FALSE,"Interpolation";"Reported Claim Interpolated Dev Factors",#N/A,FALSE,"Interpolation"}</definedName>
    <definedName name="wrn.Interpolations._2_4" hidden="1">{"Reported Interpolated Dev Factors",#N/A,FALSE,"Interpolation";"Paid Interpolated Dev Factors",#N/A,FALSE,"Interpolation";"Reported Claim Interpolated Dev Factors",#N/A,FALSE,"Interpolation"}</definedName>
    <definedName name="wrn.Interpolations._2_5" hidden="1">{"Reported Interpolated Dev Factors",#N/A,FALSE,"Interpolation";"Paid Interpolated Dev Factors",#N/A,FALSE,"Interpolation";"Reported Claim Interpolated Dev Factors",#N/A,FALSE,"Interpolation"}</definedName>
    <definedName name="wrn.Interpolations._3" hidden="1">{"Reported Interpolated Dev Factors",#N/A,FALSE,"Interpolation";"Paid Interpolated Dev Factors",#N/A,FALSE,"Interpolation";"Reported Claim Interpolated Dev Factors",#N/A,FALSE,"Interpolation"}</definedName>
    <definedName name="wrn.Interpolations._3_1" hidden="1">{"Reported Interpolated Dev Factors",#N/A,FALSE,"Interpolation";"Paid Interpolated Dev Factors",#N/A,FALSE,"Interpolation";"Reported Claim Interpolated Dev Factors",#N/A,FALSE,"Interpolation"}</definedName>
    <definedName name="wrn.Interpolations._3_2" hidden="1">{"Reported Interpolated Dev Factors",#N/A,FALSE,"Interpolation";"Paid Interpolated Dev Factors",#N/A,FALSE,"Interpolation";"Reported Claim Interpolated Dev Factors",#N/A,FALSE,"Interpolation"}</definedName>
    <definedName name="wrn.Interpolations._3_3" hidden="1">{"Reported Interpolated Dev Factors",#N/A,FALSE,"Interpolation";"Paid Interpolated Dev Factors",#N/A,FALSE,"Interpolation";"Reported Claim Interpolated Dev Factors",#N/A,FALSE,"Interpolation"}</definedName>
    <definedName name="wrn.Interpolations._3_4" hidden="1">{"Reported Interpolated Dev Factors",#N/A,FALSE,"Interpolation";"Paid Interpolated Dev Factors",#N/A,FALSE,"Interpolation";"Reported Claim Interpolated Dev Factors",#N/A,FALSE,"Interpolation"}</definedName>
    <definedName name="wrn.Interpolations._3_5" hidden="1">{"Reported Interpolated Dev Factors",#N/A,FALSE,"Interpolation";"Paid Interpolated Dev Factors",#N/A,FALSE,"Interpolation";"Reported Claim Interpolated Dev Factors",#N/A,FALSE,"Interpolation"}</definedName>
    <definedName name="wrn.Interpolations._4" hidden="1">{"Reported Interpolated Dev Factors",#N/A,FALSE,"Interpolation";"Paid Interpolated Dev Factors",#N/A,FALSE,"Interpolation";"Reported Claim Interpolated Dev Factors",#N/A,FALSE,"Interpolation"}</definedName>
    <definedName name="wrn.Interpolations._4_1" hidden="1">{"Reported Interpolated Dev Factors",#N/A,FALSE,"Interpolation";"Paid Interpolated Dev Factors",#N/A,FALSE,"Interpolation";"Reported Claim Interpolated Dev Factors",#N/A,FALSE,"Interpolation"}</definedName>
    <definedName name="wrn.Interpolations._4_2" hidden="1">{"Reported Interpolated Dev Factors",#N/A,FALSE,"Interpolation";"Paid Interpolated Dev Factors",#N/A,FALSE,"Interpolation";"Reported Claim Interpolated Dev Factors",#N/A,FALSE,"Interpolation"}</definedName>
    <definedName name="wrn.Interpolations._4_3" hidden="1">{"Reported Interpolated Dev Factors",#N/A,FALSE,"Interpolation";"Paid Interpolated Dev Factors",#N/A,FALSE,"Interpolation";"Reported Claim Interpolated Dev Factors",#N/A,FALSE,"Interpolation"}</definedName>
    <definedName name="wrn.Interpolations._4_4" hidden="1">{"Reported Interpolated Dev Factors",#N/A,FALSE,"Interpolation";"Paid Interpolated Dev Factors",#N/A,FALSE,"Interpolation";"Reported Claim Interpolated Dev Factors",#N/A,FALSE,"Interpolation"}</definedName>
    <definedName name="wrn.Interpolations._4_5" hidden="1">{"Reported Interpolated Dev Factors",#N/A,FALSE,"Interpolation";"Paid Interpolated Dev Factors",#N/A,FALSE,"Interpolation";"Reported Claim Interpolated Dev Factors",#N/A,FALSE,"Interpolation"}</definedName>
    <definedName name="wrn.Interpolations._5" hidden="1">{"Reported Interpolated Dev Factors",#N/A,FALSE,"Interpolation";"Paid Interpolated Dev Factors",#N/A,FALSE,"Interpolation";"Reported Claim Interpolated Dev Factors",#N/A,FALSE,"Interpolation"}</definedName>
    <definedName name="wrn.Interpolations._5_1" hidden="1">{"Reported Interpolated Dev Factors",#N/A,FALSE,"Interpolation";"Paid Interpolated Dev Factors",#N/A,FALSE,"Interpolation";"Reported Claim Interpolated Dev Factors",#N/A,FALSE,"Interpolation"}</definedName>
    <definedName name="wrn.Interpolations._5_2" hidden="1">{"Reported Interpolated Dev Factors",#N/A,FALSE,"Interpolation";"Paid Interpolated Dev Factors",#N/A,FALSE,"Interpolation";"Reported Claim Interpolated Dev Factors",#N/A,FALSE,"Interpolation"}</definedName>
    <definedName name="wrn.Interpolations._5_3" hidden="1">{"Reported Interpolated Dev Factors",#N/A,FALSE,"Interpolation";"Paid Interpolated Dev Factors",#N/A,FALSE,"Interpolation";"Reported Claim Interpolated Dev Factors",#N/A,FALSE,"Interpolation"}</definedName>
    <definedName name="wrn.Interpolations._5_4" hidden="1">{"Reported Interpolated Dev Factors",#N/A,FALSE,"Interpolation";"Paid Interpolated Dev Factors",#N/A,FALSE,"Interpolation";"Reported Claim Interpolated Dev Factors",#N/A,FALSE,"Interpolation"}</definedName>
    <definedName name="wrn.Interpolations._5_5" hidden="1">{"Reported Interpolated Dev Factors",#N/A,FALSE,"Interpolation";"Paid Interpolated Dev Factors",#N/A,FALSE,"Interpolation";"Reported Claim Interpolated Dev Factors",#N/A,FALSE,"Interpolation"}</definedName>
    <definedName name="wrn.INTL._.GROUP.">#REF!</definedName>
    <definedName name="wrn.IntOff." hidden="1">{"Internal",#N/A,FALSE,"Income Statement";"Official",#N/A,FALSE,"Income Statement"}</definedName>
    <definedName name="wrn.Introduction.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1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2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3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v.">#REF!</definedName>
    <definedName name="wrn.inv._old">#REF!</definedName>
    <definedName name="wrn.Inventory._.Summary." hidden="1">{"Inventory Summary",#N/A,FALSE,"Inventory Recon"}</definedName>
    <definedName name="wrn.Investment._.Package." hidden="1">{#N/A,#N/A,TRUE,"Title Page";"TOC",#N/A,TRUE,"TOC";"Assumptions",#N/A,TRUE,"Assumptions";"Highlights",#N/A,TRUE,"Highlights";"1996 IS-OHS",#N/A,TRUE,"OHS";"1996 IS-VCI",#N/A,TRUE,"VCI";"1996 IS-Cons",#N/A,TRUE,"Consolidated";"1997 IS-OHS",#N/A,TRUE,"OHS";"1997 IS-VCI",#N/A,TRUE,"VCI";"1997 IS-Cons",#N/A,TRUE,"Consolidated";"1998 IS-OHS",#N/A,TRUE,"OHS";"1998 IS-VCI",#N/A,TRUE,"VCI";"1998 IS-Cons",#N/A,TRUE,"Consolidated";"1999 IS-OHS",#N/A,TRUE,"OHS";"1999 IS-VCI",#N/A,TRUE,"VCI";"1999 IS-Cons",#N/A,TRUE,"Consolidated";"1996-99 BS-OHS",#N/A,TRUE,"OHS BS";"1996-99 BS-VCI",#N/A,TRUE,"VCI BS";"1996-99 BS-Cons",#N/A,TRUE,"Consolidated BS"}</definedName>
    <definedName name="wrn.Investment._.Summary.">#REF!</definedName>
    <definedName name="wrn.Investment._.Summary._2" hidden="1">{#N/A,#N/A,TRUE,"Summary";#N/A,#N/A,TRUE,"Financials";#N/A,#N/A,TRUE,"Assumptions";#N/A,#N/A,TRUE,"Pro Forma";#N/A,#N/A,TRUE,"Debt";#N/A,#N/A,TRUE,"Amortization";#N/A,#N/A,TRUE,"GG Returns"}</definedName>
    <definedName name="wrn.investments." hidden="1">{#N/A,#N/A,FALSE,"M1 ";#N/A,#N/A,FALSE,"Sched"}</definedName>
    <definedName name="wrn.Investor._.Cash._.Flows." hidden="1">{"CV_2",#N/A,TRUE,"Investor Cash Flows"}</definedName>
    <definedName name="wrn.Investor._.Terms." hidden="1">{"Term Sheet",#N/A,FALSE,"Term Sheet";"Value Summary",#N/A,FALSE,"Value Sum";"Debt Coverage",#N/A,FALSE,"Debt Coverage"}</definedName>
    <definedName name="wrn.Investor._.Terms._1" hidden="1">{"Term Sheet",#N/A,FALSE,"Term Sheet";"Value Summary",#N/A,FALSE,"Value Sum";"Debt Coverage",#N/A,FALSE,"Debt Coverage"}</definedName>
    <definedName name="wrn.Investor._.Terms._1_1" hidden="1">{"Term Sheet",#N/A,FALSE,"Term Sheet";"Value Summary",#N/A,FALSE,"Value Sum";"Debt Coverage",#N/A,FALSE,"Debt Coverage"}</definedName>
    <definedName name="wrn.Investor._.Terms._1_2" hidden="1">{"Term Sheet",#N/A,FALSE,"Term Sheet";"Value Summary",#N/A,FALSE,"Value Sum";"Debt Coverage",#N/A,FALSE,"Debt Coverage"}</definedName>
    <definedName name="wrn.Investor._.Terms._1_3" hidden="1">{"Term Sheet",#N/A,FALSE,"Term Sheet";"Value Summary",#N/A,FALSE,"Value Sum";"Debt Coverage",#N/A,FALSE,"Debt Coverage"}</definedName>
    <definedName name="wrn.Investor._.Terms._1_4" hidden="1">{"Term Sheet",#N/A,FALSE,"Term Sheet";"Value Summary",#N/A,FALSE,"Value Sum";"Debt Coverage",#N/A,FALSE,"Debt Coverage"}</definedName>
    <definedName name="wrn.Investor._.Terms._1_5" hidden="1">{"Term Sheet",#N/A,FALSE,"Term Sheet";"Value Summary",#N/A,FALSE,"Value Sum";"Debt Coverage",#N/A,FALSE,"Debt Coverage"}</definedName>
    <definedName name="wrn.Investor._.Terms._2" hidden="1">{"Term Sheet",#N/A,FALSE,"Term Sheet";"Value Summary",#N/A,FALSE,"Value Sum";"Debt Coverage",#N/A,FALSE,"Debt Coverage"}</definedName>
    <definedName name="wrn.Investor._.Terms._2_1" hidden="1">{"Term Sheet",#N/A,FALSE,"Term Sheet";"Value Summary",#N/A,FALSE,"Value Sum";"Debt Coverage",#N/A,FALSE,"Debt Coverage"}</definedName>
    <definedName name="wrn.Investor._.Terms._2_2" hidden="1">{"Term Sheet",#N/A,FALSE,"Term Sheet";"Value Summary",#N/A,FALSE,"Value Sum";"Debt Coverage",#N/A,FALSE,"Debt Coverage"}</definedName>
    <definedName name="wrn.Investor._.Terms._2_3" hidden="1">{"Term Sheet",#N/A,FALSE,"Term Sheet";"Value Summary",#N/A,FALSE,"Value Sum";"Debt Coverage",#N/A,FALSE,"Debt Coverage"}</definedName>
    <definedName name="wrn.Investor._.Terms._2_4" hidden="1">{"Term Sheet",#N/A,FALSE,"Term Sheet";"Value Summary",#N/A,FALSE,"Value Sum";"Debt Coverage",#N/A,FALSE,"Debt Coverage"}</definedName>
    <definedName name="wrn.Investor._.Terms._2_5" hidden="1">{"Term Sheet",#N/A,FALSE,"Term Sheet";"Value Summary",#N/A,FALSE,"Value Sum";"Debt Coverage",#N/A,FALSE,"Debt Coverage"}</definedName>
    <definedName name="wrn.Investor._.Terms._3" hidden="1">{"Term Sheet",#N/A,FALSE,"Term Sheet";"Value Summary",#N/A,FALSE,"Value Sum";"Debt Coverage",#N/A,FALSE,"Debt Coverage"}</definedName>
    <definedName name="wrn.Investor._.Terms._3_1" hidden="1">{"Term Sheet",#N/A,FALSE,"Term Sheet";"Value Summary",#N/A,FALSE,"Value Sum";"Debt Coverage",#N/A,FALSE,"Debt Coverage"}</definedName>
    <definedName name="wrn.Investor._.Terms._3_2" hidden="1">{"Term Sheet",#N/A,FALSE,"Term Sheet";"Value Summary",#N/A,FALSE,"Value Sum";"Debt Coverage",#N/A,FALSE,"Debt Coverage"}</definedName>
    <definedName name="wrn.Investor._.Terms._3_3" hidden="1">{"Term Sheet",#N/A,FALSE,"Term Sheet";"Value Summary",#N/A,FALSE,"Value Sum";"Debt Coverage",#N/A,FALSE,"Debt Coverage"}</definedName>
    <definedName name="wrn.Investor._.Terms._3_4" hidden="1">{"Term Sheet",#N/A,FALSE,"Term Sheet";"Value Summary",#N/A,FALSE,"Value Sum";"Debt Coverage",#N/A,FALSE,"Debt Coverage"}</definedName>
    <definedName name="wrn.Investor._.Terms._3_5" hidden="1">{"Term Sheet",#N/A,FALSE,"Term Sheet";"Value Summary",#N/A,FALSE,"Value Sum";"Debt Coverage",#N/A,FALSE,"Debt Coverage"}</definedName>
    <definedName name="wrn.Investor._.Terms._4" hidden="1">{"Term Sheet",#N/A,FALSE,"Term Sheet";"Value Summary",#N/A,FALSE,"Value Sum";"Debt Coverage",#N/A,FALSE,"Debt Coverage"}</definedName>
    <definedName name="wrn.Investor._.Terms._4_1" hidden="1">{"Term Sheet",#N/A,FALSE,"Term Sheet";"Value Summary",#N/A,FALSE,"Value Sum";"Debt Coverage",#N/A,FALSE,"Debt Coverage"}</definedName>
    <definedName name="wrn.Investor._.Terms._4_2" hidden="1">{"Term Sheet",#N/A,FALSE,"Term Sheet";"Value Summary",#N/A,FALSE,"Value Sum";"Debt Coverage",#N/A,FALSE,"Debt Coverage"}</definedName>
    <definedName name="wrn.Investor._.Terms._4_3" hidden="1">{"Term Sheet",#N/A,FALSE,"Term Sheet";"Value Summary",#N/A,FALSE,"Value Sum";"Debt Coverage",#N/A,FALSE,"Debt Coverage"}</definedName>
    <definedName name="wrn.Investor._.Terms._4_4" hidden="1">{"Term Sheet",#N/A,FALSE,"Term Sheet";"Value Summary",#N/A,FALSE,"Value Sum";"Debt Coverage",#N/A,FALSE,"Debt Coverage"}</definedName>
    <definedName name="wrn.Investor._.Terms._4_5" hidden="1">{"Term Sheet",#N/A,FALSE,"Term Sheet";"Value Summary",#N/A,FALSE,"Value Sum";"Debt Coverage",#N/A,FALSE,"Debt Coverage"}</definedName>
    <definedName name="wrn.Investor._.Terms._5" hidden="1">{"Term Sheet",#N/A,FALSE,"Term Sheet";"Value Summary",#N/A,FALSE,"Value Sum";"Debt Coverage",#N/A,FALSE,"Debt Coverage"}</definedName>
    <definedName name="wrn.Investor._.Terms._5_1" hidden="1">{"Term Sheet",#N/A,FALSE,"Term Sheet";"Value Summary",#N/A,FALSE,"Value Sum";"Debt Coverage",#N/A,FALSE,"Debt Coverage"}</definedName>
    <definedName name="wrn.Investor._.Terms._5_2" hidden="1">{"Term Sheet",#N/A,FALSE,"Term Sheet";"Value Summary",#N/A,FALSE,"Value Sum";"Debt Coverage",#N/A,FALSE,"Debt Coverage"}</definedName>
    <definedName name="wrn.Investor._.Terms._5_3" hidden="1">{"Term Sheet",#N/A,FALSE,"Term Sheet";"Value Summary",#N/A,FALSE,"Value Sum";"Debt Coverage",#N/A,FALSE,"Debt Coverage"}</definedName>
    <definedName name="wrn.Investor._.Terms._5_4" hidden="1">{"Term Sheet",#N/A,FALSE,"Term Sheet";"Value Summary",#N/A,FALSE,"Value Sum";"Debt Coverage",#N/A,FALSE,"Debt Coverage"}</definedName>
    <definedName name="wrn.Investor._.Terms._5_5" hidden="1">{"Term Sheet",#N/A,FALSE,"Term Sheet";"Value Summary",#N/A,FALSE,"Value Sum";"Debt Coverage",#N/A,FALSE,"Debt Coverage"}</definedName>
    <definedName name="wrn.invoice.">#REF!</definedName>
    <definedName name="wrn.invoice._old">#REF!</definedName>
    <definedName name="wrn.IPC._.Fits." hidden="1">{"Reported Loss Inverse Power Curve",#N/A,FALSE,"IPC";"Paid Inverse Power Curve",#N/A,FALSE,"IPC";"Reported Claim Inverse Power Curve",#N/A,FALSE,"IPC"}</definedName>
    <definedName name="wrn.IPC._.Fits._1" hidden="1">{"Reported Loss Inverse Power Curve",#N/A,FALSE,"IPC";"Paid Inverse Power Curve",#N/A,FALSE,"IPC";"Reported Claim Inverse Power Curve",#N/A,FALSE,"IPC"}</definedName>
    <definedName name="wrn.IPC._.Fits._1_1" hidden="1">{"Reported Loss Inverse Power Curve",#N/A,FALSE,"IPC";"Paid Inverse Power Curve",#N/A,FALSE,"IPC";"Reported Claim Inverse Power Curve",#N/A,FALSE,"IPC"}</definedName>
    <definedName name="wrn.IPC._.Fits._1_2" hidden="1">{"Reported Loss Inverse Power Curve",#N/A,FALSE,"IPC";"Paid Inverse Power Curve",#N/A,FALSE,"IPC";"Reported Claim Inverse Power Curve",#N/A,FALSE,"IPC"}</definedName>
    <definedName name="wrn.IPC._.Fits._1_3" hidden="1">{"Reported Loss Inverse Power Curve",#N/A,FALSE,"IPC";"Paid Inverse Power Curve",#N/A,FALSE,"IPC";"Reported Claim Inverse Power Curve",#N/A,FALSE,"IPC"}</definedName>
    <definedName name="wrn.IPC._.Fits._1_4" hidden="1">{"Reported Loss Inverse Power Curve",#N/A,FALSE,"IPC";"Paid Inverse Power Curve",#N/A,FALSE,"IPC";"Reported Claim Inverse Power Curve",#N/A,FALSE,"IPC"}</definedName>
    <definedName name="wrn.IPC._.Fits._1_5" hidden="1">{"Reported Loss Inverse Power Curve",#N/A,FALSE,"IPC";"Paid Inverse Power Curve",#N/A,FALSE,"IPC";"Reported Claim Inverse Power Curve",#N/A,FALSE,"IPC"}</definedName>
    <definedName name="wrn.IPC._.Fits._2" hidden="1">{"Reported Loss Inverse Power Curve",#N/A,FALSE,"IPC";"Paid Inverse Power Curve",#N/A,FALSE,"IPC";"Reported Claim Inverse Power Curve",#N/A,FALSE,"IPC"}</definedName>
    <definedName name="wrn.IPC._.Fits._2_1" hidden="1">{"Reported Loss Inverse Power Curve",#N/A,FALSE,"IPC";"Paid Inverse Power Curve",#N/A,FALSE,"IPC";"Reported Claim Inverse Power Curve",#N/A,FALSE,"IPC"}</definedName>
    <definedName name="wrn.IPC._.Fits._2_2" hidden="1">{"Reported Loss Inverse Power Curve",#N/A,FALSE,"IPC";"Paid Inverse Power Curve",#N/A,FALSE,"IPC";"Reported Claim Inverse Power Curve",#N/A,FALSE,"IPC"}</definedName>
    <definedName name="wrn.IPC._.Fits._2_3" hidden="1">{"Reported Loss Inverse Power Curve",#N/A,FALSE,"IPC";"Paid Inverse Power Curve",#N/A,FALSE,"IPC";"Reported Claim Inverse Power Curve",#N/A,FALSE,"IPC"}</definedName>
    <definedName name="wrn.IPC._.Fits._2_4" hidden="1">{"Reported Loss Inverse Power Curve",#N/A,FALSE,"IPC";"Paid Inverse Power Curve",#N/A,FALSE,"IPC";"Reported Claim Inverse Power Curve",#N/A,FALSE,"IPC"}</definedName>
    <definedName name="wrn.IPC._.Fits._2_5" hidden="1">{"Reported Loss Inverse Power Curve",#N/A,FALSE,"IPC";"Paid Inverse Power Curve",#N/A,FALSE,"IPC";"Reported Claim Inverse Power Curve",#N/A,FALSE,"IPC"}</definedName>
    <definedName name="wrn.IPC._.Fits._3" hidden="1">{"Reported Loss Inverse Power Curve",#N/A,FALSE,"IPC";"Paid Inverse Power Curve",#N/A,FALSE,"IPC";"Reported Claim Inverse Power Curve",#N/A,FALSE,"IPC"}</definedName>
    <definedName name="wrn.IPC._.Fits._3_1" hidden="1">{"Reported Loss Inverse Power Curve",#N/A,FALSE,"IPC";"Paid Inverse Power Curve",#N/A,FALSE,"IPC";"Reported Claim Inverse Power Curve",#N/A,FALSE,"IPC"}</definedName>
    <definedName name="wrn.IPC._.Fits._3_2" hidden="1">{"Reported Loss Inverse Power Curve",#N/A,FALSE,"IPC";"Paid Inverse Power Curve",#N/A,FALSE,"IPC";"Reported Claim Inverse Power Curve",#N/A,FALSE,"IPC"}</definedName>
    <definedName name="wrn.IPC._.Fits._3_3" hidden="1">{"Reported Loss Inverse Power Curve",#N/A,FALSE,"IPC";"Paid Inverse Power Curve",#N/A,FALSE,"IPC";"Reported Claim Inverse Power Curve",#N/A,FALSE,"IPC"}</definedName>
    <definedName name="wrn.IPC._.Fits._3_4" hidden="1">{"Reported Loss Inverse Power Curve",#N/A,FALSE,"IPC";"Paid Inverse Power Curve",#N/A,FALSE,"IPC";"Reported Claim Inverse Power Curve",#N/A,FALSE,"IPC"}</definedName>
    <definedName name="wrn.IPC._.Fits._3_5" hidden="1">{"Reported Loss Inverse Power Curve",#N/A,FALSE,"IPC";"Paid Inverse Power Curve",#N/A,FALSE,"IPC";"Reported Claim Inverse Power Curve",#N/A,FALSE,"IPC"}</definedName>
    <definedName name="wrn.IPC._.Fits._4" hidden="1">{"Reported Loss Inverse Power Curve",#N/A,FALSE,"IPC";"Paid Inverse Power Curve",#N/A,FALSE,"IPC";"Reported Claim Inverse Power Curve",#N/A,FALSE,"IPC"}</definedName>
    <definedName name="wrn.IPC._.Fits._4_1" hidden="1">{"Reported Loss Inverse Power Curve",#N/A,FALSE,"IPC";"Paid Inverse Power Curve",#N/A,FALSE,"IPC";"Reported Claim Inverse Power Curve",#N/A,FALSE,"IPC"}</definedName>
    <definedName name="wrn.IPC._.Fits._4_2" hidden="1">{"Reported Loss Inverse Power Curve",#N/A,FALSE,"IPC";"Paid Inverse Power Curve",#N/A,FALSE,"IPC";"Reported Claim Inverse Power Curve",#N/A,FALSE,"IPC"}</definedName>
    <definedName name="wrn.IPC._.Fits._4_3" hidden="1">{"Reported Loss Inverse Power Curve",#N/A,FALSE,"IPC";"Paid Inverse Power Curve",#N/A,FALSE,"IPC";"Reported Claim Inverse Power Curve",#N/A,FALSE,"IPC"}</definedName>
    <definedName name="wrn.IPC._.Fits._4_4" hidden="1">{"Reported Loss Inverse Power Curve",#N/A,FALSE,"IPC";"Paid Inverse Power Curve",#N/A,FALSE,"IPC";"Reported Claim Inverse Power Curve",#N/A,FALSE,"IPC"}</definedName>
    <definedName name="wrn.IPC._.Fits._4_5" hidden="1">{"Reported Loss Inverse Power Curve",#N/A,FALSE,"IPC";"Paid Inverse Power Curve",#N/A,FALSE,"IPC";"Reported Claim Inverse Power Curve",#N/A,FALSE,"IPC"}</definedName>
    <definedName name="wrn.IPC._.Fits._5" hidden="1">{"Reported Loss Inverse Power Curve",#N/A,FALSE,"IPC";"Paid Inverse Power Curve",#N/A,FALSE,"IPC";"Reported Claim Inverse Power Curve",#N/A,FALSE,"IPC"}</definedName>
    <definedName name="wrn.IPC._.Fits._5_1" hidden="1">{"Reported Loss Inverse Power Curve",#N/A,FALSE,"IPC";"Paid Inverse Power Curve",#N/A,FALSE,"IPC";"Reported Claim Inverse Power Curve",#N/A,FALSE,"IPC"}</definedName>
    <definedName name="wrn.IPC._.Fits._5_2" hidden="1">{"Reported Loss Inverse Power Curve",#N/A,FALSE,"IPC";"Paid Inverse Power Curve",#N/A,FALSE,"IPC";"Reported Claim Inverse Power Curve",#N/A,FALSE,"IPC"}</definedName>
    <definedName name="wrn.IPC._.Fits._5_3" hidden="1">{"Reported Loss Inverse Power Curve",#N/A,FALSE,"IPC";"Paid Inverse Power Curve",#N/A,FALSE,"IPC";"Reported Claim Inverse Power Curve",#N/A,FALSE,"IPC"}</definedName>
    <definedName name="wrn.IPC._.Fits._5_4" hidden="1">{"Reported Loss Inverse Power Curve",#N/A,FALSE,"IPC";"Paid Inverse Power Curve",#N/A,FALSE,"IPC";"Reported Claim Inverse Power Curve",#N/A,FALSE,"IPC"}</definedName>
    <definedName name="wrn.IPC._.Fits._5_5" hidden="1">{"Reported Loss Inverse Power Curve",#N/A,FALSE,"IPC";"Paid Inverse Power Curve",#N/A,FALSE,"IPC";"Reported Claim Inverse Power Curve",#N/A,FALSE,"IPC"}</definedName>
    <definedName name="wrn.IPO." hidden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_.1998.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Analysis.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Valuation." hidden="1">{"assumptions",#N/A,FALSE,"Scenario 1";"valuation",#N/A,FALSE,"Scenario 1"}</definedName>
    <definedName name="wrn.ipovalue.">#REF!</definedName>
    <definedName name="wrn.ipovalue._1" hidden="1">{#N/A,#N/A,FALSE,"puboff";#N/A,#N/A,FALSE,"valuation";#N/A,#N/A,FALSE,"finanalsis";#N/A,#N/A,FALSE,"split";#N/A,#N/A,FALSE,"ownership"}</definedName>
    <definedName name="wrn.ipovalue._1_1" hidden="1">{#N/A,#N/A,FALSE,"puboff";#N/A,#N/A,FALSE,"valuation";#N/A,#N/A,FALSE,"finanalsis";#N/A,#N/A,FALSE,"split";#N/A,#N/A,FALSE,"ownership"}</definedName>
    <definedName name="wrn.ipovalue._1_2" hidden="1">{#N/A,#N/A,FALSE,"puboff";#N/A,#N/A,FALSE,"valuation";#N/A,#N/A,FALSE,"finanalsis";#N/A,#N/A,FALSE,"split";#N/A,#N/A,FALSE,"ownership"}</definedName>
    <definedName name="wrn.ipovalue._1_3" hidden="1">{#N/A,#N/A,FALSE,"puboff";#N/A,#N/A,FALSE,"valuation";#N/A,#N/A,FALSE,"finanalsis";#N/A,#N/A,FALSE,"split";#N/A,#N/A,FALSE,"ownership"}</definedName>
    <definedName name="wrn.ipovalue._1_4" hidden="1">{#N/A,#N/A,FALSE,"puboff";#N/A,#N/A,FALSE,"valuation";#N/A,#N/A,FALSE,"finanalsis";#N/A,#N/A,FALSE,"split";#N/A,#N/A,FALSE,"ownership"}</definedName>
    <definedName name="wrn.ipovalue._1_5" hidden="1">{#N/A,#N/A,FALSE,"puboff";#N/A,#N/A,FALSE,"valuation";#N/A,#N/A,FALSE,"finanalsis";#N/A,#N/A,FALSE,"split";#N/A,#N/A,FALSE,"ownership"}</definedName>
    <definedName name="wrn.ipovalue._2" hidden="1">{#N/A,#N/A,FALSE,"puboff";#N/A,#N/A,FALSE,"valuation";#N/A,#N/A,FALSE,"finanalsis";#N/A,#N/A,FALSE,"split";#N/A,#N/A,FALSE,"ownership"}</definedName>
    <definedName name="wrn.ipovalue._2_1" hidden="1">{#N/A,#N/A,FALSE,"puboff";#N/A,#N/A,FALSE,"valuation";#N/A,#N/A,FALSE,"finanalsis";#N/A,#N/A,FALSE,"split";#N/A,#N/A,FALSE,"ownership"}</definedName>
    <definedName name="wrn.ipovalue._2_2" hidden="1">{#N/A,#N/A,FALSE,"puboff";#N/A,#N/A,FALSE,"valuation";#N/A,#N/A,FALSE,"finanalsis";#N/A,#N/A,FALSE,"split";#N/A,#N/A,FALSE,"ownership"}</definedName>
    <definedName name="wrn.ipovalue._2_3" hidden="1">{#N/A,#N/A,FALSE,"puboff";#N/A,#N/A,FALSE,"valuation";#N/A,#N/A,FALSE,"finanalsis";#N/A,#N/A,FALSE,"split";#N/A,#N/A,FALSE,"ownership"}</definedName>
    <definedName name="wrn.ipovalue._2_4" hidden="1">{#N/A,#N/A,FALSE,"puboff";#N/A,#N/A,FALSE,"valuation";#N/A,#N/A,FALSE,"finanalsis";#N/A,#N/A,FALSE,"split";#N/A,#N/A,FALSE,"ownership"}</definedName>
    <definedName name="wrn.ipovalue._2_5" hidden="1">{#N/A,#N/A,FALSE,"puboff";#N/A,#N/A,FALSE,"valuation";#N/A,#N/A,FALSE,"finanalsis";#N/A,#N/A,FALSE,"split";#N/A,#N/A,FALSE,"ownership"}</definedName>
    <definedName name="wrn.ipovalue._3" hidden="1">{#N/A,#N/A,FALSE,"puboff";#N/A,#N/A,FALSE,"valuation";#N/A,#N/A,FALSE,"finanalsis";#N/A,#N/A,FALSE,"split";#N/A,#N/A,FALSE,"ownership"}</definedName>
    <definedName name="wrn.ipovalue._3_1" hidden="1">{#N/A,#N/A,FALSE,"puboff";#N/A,#N/A,FALSE,"valuation";#N/A,#N/A,FALSE,"finanalsis";#N/A,#N/A,FALSE,"split";#N/A,#N/A,FALSE,"ownership"}</definedName>
    <definedName name="wrn.ipovalue._3_2" hidden="1">{#N/A,#N/A,FALSE,"puboff";#N/A,#N/A,FALSE,"valuation";#N/A,#N/A,FALSE,"finanalsis";#N/A,#N/A,FALSE,"split";#N/A,#N/A,FALSE,"ownership"}</definedName>
    <definedName name="wrn.ipovalue._3_3" hidden="1">{#N/A,#N/A,FALSE,"puboff";#N/A,#N/A,FALSE,"valuation";#N/A,#N/A,FALSE,"finanalsis";#N/A,#N/A,FALSE,"split";#N/A,#N/A,FALSE,"ownership"}</definedName>
    <definedName name="wrn.ipovalue._3_4" hidden="1">{#N/A,#N/A,FALSE,"puboff";#N/A,#N/A,FALSE,"valuation";#N/A,#N/A,FALSE,"finanalsis";#N/A,#N/A,FALSE,"split";#N/A,#N/A,FALSE,"ownership"}</definedName>
    <definedName name="wrn.ipovalue._3_5" hidden="1">{#N/A,#N/A,FALSE,"puboff";#N/A,#N/A,FALSE,"valuation";#N/A,#N/A,FALSE,"finanalsis";#N/A,#N/A,FALSE,"split";#N/A,#N/A,FALSE,"ownership"}</definedName>
    <definedName name="wrn.ipovalue._4" hidden="1">{#N/A,#N/A,FALSE,"puboff";#N/A,#N/A,FALSE,"valuation";#N/A,#N/A,FALSE,"finanalsis";#N/A,#N/A,FALSE,"split";#N/A,#N/A,FALSE,"ownership"}</definedName>
    <definedName name="wrn.ipovalue._4_1" hidden="1">{#N/A,#N/A,FALSE,"puboff";#N/A,#N/A,FALSE,"valuation";#N/A,#N/A,FALSE,"finanalsis";#N/A,#N/A,FALSE,"split";#N/A,#N/A,FALSE,"ownership"}</definedName>
    <definedName name="wrn.ipovalue._4_2" hidden="1">{#N/A,#N/A,FALSE,"puboff";#N/A,#N/A,FALSE,"valuation";#N/A,#N/A,FALSE,"finanalsis";#N/A,#N/A,FALSE,"split";#N/A,#N/A,FALSE,"ownership"}</definedName>
    <definedName name="wrn.ipovalue._4_3" hidden="1">{#N/A,#N/A,FALSE,"puboff";#N/A,#N/A,FALSE,"valuation";#N/A,#N/A,FALSE,"finanalsis";#N/A,#N/A,FALSE,"split";#N/A,#N/A,FALSE,"ownership"}</definedName>
    <definedName name="wrn.ipovalue._4_4" hidden="1">{#N/A,#N/A,FALSE,"puboff";#N/A,#N/A,FALSE,"valuation";#N/A,#N/A,FALSE,"finanalsis";#N/A,#N/A,FALSE,"split";#N/A,#N/A,FALSE,"ownership"}</definedName>
    <definedName name="wrn.ipovalue._4_5" hidden="1">{#N/A,#N/A,FALSE,"puboff";#N/A,#N/A,FALSE,"valuation";#N/A,#N/A,FALSE,"finanalsis";#N/A,#N/A,FALSE,"split";#N/A,#N/A,FALSE,"ownership"}</definedName>
    <definedName name="wrn.ipovalue._5" hidden="1">{#N/A,#N/A,FALSE,"puboff";#N/A,#N/A,FALSE,"valuation";#N/A,#N/A,FALSE,"finanalsis";#N/A,#N/A,FALSE,"split";#N/A,#N/A,FALSE,"ownership"}</definedName>
    <definedName name="wrn.ipovalue._5_1" hidden="1">{#N/A,#N/A,FALSE,"puboff";#N/A,#N/A,FALSE,"valuation";#N/A,#N/A,FALSE,"finanalsis";#N/A,#N/A,FALSE,"split";#N/A,#N/A,FALSE,"ownership"}</definedName>
    <definedName name="wrn.ipovalue._5_2" hidden="1">{#N/A,#N/A,FALSE,"puboff";#N/A,#N/A,FALSE,"valuation";#N/A,#N/A,FALSE,"finanalsis";#N/A,#N/A,FALSE,"split";#N/A,#N/A,FALSE,"ownership"}</definedName>
    <definedName name="wrn.ipovalue._5_3" hidden="1">{#N/A,#N/A,FALSE,"puboff";#N/A,#N/A,FALSE,"valuation";#N/A,#N/A,FALSE,"finanalsis";#N/A,#N/A,FALSE,"split";#N/A,#N/A,FALSE,"ownership"}</definedName>
    <definedName name="wrn.ipovalue._5_4" hidden="1">{#N/A,#N/A,FALSE,"puboff";#N/A,#N/A,FALSE,"valuation";#N/A,#N/A,FALSE,"finanalsis";#N/A,#N/A,FALSE,"split";#N/A,#N/A,FALSE,"ownership"}</definedName>
    <definedName name="wrn.ipovalue._5_5" hidden="1">{#N/A,#N/A,FALSE,"puboff";#N/A,#N/A,FALSE,"valuation";#N/A,#N/A,FALSE,"finanalsis";#N/A,#N/A,FALSE,"split";#N/A,#N/A,FALSE,"ownership"}</definedName>
    <definedName name="wrn.IRIDIUM.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wrn.IS._.BS." hidden="1">{#N/A,#N/A,FALSE,"Income State.";#N/A,#N/A,FALSE,"B-S"}</definedName>
    <definedName name="wrn.IS._.BS._1" hidden="1">{#N/A,#N/A,FALSE,"Income State.";#N/A,#N/A,FALSE,"B-S"}</definedName>
    <definedName name="wrn.IS._.BS._2" hidden="1">{#N/A,#N/A,FALSE,"Income State.";#N/A,#N/A,FALSE,"B-S"}</definedName>
    <definedName name="wrn.IS._.BS._3" hidden="1">{#N/A,#N/A,FALSE,"Income State.";#N/A,#N/A,FALSE,"B-S"}</definedName>
    <definedName name="wrn.IS._.BS._4" hidden="1">{#N/A,#N/A,FALSE,"Income State.";#N/A,#N/A,FALSE,"B-S"}</definedName>
    <definedName name="wrn.IS._.BS._5" hidden="1">{#N/A,#N/A,FALSE,"Income State.";#N/A,#N/A,FALSE,"B-S"}</definedName>
    <definedName name="wrn.IS._.Monthly._.US._.At._.Current." hidden="1">{"Monthly IS At Current ER",#N/A,FALSE,"Mthly IS"}</definedName>
    <definedName name="wrn.ISAnnualModel." hidden="1">{"AnnModel",#N/A,FALSE,"IS"}</definedName>
    <definedName name="wrn.ISCG._.model.">#REF!</definedName>
    <definedName name="wrn.ISCG._.model._1" hidden="1">{#N/A,#N/A,FALSE,"Second";#N/A,#N/A,FALSE,"ownership";#N/A,#N/A,FALSE,"Valuation";#N/A,#N/A,FALSE,"Eqiv";#N/A,#N/A,FALSE,"Mults";#N/A,#N/A,FALSE,"ISCG Graphics"}</definedName>
    <definedName name="wrn.ISCG._.model._1_1" hidden="1">{#N/A,#N/A,FALSE,"Second";#N/A,#N/A,FALSE,"ownership";#N/A,#N/A,FALSE,"Valuation";#N/A,#N/A,FALSE,"Eqiv";#N/A,#N/A,FALSE,"Mults";#N/A,#N/A,FALSE,"ISCG Graphics"}</definedName>
    <definedName name="wrn.ISCG._.model._1_2" hidden="1">{#N/A,#N/A,FALSE,"Second";#N/A,#N/A,FALSE,"ownership";#N/A,#N/A,FALSE,"Valuation";#N/A,#N/A,FALSE,"Eqiv";#N/A,#N/A,FALSE,"Mults";#N/A,#N/A,FALSE,"ISCG Graphics"}</definedName>
    <definedName name="wrn.ISCG._.model._1_3" hidden="1">{#N/A,#N/A,FALSE,"Second";#N/A,#N/A,FALSE,"ownership";#N/A,#N/A,FALSE,"Valuation";#N/A,#N/A,FALSE,"Eqiv";#N/A,#N/A,FALSE,"Mults";#N/A,#N/A,FALSE,"ISCG Graphics"}</definedName>
    <definedName name="wrn.ISCG._.model._1_4" hidden="1">{#N/A,#N/A,FALSE,"Second";#N/A,#N/A,FALSE,"ownership";#N/A,#N/A,FALSE,"Valuation";#N/A,#N/A,FALSE,"Eqiv";#N/A,#N/A,FALSE,"Mults";#N/A,#N/A,FALSE,"ISCG Graphics"}</definedName>
    <definedName name="wrn.ISCG._.model._1_5" hidden="1">{#N/A,#N/A,FALSE,"Second";#N/A,#N/A,FALSE,"ownership";#N/A,#N/A,FALSE,"Valuation";#N/A,#N/A,FALSE,"Eqiv";#N/A,#N/A,FALSE,"Mults";#N/A,#N/A,FALSE,"ISCG Graphics"}</definedName>
    <definedName name="wrn.ISCG._.model._2" hidden="1">{#N/A,#N/A,FALSE,"Second";#N/A,#N/A,FALSE,"ownership";#N/A,#N/A,FALSE,"Valuation";#N/A,#N/A,FALSE,"Eqiv";#N/A,#N/A,FALSE,"Mults";#N/A,#N/A,FALSE,"ISCG Graphics"}</definedName>
    <definedName name="wrn.ISCG._.model._2_1" hidden="1">{#N/A,#N/A,FALSE,"Second";#N/A,#N/A,FALSE,"ownership";#N/A,#N/A,FALSE,"Valuation";#N/A,#N/A,FALSE,"Eqiv";#N/A,#N/A,FALSE,"Mults";#N/A,#N/A,FALSE,"ISCG Graphics"}</definedName>
    <definedName name="wrn.ISCG._.model._2_2" hidden="1">{#N/A,#N/A,FALSE,"Second";#N/A,#N/A,FALSE,"ownership";#N/A,#N/A,FALSE,"Valuation";#N/A,#N/A,FALSE,"Eqiv";#N/A,#N/A,FALSE,"Mults";#N/A,#N/A,FALSE,"ISCG Graphics"}</definedName>
    <definedName name="wrn.ISCG._.model._2_3" hidden="1">{#N/A,#N/A,FALSE,"Second";#N/A,#N/A,FALSE,"ownership";#N/A,#N/A,FALSE,"Valuation";#N/A,#N/A,FALSE,"Eqiv";#N/A,#N/A,FALSE,"Mults";#N/A,#N/A,FALSE,"ISCG Graphics"}</definedName>
    <definedName name="wrn.ISCG._.model._2_4" hidden="1">{#N/A,#N/A,FALSE,"Second";#N/A,#N/A,FALSE,"ownership";#N/A,#N/A,FALSE,"Valuation";#N/A,#N/A,FALSE,"Eqiv";#N/A,#N/A,FALSE,"Mults";#N/A,#N/A,FALSE,"ISCG Graphics"}</definedName>
    <definedName name="wrn.ISCG._.model._2_5" hidden="1">{#N/A,#N/A,FALSE,"Second";#N/A,#N/A,FALSE,"ownership";#N/A,#N/A,FALSE,"Valuation";#N/A,#N/A,FALSE,"Eqiv";#N/A,#N/A,FALSE,"Mults";#N/A,#N/A,FALSE,"ISCG Graphics"}</definedName>
    <definedName name="wrn.ISCG._.model._3" hidden="1">{#N/A,#N/A,FALSE,"Second";#N/A,#N/A,FALSE,"ownership";#N/A,#N/A,FALSE,"Valuation";#N/A,#N/A,FALSE,"Eqiv";#N/A,#N/A,FALSE,"Mults";#N/A,#N/A,FALSE,"ISCG Graphics"}</definedName>
    <definedName name="wrn.ISCG._.model._3_1" hidden="1">{#N/A,#N/A,FALSE,"Second";#N/A,#N/A,FALSE,"ownership";#N/A,#N/A,FALSE,"Valuation";#N/A,#N/A,FALSE,"Eqiv";#N/A,#N/A,FALSE,"Mults";#N/A,#N/A,FALSE,"ISCG Graphics"}</definedName>
    <definedName name="wrn.ISCG._.model._3_2" hidden="1">{#N/A,#N/A,FALSE,"Second";#N/A,#N/A,FALSE,"ownership";#N/A,#N/A,FALSE,"Valuation";#N/A,#N/A,FALSE,"Eqiv";#N/A,#N/A,FALSE,"Mults";#N/A,#N/A,FALSE,"ISCG Graphics"}</definedName>
    <definedName name="wrn.ISCG._.model._3_3" hidden="1">{#N/A,#N/A,FALSE,"Second";#N/A,#N/A,FALSE,"ownership";#N/A,#N/A,FALSE,"Valuation";#N/A,#N/A,FALSE,"Eqiv";#N/A,#N/A,FALSE,"Mults";#N/A,#N/A,FALSE,"ISCG Graphics"}</definedName>
    <definedName name="wrn.ISCG._.model._3_4" hidden="1">{#N/A,#N/A,FALSE,"Second";#N/A,#N/A,FALSE,"ownership";#N/A,#N/A,FALSE,"Valuation";#N/A,#N/A,FALSE,"Eqiv";#N/A,#N/A,FALSE,"Mults";#N/A,#N/A,FALSE,"ISCG Graphics"}</definedName>
    <definedName name="wrn.ISCG._.model._3_5" hidden="1">{#N/A,#N/A,FALSE,"Second";#N/A,#N/A,FALSE,"ownership";#N/A,#N/A,FALSE,"Valuation";#N/A,#N/A,FALSE,"Eqiv";#N/A,#N/A,FALSE,"Mults";#N/A,#N/A,FALSE,"ISCG Graphics"}</definedName>
    <definedName name="wrn.ISCG._.model._4" hidden="1">{#N/A,#N/A,FALSE,"Second";#N/A,#N/A,FALSE,"ownership";#N/A,#N/A,FALSE,"Valuation";#N/A,#N/A,FALSE,"Eqiv";#N/A,#N/A,FALSE,"Mults";#N/A,#N/A,FALSE,"ISCG Graphics"}</definedName>
    <definedName name="wrn.ISCG._.model._4_1" hidden="1">{#N/A,#N/A,FALSE,"Second";#N/A,#N/A,FALSE,"ownership";#N/A,#N/A,FALSE,"Valuation";#N/A,#N/A,FALSE,"Eqiv";#N/A,#N/A,FALSE,"Mults";#N/A,#N/A,FALSE,"ISCG Graphics"}</definedName>
    <definedName name="wrn.ISCG._.model._4_2" hidden="1">{#N/A,#N/A,FALSE,"Second";#N/A,#N/A,FALSE,"ownership";#N/A,#N/A,FALSE,"Valuation";#N/A,#N/A,FALSE,"Eqiv";#N/A,#N/A,FALSE,"Mults";#N/A,#N/A,FALSE,"ISCG Graphics"}</definedName>
    <definedName name="wrn.ISCG._.model._4_3" hidden="1">{#N/A,#N/A,FALSE,"Second";#N/A,#N/A,FALSE,"ownership";#N/A,#N/A,FALSE,"Valuation";#N/A,#N/A,FALSE,"Eqiv";#N/A,#N/A,FALSE,"Mults";#N/A,#N/A,FALSE,"ISCG Graphics"}</definedName>
    <definedName name="wrn.ISCG._.model._4_4" hidden="1">{#N/A,#N/A,FALSE,"Second";#N/A,#N/A,FALSE,"ownership";#N/A,#N/A,FALSE,"Valuation";#N/A,#N/A,FALSE,"Eqiv";#N/A,#N/A,FALSE,"Mults";#N/A,#N/A,FALSE,"ISCG Graphics"}</definedName>
    <definedName name="wrn.ISCG._.model._4_5" hidden="1">{#N/A,#N/A,FALSE,"Second";#N/A,#N/A,FALSE,"ownership";#N/A,#N/A,FALSE,"Valuation";#N/A,#N/A,FALSE,"Eqiv";#N/A,#N/A,FALSE,"Mults";#N/A,#N/A,FALSE,"ISCG Graphics"}</definedName>
    <definedName name="wrn.ISCG._.model._5" hidden="1">{#N/A,#N/A,FALSE,"Second";#N/A,#N/A,FALSE,"ownership";#N/A,#N/A,FALSE,"Valuation";#N/A,#N/A,FALSE,"Eqiv";#N/A,#N/A,FALSE,"Mults";#N/A,#N/A,FALSE,"ISCG Graphics"}</definedName>
    <definedName name="wrn.ISCG._.model._5_1" hidden="1">{#N/A,#N/A,FALSE,"Second";#N/A,#N/A,FALSE,"ownership";#N/A,#N/A,FALSE,"Valuation";#N/A,#N/A,FALSE,"Eqiv";#N/A,#N/A,FALSE,"Mults";#N/A,#N/A,FALSE,"ISCG Graphics"}</definedName>
    <definedName name="wrn.ISCG._.model._5_2" hidden="1">{#N/A,#N/A,FALSE,"Second";#N/A,#N/A,FALSE,"ownership";#N/A,#N/A,FALSE,"Valuation";#N/A,#N/A,FALSE,"Eqiv";#N/A,#N/A,FALSE,"Mults";#N/A,#N/A,FALSE,"ISCG Graphics"}</definedName>
    <definedName name="wrn.ISCG._.model._5_3" hidden="1">{#N/A,#N/A,FALSE,"Second";#N/A,#N/A,FALSE,"ownership";#N/A,#N/A,FALSE,"Valuation";#N/A,#N/A,FALSE,"Eqiv";#N/A,#N/A,FALSE,"Mults";#N/A,#N/A,FALSE,"ISCG Graphics"}</definedName>
    <definedName name="wrn.ISCG._.model._5_4" hidden="1">{#N/A,#N/A,FALSE,"Second";#N/A,#N/A,FALSE,"ownership";#N/A,#N/A,FALSE,"Valuation";#N/A,#N/A,FALSE,"Eqiv";#N/A,#N/A,FALSE,"Mults";#N/A,#N/A,FALSE,"ISCG Graphics"}</definedName>
    <definedName name="wrn.ISCG._.model._5_5" hidden="1">{#N/A,#N/A,FALSE,"Second";#N/A,#N/A,FALSE,"ownership";#N/A,#N/A,FALSE,"Valuation";#N/A,#N/A,FALSE,"Eqiv";#N/A,#N/A,FALSE,"Mults";#N/A,#N/A,FALSE,"ISCG Graphics"}</definedName>
    <definedName name="wrn.ises" hidden="1">{#N/A,#N/A,FALSE,"Sheet1"}</definedName>
    <definedName name="wrn.Isopaque." hidden="1">{"Isopaque",#N/A,FALSE,"Isopaque"}</definedName>
    <definedName name="wrn.ISQtrModel." hidden="1">{"QtrModel",#N/A,FALSE,"IS"}</definedName>
    <definedName name="wrn.Italy." hidden="1">{#N/A,#N/A,FALSE,"Italy";#N/A,#N/A,FALSE,"Aperol Italy";#N/A,#N/A,FALSE,"Aperol Soda Italy";#N/A,#N/A,FALSE,"Spumanti";#N/A,#N/A,FALSE,"Barbieri Liqueur Italy";#N/A,#N/A,FALSE,"Others Italy"}</definedName>
    <definedName name="wrn.Italy._1" hidden="1">{#N/A,#N/A,FALSE,"Italy";#N/A,#N/A,FALSE,"Aperol Italy";#N/A,#N/A,FALSE,"Aperol Soda Italy";#N/A,#N/A,FALSE,"Spumanti";#N/A,#N/A,FALSE,"Barbieri Liqueur Italy";#N/A,#N/A,FALSE,"Others Italy"}</definedName>
    <definedName name="wrn.Italy._2" hidden="1">{#N/A,#N/A,FALSE,"Italy";#N/A,#N/A,FALSE,"Aperol Italy";#N/A,#N/A,FALSE,"Aperol Soda Italy";#N/A,#N/A,FALSE,"Spumanti";#N/A,#N/A,FALSE,"Barbieri Liqueur Italy";#N/A,#N/A,FALSE,"Others Italy"}</definedName>
    <definedName name="wrn.Italy._3" hidden="1">{#N/A,#N/A,FALSE,"Italy";#N/A,#N/A,FALSE,"Aperol Italy";#N/A,#N/A,FALSE,"Aperol Soda Italy";#N/A,#N/A,FALSE,"Spumanti";#N/A,#N/A,FALSE,"Barbieri Liqueur Italy";#N/A,#N/A,FALSE,"Others Italy"}</definedName>
    <definedName name="wrn.IVTI_Rep." hidden="1">{#N/A,#N/A,FALSE,"Title Page";#N/A,#N/A,FALSE,"Summary Sheet";#N/A,#N/A,FALSE,"Fiscal Year Income Statement";#N/A,#N/A,FALSE,"Valuation Summary";#N/A,#N/A,FALSE,"Comps with IVT";#N/A,#N/A,FALSE,"Comps without IVT"}</definedName>
    <definedName name="wrn.J97PLNS.XLS." hidden="1">{#N/A,#N/A,FALSE,"J97plnfp"}</definedName>
    <definedName name="wrn.Jan._.Forecast." hidden="1">{"Jan",#N/A,FALSE,"Manager Report"}</definedName>
    <definedName name="wrn.Jan._.Orders." hidden="1">{"Plan",#N/A,FALSE,"Jan";"Ports",#N/A,FALSE,"Jan"}</definedName>
    <definedName name="wrn.JANI._.REBATES." hidden="1">{"TOTAL",#N/A,FALSE,"A";"FISCAL94",#N/A,FALSE,"A";"FISCAL95",#N/A,FALSE,"A";"FISCAL96",#N/A,FALSE,"A";"misc page",#N/A,FALSE,"A"}</definedName>
    <definedName name="wrn.JANUARY.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.Forecast." hidden="1">{"Revenue",#N/A,FALSE,"Summary";"Gross Profit",#N/A,FALSE,"Summary";"Operating Expenses",#N/A,FALSE,"Summary";"IFO",#N/A,FALSE,"Summary"}</definedName>
    <definedName name="wrn.JANVIEW." hidden="1">{#N/A,#N/A,FALSE,"INTERCONNECTION";#N/A,#N/A,FALSE,"INTERCONNECTION";#N/A,#N/A,FALSE,"NEWPRODUCTS";#N/A,#N/A,FALSE,"RATES";#N/A,#N/A,FALSE,"VAREXPL";#N/A,#N/A,FALSE,"INTERCONNECTION"}</definedName>
    <definedName name="wrn.Japan_Capers_Ed._.Pub." hidden="1">{"Japan_Capers_Ed_Pub",#N/A,FALSE,"DI 2 YEAR MASTER SCHEDULE"}</definedName>
    <definedName name="wrn.jcbsum." hidden="1">{#N/A,#N/A,FALSE,"Finstmts";#N/A,#N/A,FALSE,"Lost Revenue";#N/A,#N/A,FALSE,"Ratios"}</definedName>
    <definedName name="wrn.jerrys_copy." hidden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v." hidden="1">{"prt_jev",#N/A,FALSE,"Sheet1"}</definedName>
    <definedName name="wrn.jev.2" hidden="1">{"prt_jev",#N/A,FALSE,"Sheet1"}</definedName>
    <definedName name="wrn.JG._.FE._.Dollar." hidden="1">{"JG FE Top",#N/A,FALSE,"JG FE $";"JG FE Bottom",#N/A,FALSE,"JG FE $"}</definedName>
    <definedName name="wrn.JG._.FE._.Dollar._1" hidden="1">{"JG FE Top",#N/A,FALSE,"JG FE $";"JG FE Bottom",#N/A,FALSE,"JG FE $"}</definedName>
    <definedName name="wrn.JG._.FE._.Dollar._2" hidden="1">{"JG FE Top",#N/A,FALSE,"JG FE $";"JG FE Bottom",#N/A,FALSE,"JG FE $"}</definedName>
    <definedName name="wrn.JG._.FE._.Dollar._3" hidden="1">{"JG FE Top",#N/A,FALSE,"JG FE $";"JG FE Bottom",#N/A,FALSE,"JG FE $"}</definedName>
    <definedName name="wrn.JG._.FE._.Yen." hidden="1">{"JG FE Top",#N/A,FALSE,"JG FE ¥";"JG FE Bottom",#N/A,FALSE,"JG FE ¥"}</definedName>
    <definedName name="wrn.JG._.FE._.Yen._1" hidden="1">{"JG FE Top",#N/A,FALSE,"JG FE ¥";"JG FE Bottom",#N/A,FALSE,"JG FE ¥"}</definedName>
    <definedName name="wrn.JG._.FE._.Yen._2" hidden="1">{"JG FE Top",#N/A,FALSE,"JG FE ¥";"JG FE Bottom",#N/A,FALSE,"JG FE ¥"}</definedName>
    <definedName name="wrn.JG._.FE._.Yen._3" hidden="1">{"JG FE Top",#N/A,FALSE,"JG FE ¥";"JG FE Bottom",#N/A,FALSE,"JG FE ¥"}</definedName>
    <definedName name="wrn.jim." hidden="1">{"Inc_standard",#N/A,TRUE,"Inc"}</definedName>
    <definedName name="wrn.JJNPPC." hidden="1">{#N/A,#N/A,TRUE,"COVER.XLS";#N/A,#N/A,TRUE,"SUMNPPC.XLS";#N/A,#N/A,TRUE,"AUSPRJ.XLS";#N/A,#N/A,TRUE,"BLGPRJ.XLS";#N/A,#N/A,TRUE,"BRAPRJ.XLS";#N/A,#N/A,TRUE,"CDNPRJ.XLS";#N/A,#N/A,TRUE,"FRAPRJ.XLS";#N/A,#N/A,TRUE,"GRMPRJ.XLS";#N/A,#N/A,TRUE,"ITAPRJ.XLS";#N/A,#N/A,TRUE,"JAPPRJ.XLS";#N/A,#N/A,TRUE,"MEXPRJ.XLS";#N/A,#N/A,TRUE,"NTHPRJ.XLS";#N/A,#N/A,TRUE,"SAFPRJ.XLS";#N/A,#N/A,TRUE,"SWZPRJ.XLS";#N/A,#N/A,TRUE,"UK-PRJ.XLS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seph._.format.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uegocompleto." hidden="1">{#N/A,#N/A,FALSE,"ingtemysat";#N/A,#N/A,FALSE,"ingtemycab";#N/A,#N/A,FALSE,"Hipoproy9807";#N/A,#N/A,FALSE,"unineg";#N/A,#N/A,FALSE,"detall9807";#N/A,#N/A,FALSE,"costohora";#N/A,"tasa de repetición de 12",FALSE,"costotitulo";#N/A,"tasa de repetición de 10",FALSE,"costotitulo"}</definedName>
    <definedName name="wrn.Jul._.Forecast." hidden="1">{"Jul",#N/A,FALSE,"Manager Report"}</definedName>
    <definedName name="wrn.JULY.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.Order." hidden="1">{"July Ord",#N/A,FALSE,"Jul";"Jul Ports",#N/A,FALSE,"Jul"}</definedName>
    <definedName name="wrn.JULYPPD.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wrn.Jun._.Forecast." hidden="1">{"Jun",#N/A,FALSE,"Manager Report"}</definedName>
    <definedName name="wrn.June." hidden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.Orders." hidden="1">{"Order (Jun)",#N/A,FALSE,"Jun";"Ports (Jun)",#N/A,FALSE,"Jun"}</definedName>
    <definedName name="wrn.JUNIORS." hidden="1">{#N/A,#N/A,FALSE,"Sheet1"}</definedName>
    <definedName name="wrn.junk" hidden="1">{"Summary",#N/A,FALSE,"Country Summary"}</definedName>
    <definedName name="wrn.Just._.Monthly." hidden="1">{#N/A,#N/A,FALSE,"Summary";#N/A,#N/A,FALSE,"Calendar";"Monthly",#N/A,FALSE,"Schedule"}</definedName>
    <definedName name="wrn.Just._.Sorts." hidden="1">{#N/A,#N/A,FALSE,"Hi";#N/A,#N/A,FALSE,"Lo";#N/A,#N/A,FALSE,"Mkt. Cap";#N/A,#N/A,FALSE,"Alpha"}</definedName>
    <definedName name="wrn.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." hidden="1">{#N/A,#N/A,FALSE,"K"}</definedName>
    <definedName name="wrn.K._" hidden="1">{"K GuV o. Kommentar",#N/A,FALSE,"Kaufhof"}</definedName>
    <definedName name="wrn.K._.GuV._.o.._.Kommentar." hidden="1">{"K GuV o. Kommentar",#N/A,FALSE,"Kaufhof"}</definedName>
    <definedName name="wrn.K._1" hidden="1">{#N/A,#N/A,FALSE,"K"}</definedName>
    <definedName name="wrn.K._2" hidden="1">{#N/A,#N/A,FALSE,"K"}</definedName>
    <definedName name="wrn.K._3" hidden="1">{#N/A,#N/A,FALSE,"K"}</definedName>
    <definedName name="wrn.K3._.Annual." hidden="1">{"K3Cash",#N/A,FALSE,"Ann";"K3Income",#N/A,FALSE,"Ann";"K3Educ",#N/A,FALSE,"Ann";"K3media",#N/A,FALSE,"Ann";"K3Info",#N/A,FALSE,"Ann";"K3Valuation",#N/A,FALSE,"Ann"}</definedName>
    <definedName name="wrn.K3._.Quarterly." hidden="1">{"K3 first",#N/A,FALSE,"Qtr.";"K3 second",#N/A,FALSE,"Qtr.";"K3 Third",#N/A,FALSE,"Qtr.";"K3 Fourth",#N/A,FALSE,"Qtr.";"K3 Full",#N/A,FALSE,"Qtr."}</definedName>
    <definedName name="wrn.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Bilanz._.o.._.Kommentar." hidden="1">{"K Bilanz o. Kommentar",#N/A,FALSE,"Kaufhof"}</definedName>
    <definedName name="wrn.kcn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D._.einseitig.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D._.zweiseitig.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D_H._.einseitig.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wrn.KD_H._.zweiseitig.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D_S._.einseitig.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D_S._.zweiseitig.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Kenngb.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.einseitig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KW." hidden="1">{#N/A,#N/A,FALSE,"Cover";#N/A,#N/A,FALSE,"KKW Sum";#N/A,#N/A,FALSE,"KKW Basisdaten";#N/A,#N/A,FALSE,"DEPRKKW";#N/A,#N/A,FALSE,"Krü";#N/A,#N/A,FALSE,"Bru";#N/A,#N/A,FALSE,"Bro";#N/A,#N/A,FALSE,"Sta"}</definedName>
    <definedName name="wrn.ko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o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omplett.">{"TeleKomplett",#N/A,TRUE,"Tele";"gfKomplett",#N/A,TRUE,"Gf";"MktKomplett",#N/A,TRUE,"Mkt";"RTLTextKomplett",#N/A,TRUE,"RTLText";"ATXITVKomplett",#N/A,TRUE,"ATXITV";"TechKomplett",#N/A,TRUE,"Tech";"Pufferkomplett",#N/A,TRUE,"Puffer"}</definedName>
    <definedName name="wrn.Komplettausdruck.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op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KOREA." hidden="1">{"KOREA",#N/A,FALSE,"M-1"}</definedName>
    <definedName name="wrn.kr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riall." hidden="1">{"kricash",#N/A,FALSE,"INC";"kriinc",#N/A,FALSE,"INC";"krimiami",#N/A,FALSE,"INC";"kriother",#N/A,FALSE,"INC";"kripapers",#N/A,FALSE,"INC"}</definedName>
    <definedName name="wrn.K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1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2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s3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ue.">{#N/A,#N/A,FALSE,"KUE-NBO"}</definedName>
    <definedName name="wrn.KUR._.HH._.Gesamt." hidden="1">{#N/A,#N/A,FALSE,"Anlage1";#N/A,#N/A,FALSE,"Anlage1VSK";#N/A,#N/A,FALSE,"Anlage1VSBK";#N/A,#N/A,FALSE,"Anlage2";#N/A,#N/A,FALSE,"Anlage3";#N/A,#N/A,FALSE,"Anlage3VSK";#N/A,#N/A,FALSE,"Anlage3VSBK";#N/A,#N/A,FALSE,"Anlage4";#N/A,#N/A,FALSE,"Anlage5";#N/A,#N/A,FALSE,"Anlage6";#N/A,#N/A,FALSE,"Anlage6VSK";#N/A,#N/A,FALSE,"Anlage6VSBK";#N/A,#N/A,FALSE,"Anlage7";#N/A,#N/A,FALSE,"DeKuHHoperativ";#N/A,#N/A,FALSE,"DeKuVKMKT";#N/A,#N/A,FALSE,"DeKunzuzuordnKosten";#N/A,#N/A,FALSE,"DeKuGF";#N/A,#N/A,FALSE,"DeKuBuha";#N/A,#N/A,FALSE,"DeKuEDV";#N/A,#N/A,FALSE,"DeKuHHOverhead";#N/A,#N/A,FALSE,"DeKuHH";#N/A,#N/A,FALSE,"DeKuDatenfunk";#N/A,#N/A,FALSE,"DeKuKFZ";#N/A,#N/A,FALSE,"DeKuVermzentrale";#N/A,#N/A,FALSE,"DeKuVerwaltung"}</definedName>
    <definedName name="wrn.Labor._.Yr._.1.">#REF!</definedName>
    <definedName name="wrn.Labor._.Yr._.2.">#REF!</definedName>
    <definedName name="wrn.Labor._.Yr._.3.">#REF!</definedName>
    <definedName name="wrn.landscape._.template." hidden="1">{#N/A,#N/A,FALSE,"Sheet1"}</definedName>
    <definedName name="wrn.Larry._.Revenue._.and._.Profit.">#REF!</definedName>
    <definedName name="wrn.LBO.">#REF!</definedName>
    <definedName name="wrn.LBO._.Summary.">#REF!</definedName>
    <definedName name="wrn.LBO._.Summary._2" hidden="1">{"LBO Summary",#N/A,FALSE,"Summary"}</definedName>
    <definedName name="wrn.lbo._1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2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3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2.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1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2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3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3.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1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2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3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eads." hidden="1">{#N/A,#N/A,FALSE,"TB";#N/A,#N/A,FALSE,"H ";#N/A,#N/A,FALSE,"I";#N/A,#N/A,FALSE," K  ";#N/A,#N/A,FALSE,"M ";#N/A,#N/A,FALSE,"M2 ";#N/A,#N/A,FALSE,"  N ";#N/A,#N/A,FALSE," O ";#N/A,#N/A,FALSE,"P ";#N/A,#N/A,FALSE,"Q";#N/A,#N/A,FALSE," S";#N/A,#N/A,FALSE,"B S"}</definedName>
    <definedName name="wrn.Lease_Deli." hidden="1">{#N/A,#N/A,FALSE,"COVER";#N/A,#N/A,FALSE,"Index";#N/A,#N/A,FALSE,"Non-Earning";#N/A,#N/A,FALSE,"Non-Earning-Recovery";#N/A,#N/A,FALSE,"Leasing_Equipo";#N/A,#N/A,FALSE,"Leasing_Auto";#N/A,#N/A,FALSE,"Leasing_Legal"}</definedName>
    <definedName name="wrn.Level._.4." hidden="1">{#N/A,#N/A,FALSE,"Income";#N/A,#N/A,FALSE,"EPS";#N/A,#N/A,FALSE,"Quarterly";#N/A,#N/A,FALSE,"CashFlow";#N/A,#N/A,FALSE,"Regional Income";#N/A,#N/A,FALSE,"Dividend";#N/A,#N/A,FALSE,"Return On Equity";#N/A,#N/A,FALSE,"Financials &amp; Ratios";#N/A,#N/A,FALSE,"Reconciliation";#N/A,#N/A,FALSE,"Volume";#N/A,#N/A,FALSE,"Inventory"}</definedName>
    <definedName name="wrn.Line._.Efficiency." hidden="1">{"Line Efficiency",#N/A,FALSE,"Benchmarking"}</definedName>
    <definedName name="wrn.Lodging.">#REF!</definedName>
    <definedName name="wrn.Long._.Report." hidden="1">{#N/A,#N/A,TRUE,"Cover";#N/A,#N/A,TRUE,"Header (ld)";#N/A,#N/A,TRUE,"T&amp;O By Region";#N/A,#N/A,TRUE,"Region Charts ";#N/A,#N/A,TRUE,"T&amp;O London";#N/A,#N/A,TRUE,"AD Report";#N/A,#N/A,TRUE,"Var by OU"}</definedName>
    <definedName name="wrn.LOWER._.PORTION." hidden="1">{#N/A,#N/A,FALSE,"0895";"LOWER PORTION",#N/A,FALSE,"0895"}</definedName>
    <definedName name="wrn.LOWER._.PORTION._1" hidden="1">{#N/A,#N/A,FALSE,"0895";"LOWER PORTION",#N/A,FALSE,"0895"}</definedName>
    <definedName name="wrn.LOWER._.PORTION._2" hidden="1">{#N/A,#N/A,FALSE,"0895";"LOWER PORTION",#N/A,FALSE,"0895"}</definedName>
    <definedName name="wrn.LOWER._.PORTION._3" hidden="1">{#N/A,#N/A,FALSE,"0895";"LOWER PORTION",#N/A,FALSE,"0895"}</definedName>
    <definedName name="wrn.LOWER._.PORTION._4" hidden="1">{#N/A,#N/A,FALSE,"0895";"LOWER PORTION",#N/A,FALSE,"0895"}</definedName>
    <definedName name="wrn.LOWER._.PORTION._5" hidden="1">{#N/A,#N/A,FALSE,"0895";"LOWER PORTION",#N/A,FALSE,"0895"}</definedName>
    <definedName name="wrn.LP._.Committee._.Book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June._.13.._.2000.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RP.">#REF!</definedName>
    <definedName name="wrn.LRP.2">#REF!</definedName>
    <definedName name="wrn.m_cash." hidden="1">{"cash_marc",#N/A,FALSE,"dec95cr.xls"}</definedName>
    <definedName name="wrn.main." hidden="1">{#N/A,#N/A,FALSE,"Finstmts";#N/A,#N/A,FALSE,"O&amp;M and Cap";#N/A,#N/A,FALSE,"Fuel";#N/A,#N/A,FALSE,"Gen Dat";#N/A,#N/A,FALSE,"Lost Revenue";#N/A,#N/A,FALSE,"Ratios"}</definedName>
    <definedName name="wrn.Main._.Fields.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Report._.All._.Sections." hidden="1">{"Print",#N/A,FALSE,"Assmptns";"Print",#N/A,FALSE,"Scenarios";"Print",#N/A,FALSE,"DCF";"Print",#N/A,FALSE,"Plas_Forcst";"Print",#N/A,FALSE,"Bal_Sht";"Print",#N/A,FALSE,"Graphs";"Print",#N/A,FALSE,"Cap_Assuptn";"Print",#N/A,FALSE,"Waves";"Print",#N/A,FALSE,"Valuation";"Print1",#N/A,FALSE,"Comp_ChemSys";"Print1",#N/A,FALSE,"Scenarios";"Print Graphs",#N/A,FALSE,"Comp_ChemSys";"Print",#N/A,FALSE,"Bal_Graphs"}</definedName>
    <definedName name="wrn.MainCFOReport." hidden="1">{#N/A,#N/A,FALSE,"Index";#N/A,#N/A,FALSE,"Comments";#N/A,#N/A,FALSE,"Costs";#N/A,#N/A,FALSE,"Issues";#N/A,#N/A,FALSE,"Risk";#N/A,#N/A,FALSE,"P&amp;L Con (3)";#N/A,#N/A,FALSE,"P&amp;L";#N/A,#N/A,FALSE,"Sal &amp; EBITA CON (4)";#N/A,#N/A,FALSE,"BCP (CON) 5";#N/A,#N/A,FALSE,"EBITACF  (CON)  6";#N/A,#N/A,FALSE,"Cflow";#N/A,#N/A,FALSE,"Net debt Rec Hyp (Con) 7";#N/A,#N/A,FALSE,"B S  (CON) 8";#N/A,#N/A,FALSE,"BS";#N/A,#N/A,FALSE,"Inv Rel (Con) 11";#N/A,#N/A,FALSE,"Fcast v oplan pri (CON) 12";#N/A,#N/A,FALSE," FY Forestv. Oplan Pri (CON) 13";#N/A,#N/A,FALSE,"P&amp;L Act STAT(OPLN) APPX 1 (CON)";#N/A,#N/A,FALSE,"Costs"}</definedName>
    <definedName name="wrn.Maine.">#REF!</definedName>
    <definedName name="wrn.Maine._1" hidden="1">{"Assumptions",#N/A,TRUE,"Assumptions";"Income",#N/A,TRUE,"Income";"Balance",#N/A,TRUE,"Balance"}</definedName>
    <definedName name="wrn.Maine._1_1" hidden="1">{"Assumptions",#N/A,TRUE,"Assumptions";"Income",#N/A,TRUE,"Income";"Balance",#N/A,TRUE,"Balance"}</definedName>
    <definedName name="wrn.Maine._1_2" hidden="1">{"Assumptions",#N/A,TRUE,"Assumptions";"Income",#N/A,TRUE,"Income";"Balance",#N/A,TRUE,"Balance"}</definedName>
    <definedName name="wrn.Maine._1_3" hidden="1">{"Assumptions",#N/A,TRUE,"Assumptions";"Income",#N/A,TRUE,"Income";"Balance",#N/A,TRUE,"Balance"}</definedName>
    <definedName name="wrn.Maine._1_4" hidden="1">{"Assumptions",#N/A,TRUE,"Assumptions";"Income",#N/A,TRUE,"Income";"Balance",#N/A,TRUE,"Balance"}</definedName>
    <definedName name="wrn.Maine._1_5" hidden="1">{"Assumptions",#N/A,TRUE,"Assumptions";"Income",#N/A,TRUE,"Income";"Balance",#N/A,TRUE,"Balance"}</definedName>
    <definedName name="wrn.Maine._2" hidden="1">{"Assumptions",#N/A,TRUE,"Assumptions";"Income",#N/A,TRUE,"Income";"Balance",#N/A,TRUE,"Balance"}</definedName>
    <definedName name="wrn.Maine._2_1" hidden="1">{"Assumptions",#N/A,TRUE,"Assumptions";"Income",#N/A,TRUE,"Income";"Balance",#N/A,TRUE,"Balance"}</definedName>
    <definedName name="wrn.Maine._2_2" hidden="1">{"Assumptions",#N/A,TRUE,"Assumptions";"Income",#N/A,TRUE,"Income";"Balance",#N/A,TRUE,"Balance"}</definedName>
    <definedName name="wrn.Maine._2_3" hidden="1">{"Assumptions",#N/A,TRUE,"Assumptions";"Income",#N/A,TRUE,"Income";"Balance",#N/A,TRUE,"Balance"}</definedName>
    <definedName name="wrn.Maine._2_4" hidden="1">{"Assumptions",#N/A,TRUE,"Assumptions";"Income",#N/A,TRUE,"Income";"Balance",#N/A,TRUE,"Balance"}</definedName>
    <definedName name="wrn.Maine._2_5" hidden="1">{"Assumptions",#N/A,TRUE,"Assumptions";"Income",#N/A,TRUE,"Income";"Balance",#N/A,TRUE,"Balance"}</definedName>
    <definedName name="wrn.Maine._3" hidden="1">{"Assumptions",#N/A,TRUE,"Assumptions";"Income",#N/A,TRUE,"Income";"Balance",#N/A,TRUE,"Balance"}</definedName>
    <definedName name="wrn.Maine._3_1" hidden="1">{"Assumptions",#N/A,TRUE,"Assumptions";"Income",#N/A,TRUE,"Income";"Balance",#N/A,TRUE,"Balance"}</definedName>
    <definedName name="wrn.Maine._3_2" hidden="1">{"Assumptions",#N/A,TRUE,"Assumptions";"Income",#N/A,TRUE,"Income";"Balance",#N/A,TRUE,"Balance"}</definedName>
    <definedName name="wrn.Maine._3_3" hidden="1">{"Assumptions",#N/A,TRUE,"Assumptions";"Income",#N/A,TRUE,"Income";"Balance",#N/A,TRUE,"Balance"}</definedName>
    <definedName name="wrn.Maine._3_4" hidden="1">{"Assumptions",#N/A,TRUE,"Assumptions";"Income",#N/A,TRUE,"Income";"Balance",#N/A,TRUE,"Balance"}</definedName>
    <definedName name="wrn.Maine._3_5" hidden="1">{"Assumptions",#N/A,TRUE,"Assumptions";"Income",#N/A,TRUE,"Income";"Balance",#N/A,TRUE,"Balance"}</definedName>
    <definedName name="wrn.Maine._4" hidden="1">{"Assumptions",#N/A,TRUE,"Assumptions";"Income",#N/A,TRUE,"Income";"Balance",#N/A,TRUE,"Balance"}</definedName>
    <definedName name="wrn.Maine._4_1" hidden="1">{"Assumptions",#N/A,TRUE,"Assumptions";"Income",#N/A,TRUE,"Income";"Balance",#N/A,TRUE,"Balance"}</definedName>
    <definedName name="wrn.Maine._4_2" hidden="1">{"Assumptions",#N/A,TRUE,"Assumptions";"Income",#N/A,TRUE,"Income";"Balance",#N/A,TRUE,"Balance"}</definedName>
    <definedName name="wrn.Maine._4_3" hidden="1">{"Assumptions",#N/A,TRUE,"Assumptions";"Income",#N/A,TRUE,"Income";"Balance",#N/A,TRUE,"Balance"}</definedName>
    <definedName name="wrn.Maine._4_4" hidden="1">{"Assumptions",#N/A,TRUE,"Assumptions";"Income",#N/A,TRUE,"Income";"Balance",#N/A,TRUE,"Balance"}</definedName>
    <definedName name="wrn.Maine._4_5" hidden="1">{"Assumptions",#N/A,TRUE,"Assumptions";"Income",#N/A,TRUE,"Income";"Balance",#N/A,TRUE,"Balance"}</definedName>
    <definedName name="wrn.Maine._5" hidden="1">{"Assumptions",#N/A,TRUE,"Assumptions";"Income",#N/A,TRUE,"Income";"Balance",#N/A,TRUE,"Balance"}</definedName>
    <definedName name="wrn.Maine._5_1" hidden="1">{"Assumptions",#N/A,TRUE,"Assumptions";"Income",#N/A,TRUE,"Income";"Balance",#N/A,TRUE,"Balance"}</definedName>
    <definedName name="wrn.Maine._5_2" hidden="1">{"Assumptions",#N/A,TRUE,"Assumptions";"Income",#N/A,TRUE,"Income";"Balance",#N/A,TRUE,"Balance"}</definedName>
    <definedName name="wrn.Maine._5_3" hidden="1">{"Assumptions",#N/A,TRUE,"Assumptions";"Income",#N/A,TRUE,"Income";"Balance",#N/A,TRUE,"Balance"}</definedName>
    <definedName name="wrn.Maine._5_4" hidden="1">{"Assumptions",#N/A,TRUE,"Assumptions";"Income",#N/A,TRUE,"Income";"Balance",#N/A,TRUE,"Balance"}</definedName>
    <definedName name="wrn.Maine._5_5" hidden="1">{"Assumptions",#N/A,TRUE,"Assumptions";"Income",#N/A,TRUE,"Income";"Balance",#N/A,TRUE,"Balance"}</definedName>
    <definedName name="wrn.Maine2.">#REF!</definedName>
    <definedName name="wrn.Maine2.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t." hidden="1">{#N/A,#N/A,FALSE,"cover";#N/A,#N/A,FALSE,"alt";#N/A,#N/A,FALSE,"ant";#N/A,#N/A,FALSE,"del";#N/A,#N/A,FALSE,"em";#N/A,#N/A,FALSE,"jv";#N/A,#N/A,FALSE,"ky";#N/A,#N/A,FALSE,"TiO2";#N/A,#N/A,FALSE,"fl";#N/A,#N/A,FALSE,"wpmp"}</definedName>
    <definedName name="wrn.man._.accs." hidden="1">{#N/A,#N/A,FALSE,"P&amp;L";#N/A,#N/A,FALSE,"BS";#N/A,#N/A,FALSE,"SPLIT";#N/A,#N/A,FALSE,"RATIOS";#N/A,#N/A,FALSE,"TURN ";#N/A,#N/A,FALSE,"%s"}</definedName>
    <definedName name="wrn.Management._.Control._.Report.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wrn.Management._.Pack." hidden="1">{#N/A,#N/A,FALSE,"Index";#N/A,#N/A,FALSE,"MANGR";#N/A,#N/A,FALSE,"MANTL";#N/A,#N/A,FALSE,"LTDCF";#N/A,#N/A,FALSE,"LtdExp";#N/A,#N/A,FALSE,"MANTI";#N/A,#N/A,FALSE,"INCCF";#N/A,#N/A,FALSE,"INCExp"}</definedName>
    <definedName name="wrn.Management._.Report.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uf." hidden="1">{"manpl",#N/A,FALSE,"MANUF";"mancf",#N/A,FALSE,"MANUF";"manpi",#N/A,FALSE,"MANUF"}</definedName>
    <definedName name="wrn.Mapping." hidden="1">{"CC#700",#N/A,FALSE,"CC# 700";"CC#705",#N/A,FALSE,"CC# 705";"CC#731",#N/A,FALSE,"CC# 731";"733",#N/A,FALSE,"CC# 733";"734",#N/A,FALSE,"CC# 734";"735",#N/A,FALSE,"CC#735";"736",#N/A,FALSE,"CC# 736";"737",#N/A,FALSE,"CC# 737";"738",#N/A,FALSE,"CC# 738";"Europe IS",#N/A,FALSE,"Europe IS"}</definedName>
    <definedName name="wrn.Mar._.Order." hidden="1">{"Order",#N/A,FALSE,"Mar";"Ports",#N/A,FALSE,"Mar"}</definedName>
    <definedName name="wrn.March.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.Financials." hidden="1">{"Statement of Income",#N/A,TRUE,"Mar99";"Balance Sheet",#N/A,TRUE,"Mar99"}</definedName>
    <definedName name="wrn.March._.Report." hidden="1">{"Mar",#N/A,FALSE,"Manager Report"}</definedName>
    <definedName name="wrn.MARGIN." hidden="1">{#N/A,#N/A,TRUE,"MAR";#N/A,#N/A,TRUE,"MAR_2"}</definedName>
    <definedName name="wrn.Margins." hidden="1">{#N/A,#N/A,FALSE,"Margins - GrossR&amp;D";#N/A,#N/A,FALSE,"Margins - sg&amp;a";#N/A,#N/A,FALSE,"Margins - Oper-net"}</definedName>
    <definedName name="wrn.Market._.and._.DT." hidden="1">{#N/A,#N/A,FALSE,"Market Revenues";#N/A,#N/A,FALSE,"Lines";#N/A,#N/A,FALSE,"Profit&amp;Loss";#N/A,#N/A,FALSE,"Cash Flow  &amp; Capex";#N/A,#N/A,FALSE,"Balance";#N/A,#N/A,FALSE,"Depreciation"}</definedName>
    <definedName name="wrn.Market._.Op._.Exp." hidden="1">{#N/A,#N/A,FALSE,"MARKET"}</definedName>
    <definedName name="wrn.Market._.Values." hidden="1">{#N/A,#N/A,TRUE,"10 Yr Hold";#N/A,#N/A,TRUE,"7 Yr Hold";#N/A,#N/A,TRUE,"5 Yr Hold";#N/A,#N/A,TRUE,"3 Yr Hold"}</definedName>
    <definedName name="wrn.Market._.volume._.and._.revenues." hidden="1">{#N/A,#N/A,FALSE,"Market Revenues";#N/A,#N/A,FALSE,"Lines"}</definedName>
    <definedName name="wrn.Marketing._.Report.">#REF!</definedName>
    <definedName name="wrn.Massimo.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ter.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.Packet." hidden="1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_Income." hidden="1">{"Annual_Income",#N/A,FALSE,"Master Model";"Quarterly_Income",#N/A,FALSE,"Master Model"}</definedName>
    <definedName name="wrn.MAY.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.21.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1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2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3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Forecast." hidden="1">{"May",#N/A,FALSE,"Manager Report"}</definedName>
    <definedName name="wrn.May._.Orders." hidden="1">{"Order (May)",#N/A,FALSE,"May";"Ports (May)",#N/A,FALSE,"May"}</definedName>
    <definedName name="wrn.MCCRK." hidden="1">{#N/A,#N/A,FALSE,"MCCRK"}</definedName>
    <definedName name="wrn.MCCRK._1" hidden="1">{#N/A,#N/A,FALSE,"MCCRK"}</definedName>
    <definedName name="wrn.MCCRK._2" hidden="1">{#N/A,#N/A,FALSE,"MCCRK"}</definedName>
    <definedName name="wrn.MCCRK._3" hidden="1">{#N/A,#N/A,FALSE,"MCCRK"}</definedName>
    <definedName name="wrn.MDA._.Tables.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_.10Q." hidden="1">{#N/A,#N/A,FALSE,"Table 1 QTD";#N/A,#N/A,FALSE,"Table 1 YTD";#N/A,#N/A,FALSE,"Tables 2 to 4 PL";#N/A,#N/A,FALSE,"Tables 5 to 9 ALLL";#N/A,#N/A,FALSE,"Table 10 to 13 - Balance Sheet"}</definedName>
    <definedName name="wrn.MDA_TABLES._.10K." hidden="1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Q." hidden="1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_.SEPT." hidden="1">{#N/A,#N/A,TRUE,"Sel Fn Data QTD";#N/A,#N/A,TRUE,"Table 1 YTD";#N/A,#N/A,TRUE,"Tables 2 to 4 PL";#N/A,#N/A,TRUE,"Tables 5 to 9 ALLL";#N/A,#N/A,TRUE,"Table 10 to 13 - Balance Sheet"}</definedName>
    <definedName name="wrn.Measurements." hidden="1">{#N/A,#N/A,FALSE,"Sales";#N/A,#N/A,FALSE,"CM";#N/A,#N/A,FALSE,"CM%";#N/A,#N/A,FALSE,"VCC";#N/A,#N/A,FALSE,"Hourly W &amp; F";#N/A,#N/A,FALSE,"Other Var. Cost";#N/A,#N/A,FALSE,"Std Hours";#N/A,#N/A,FALSE,"Base Cost";#N/A,#N/A,FALSE,"Net Inventory";#N/A,#N/A,FALSE,"Salaried HC";#N/A,#N/A,FALSE,"Hourly HC";#N/A,#N/A,FALSE,"Cust. Service";#N/A,#N/A,FALSE,"Claims";#N/A,#N/A,FALSE,"Safety"}</definedName>
    <definedName name="wrn.MEDI." hidden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cal._.Ratio.">#REF!</definedName>
    <definedName name="wrn.MEET." hidden="1">{"PAIDLOSS",#N/A,FALSE,"PAIDLOSS";"INCLOSS",#N/A,FALSE,"INCLOSS";"pdcts",#N/A,FALSE,"PAIDCTS";"INCCTS",#N/A,FALSE,"INCCTS";"AVGCASE",#N/A,FALSE,"AVG CASE";"SUM",#N/A,FALSE,"SUM STAT";"UNPAID",#N/A,FALSE,"AVG UNPD 2"}</definedName>
    <definedName name="wrn.MEET.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2" hidden="1">{"PAIDLOSS",#N/A,FALSE,"PAIDLOSS";"INCLOSS",#N/A,FALSE,"INCLOSS";"pdcts",#N/A,FALSE,"PAIDCTS";"INCCTS",#N/A,FALSE,"INCCTS";"AVGCASE",#N/A,FALSE,"AVG CASE";"SUM",#N/A,FALSE,"SUM STAT";"UNPAID",#N/A,FALSE,"AVG UNPD 2"}</definedName>
    <definedName name="wrn.MEET._1_3" hidden="1">{"PAIDLOSS",#N/A,FALSE,"PAIDLOSS";"INCLOSS",#N/A,FALSE,"INCLOSS";"pdcts",#N/A,FALSE,"PAIDCTS";"INCCTS",#N/A,FALSE,"INCCTS";"AVGCASE",#N/A,FALSE,"AVG CASE";"SUM",#N/A,FALSE,"SUM STAT";"UNPAID",#N/A,FALSE,"AVG UNPD 2"}</definedName>
    <definedName name="wrn.MEET._1_4" hidden="1">{"PAIDLOSS",#N/A,FALSE,"PAIDLOSS";"INCLOSS",#N/A,FALSE,"INCLOSS";"pdcts",#N/A,FALSE,"PAIDCTS";"INCCTS",#N/A,FALSE,"INCCTS";"AVGCASE",#N/A,FALSE,"AVG CASE";"SUM",#N/A,FALSE,"SUM STAT";"UNPAID",#N/A,FALSE,"AVG UNPD 2"}</definedName>
    <definedName name="wrn.MEET._1_5" hidden="1">{"PAIDLOSS",#N/A,FALSE,"PAIDLOSS";"INCLOSS",#N/A,FALSE,"INCLOSS";"pdcts",#N/A,FALSE,"PAIDCTS";"INCCTS",#N/A,FALSE,"INCCTS";"AVGCASE",#N/A,FALSE,"AVG CASE";"SUM",#N/A,FALSE,"SUM STAT";"UNPAID",#N/A,FALSE,"AVG UNPD 2"}</definedName>
    <definedName name="wrn.MEET.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1" hidden="1">{"PAIDLOSS",#N/A,FALSE,"PAIDLOSS";"INCLOSS",#N/A,FALSE,"INCLOSS";"pdcts",#N/A,FALSE,"PAIDCTS";"INCCTS",#N/A,FALSE,"INCCTS";"AVGCASE",#N/A,FALSE,"AVG CASE";"SUM",#N/A,FALSE,"SUM STAT";"UNPAID",#N/A,FALSE,"AVG UNPD 2"}</definedName>
    <definedName name="wrn.MEET._2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3" hidden="1">{"PAIDLOSS",#N/A,FALSE,"PAIDLOSS";"INCLOSS",#N/A,FALSE,"INCLOSS";"pdcts",#N/A,FALSE,"PAIDCTS";"INCCTS",#N/A,FALSE,"INCCTS";"AVGCASE",#N/A,FALSE,"AVG CASE";"SUM",#N/A,FALSE,"SUM STAT";"UNPAID",#N/A,FALSE,"AVG UNPD 2"}</definedName>
    <definedName name="wrn.MEET._2_4" hidden="1">{"PAIDLOSS",#N/A,FALSE,"PAIDLOSS";"INCLOSS",#N/A,FALSE,"INCLOSS";"pdcts",#N/A,FALSE,"PAIDCTS";"INCCTS",#N/A,FALSE,"INCCTS";"AVGCASE",#N/A,FALSE,"AVG CASE";"SUM",#N/A,FALSE,"SUM STAT";"UNPAID",#N/A,FALSE,"AVG UNPD 2"}</definedName>
    <definedName name="wrn.MEET._2_5" hidden="1">{"PAIDLOSS",#N/A,FALSE,"PAIDLOSS";"INCLOSS",#N/A,FALSE,"INCLOSS";"pdcts",#N/A,FALSE,"PAIDCTS";"INCCTS",#N/A,FALSE,"INCCTS";"AVGCASE",#N/A,FALSE,"AVG CASE";"SUM",#N/A,FALSE,"SUM STAT";"UNPAID",#N/A,FALSE,"AVG UNPD 2"}</definedName>
    <definedName name="wrn.MEET.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1" hidden="1">{"PAIDLOSS",#N/A,FALSE,"PAIDLOSS";"INCLOSS",#N/A,FALSE,"INCLOSS";"pdcts",#N/A,FALSE,"PAIDCTS";"INCCTS",#N/A,FALSE,"INCCTS";"AVGCASE",#N/A,FALSE,"AVG CASE";"SUM",#N/A,FALSE,"SUM STAT";"UNPAID",#N/A,FALSE,"AVG UNPD 2"}</definedName>
    <definedName name="wrn.MEET._3_2" hidden="1">{"PAIDLOSS",#N/A,FALSE,"PAIDLOSS";"INCLOSS",#N/A,FALSE,"INCLOSS";"pdcts",#N/A,FALSE,"PAIDCTS";"INCCTS",#N/A,FALSE,"INCCTS";"AVGCASE",#N/A,FALSE,"AVG CASE";"SUM",#N/A,FALSE,"SUM STAT";"UNPAID",#N/A,FALSE,"AVG UNPD 2"}</definedName>
    <definedName name="wrn.MEET._3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4" hidden="1">{"PAIDLOSS",#N/A,FALSE,"PAIDLOSS";"INCLOSS",#N/A,FALSE,"INCLOSS";"pdcts",#N/A,FALSE,"PAIDCTS";"INCCTS",#N/A,FALSE,"INCCTS";"AVGCASE",#N/A,FALSE,"AVG CASE";"SUM",#N/A,FALSE,"SUM STAT";"UNPAID",#N/A,FALSE,"AVG UNPD 2"}</definedName>
    <definedName name="wrn.MEET._3_5" hidden="1">{"PAIDLOSS",#N/A,FALSE,"PAIDLOSS";"INCLOSS",#N/A,FALSE,"INCLOSS";"pdcts",#N/A,FALSE,"PAIDCTS";"INCCTS",#N/A,FALSE,"INCCTS";"AVGCASE",#N/A,FALSE,"AVG CASE";"SUM",#N/A,FALSE,"SUM STAT";"UNPAID",#N/A,FALSE,"AVG UNPD 2"}</definedName>
    <definedName name="wrn.MEET.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1" hidden="1">{"PAIDLOSS",#N/A,FALSE,"PAIDLOSS";"INCLOSS",#N/A,FALSE,"INCLOSS";"pdcts",#N/A,FALSE,"PAIDCTS";"INCCTS",#N/A,FALSE,"INCCTS";"AVGCASE",#N/A,FALSE,"AVG CASE";"SUM",#N/A,FALSE,"SUM STAT";"UNPAID",#N/A,FALSE,"AVG UNPD 2"}</definedName>
    <definedName name="wrn.MEET._4_2" hidden="1">{"PAIDLOSS",#N/A,FALSE,"PAIDLOSS";"INCLOSS",#N/A,FALSE,"INCLOSS";"pdcts",#N/A,FALSE,"PAIDCTS";"INCCTS",#N/A,FALSE,"INCCTS";"AVGCASE",#N/A,FALSE,"AVG CASE";"SUM",#N/A,FALSE,"SUM STAT";"UNPAID",#N/A,FALSE,"AVG UNPD 2"}</definedName>
    <definedName name="wrn.MEET._4_3" hidden="1">{"PAIDLOSS",#N/A,FALSE,"PAIDLOSS";"INCLOSS",#N/A,FALSE,"INCLOSS";"pdcts",#N/A,FALSE,"PAIDCTS";"INCCTS",#N/A,FALSE,"INCCTS";"AVGCASE",#N/A,FALSE,"AVG CASE";"SUM",#N/A,FALSE,"SUM STAT";"UNPAID",#N/A,FALSE,"AVG UNPD 2"}</definedName>
    <definedName name="wrn.MEET._4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_1" hidden="1">{"PAIDLOSS",#N/A,FALSE,"PAIDLOSS";"INCLOSS",#N/A,FALSE,"INCLOSS";"pdcts",#N/A,FALSE,"PAIDCTS";"INCCTS",#N/A,FALSE,"INCCTS";"AVGCASE",#N/A,FALSE,"AVG CASE";"SUM",#N/A,FALSE,"SUM STAT";"UNPAID",#N/A,FALSE,"AVG UNPD 2"}</definedName>
    <definedName name="wrn.MEET._5_2" hidden="1">{"PAIDLOSS",#N/A,FALSE,"PAIDLOSS";"INCLOSS",#N/A,FALSE,"INCLOSS";"pdcts",#N/A,FALSE,"PAIDCTS";"INCCTS",#N/A,FALSE,"INCCTS";"AVGCASE",#N/A,FALSE,"AVG CASE";"SUM",#N/A,FALSE,"SUM STAT";"UNPAID",#N/A,FALSE,"AVG UNPD 2"}</definedName>
    <definedName name="wrn.MEET._5_3" hidden="1">{"PAIDLOSS",#N/A,FALSE,"PAIDLOSS";"INCLOSS",#N/A,FALSE,"INCLOSS";"pdcts",#N/A,FALSE,"PAIDCTS";"INCCTS",#N/A,FALSE,"INCCTS";"AVGCASE",#N/A,FALSE,"AVG CASE";"SUM",#N/A,FALSE,"SUM STAT";"UNPAID",#N/A,FALSE,"AVG UNPD 2"}</definedName>
    <definedName name="wrn.MEET._5_4" hidden="1">{"PAIDLOSS",#N/A,FALSE,"PAIDLOSS";"INCLOSS",#N/A,FALSE,"INCLOSS";"pdcts",#N/A,FALSE,"PAIDCTS";"INCCTS",#N/A,FALSE,"INCCTS";"AVGCASE",#N/A,FALSE,"AVG CASE";"SUM",#N/A,FALSE,"SUM STAT";"UNPAID",#N/A,FALSE,"AVG UNPD 2"}</definedName>
    <definedName name="wrn.MEET._5_5" hidden="1">{"PAIDLOSS",#N/A,FALSE,"PAIDLOSS";"INCLOSS",#N/A,FALSE,"INCLOSS";"pdcts",#N/A,FALSE,"PAIDCTS";"INCCTS",#N/A,FALSE,"INCCTS";"AVGCASE",#N/A,FALSE,"AVG CASE";"SUM",#N/A,FALSE,"SUM STAT";"UNPAID",#N/A,FALSE,"AVG UNPD 2"}</definedName>
    <definedName name="wrn.MEMBER._.SERVICES._.ALL.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wrn.memo." hidden="1">{#N/A,#N/A,TRUE,"financial";#N/A,#N/A,TRUE,"plants"}</definedName>
    <definedName name="wrn.memo._1" hidden="1">{#N/A,#N/A,TRUE,"financial";#N/A,#N/A,TRUE,"plants"}</definedName>
    <definedName name="wrn.Mensual." hidden="1">{"Portada",#N/A,FALSE,"Pres";"PL",#N/A,FALSE,"P&amp;L";"SFC",#N/A,FALSE,"SFC";"CE",#N/A,FALSE,"Capital Employed";"M+1",#N/A,FALSE,"Prev. (M+1)";"TRI",#N/A,FALSE,"Prev. Trim."}</definedName>
    <definedName name="wrn.merge.">#REF!</definedName>
    <definedName name="wrn.merge._1" hidden="1">{#N/A,#N/A,FALSE,"IPO";#N/A,#N/A,FALSE,"DCF";#N/A,#N/A,FALSE,"LBO";#N/A,#N/A,FALSE,"MULT_VAL";#N/A,#N/A,FALSE,"Status Quo";#N/A,#N/A,FALSE,"Recap"}</definedName>
    <definedName name="wrn.merge._1_1" hidden="1">{#N/A,#N/A,FALSE,"IPO";#N/A,#N/A,FALSE,"DCF";#N/A,#N/A,FALSE,"LBO";#N/A,#N/A,FALSE,"MULT_VAL";#N/A,#N/A,FALSE,"Status Quo";#N/A,#N/A,FALSE,"Recap"}</definedName>
    <definedName name="wrn.merge._1_2" hidden="1">{#N/A,#N/A,FALSE,"IPO";#N/A,#N/A,FALSE,"DCF";#N/A,#N/A,FALSE,"LBO";#N/A,#N/A,FALSE,"MULT_VAL";#N/A,#N/A,FALSE,"Status Quo";#N/A,#N/A,FALSE,"Recap"}</definedName>
    <definedName name="wrn.merge._1_3" hidden="1">{#N/A,#N/A,FALSE,"IPO";#N/A,#N/A,FALSE,"DCF";#N/A,#N/A,FALSE,"LBO";#N/A,#N/A,FALSE,"MULT_VAL";#N/A,#N/A,FALSE,"Status Quo";#N/A,#N/A,FALSE,"Recap"}</definedName>
    <definedName name="wrn.merge._1_4" hidden="1">{#N/A,#N/A,FALSE,"IPO";#N/A,#N/A,FALSE,"DCF";#N/A,#N/A,FALSE,"LBO";#N/A,#N/A,FALSE,"MULT_VAL";#N/A,#N/A,FALSE,"Status Quo";#N/A,#N/A,FALSE,"Recap"}</definedName>
    <definedName name="wrn.merge._1_5" hidden="1">{#N/A,#N/A,FALSE,"IPO";#N/A,#N/A,FALSE,"DCF";#N/A,#N/A,FALSE,"LBO";#N/A,#N/A,FALSE,"MULT_VAL";#N/A,#N/A,FALSE,"Status Quo";#N/A,#N/A,FALSE,"Recap"}</definedName>
    <definedName name="wrn.merge._2" hidden="1">{#N/A,#N/A,FALSE,"IPO";#N/A,#N/A,FALSE,"DCF";#N/A,#N/A,FALSE,"LBO";#N/A,#N/A,FALSE,"MULT_VAL";#N/A,#N/A,FALSE,"Status Quo";#N/A,#N/A,FALSE,"Recap"}</definedName>
    <definedName name="wrn.merge._2_1" hidden="1">{#N/A,#N/A,FALSE,"IPO";#N/A,#N/A,FALSE,"DCF";#N/A,#N/A,FALSE,"LBO";#N/A,#N/A,FALSE,"MULT_VAL";#N/A,#N/A,FALSE,"Status Quo";#N/A,#N/A,FALSE,"Recap"}</definedName>
    <definedName name="wrn.merge._2_2" hidden="1">{#N/A,#N/A,FALSE,"IPO";#N/A,#N/A,FALSE,"DCF";#N/A,#N/A,FALSE,"LBO";#N/A,#N/A,FALSE,"MULT_VAL";#N/A,#N/A,FALSE,"Status Quo";#N/A,#N/A,FALSE,"Recap"}</definedName>
    <definedName name="wrn.merge._2_3" hidden="1">{#N/A,#N/A,FALSE,"IPO";#N/A,#N/A,FALSE,"DCF";#N/A,#N/A,FALSE,"LBO";#N/A,#N/A,FALSE,"MULT_VAL";#N/A,#N/A,FALSE,"Status Quo";#N/A,#N/A,FALSE,"Recap"}</definedName>
    <definedName name="wrn.merge._2_4" hidden="1">{#N/A,#N/A,FALSE,"IPO";#N/A,#N/A,FALSE,"DCF";#N/A,#N/A,FALSE,"LBO";#N/A,#N/A,FALSE,"MULT_VAL";#N/A,#N/A,FALSE,"Status Quo";#N/A,#N/A,FALSE,"Recap"}</definedName>
    <definedName name="wrn.merge._2_5" hidden="1">{#N/A,#N/A,FALSE,"IPO";#N/A,#N/A,FALSE,"DCF";#N/A,#N/A,FALSE,"LBO";#N/A,#N/A,FALSE,"MULT_VAL";#N/A,#N/A,FALSE,"Status Quo";#N/A,#N/A,FALSE,"Recap"}</definedName>
    <definedName name="wrn.merge._3" hidden="1">{#N/A,#N/A,FALSE,"IPO";#N/A,#N/A,FALSE,"DCF";#N/A,#N/A,FALSE,"LBO";#N/A,#N/A,FALSE,"MULT_VAL";#N/A,#N/A,FALSE,"Status Quo";#N/A,#N/A,FALSE,"Recap"}</definedName>
    <definedName name="wrn.merge._3_1" hidden="1">{#N/A,#N/A,FALSE,"IPO";#N/A,#N/A,FALSE,"DCF";#N/A,#N/A,FALSE,"LBO";#N/A,#N/A,FALSE,"MULT_VAL";#N/A,#N/A,FALSE,"Status Quo";#N/A,#N/A,FALSE,"Recap"}</definedName>
    <definedName name="wrn.merge._3_2" hidden="1">{#N/A,#N/A,FALSE,"IPO";#N/A,#N/A,FALSE,"DCF";#N/A,#N/A,FALSE,"LBO";#N/A,#N/A,FALSE,"MULT_VAL";#N/A,#N/A,FALSE,"Status Quo";#N/A,#N/A,FALSE,"Recap"}</definedName>
    <definedName name="wrn.merge._3_3" hidden="1">{#N/A,#N/A,FALSE,"IPO";#N/A,#N/A,FALSE,"DCF";#N/A,#N/A,FALSE,"LBO";#N/A,#N/A,FALSE,"MULT_VAL";#N/A,#N/A,FALSE,"Status Quo";#N/A,#N/A,FALSE,"Recap"}</definedName>
    <definedName name="wrn.merge._3_4" hidden="1">{#N/A,#N/A,FALSE,"IPO";#N/A,#N/A,FALSE,"DCF";#N/A,#N/A,FALSE,"LBO";#N/A,#N/A,FALSE,"MULT_VAL";#N/A,#N/A,FALSE,"Status Quo";#N/A,#N/A,FALSE,"Recap"}</definedName>
    <definedName name="wrn.merge._3_5" hidden="1">{#N/A,#N/A,FALSE,"IPO";#N/A,#N/A,FALSE,"DCF";#N/A,#N/A,FALSE,"LBO";#N/A,#N/A,FALSE,"MULT_VAL";#N/A,#N/A,FALSE,"Status Quo";#N/A,#N/A,FALSE,"Recap"}</definedName>
    <definedName name="wrn.merge._4" hidden="1">{#N/A,#N/A,FALSE,"IPO";#N/A,#N/A,FALSE,"DCF";#N/A,#N/A,FALSE,"LBO";#N/A,#N/A,FALSE,"MULT_VAL";#N/A,#N/A,FALSE,"Status Quo";#N/A,#N/A,FALSE,"Recap"}</definedName>
    <definedName name="wrn.merge._4_1" hidden="1">{#N/A,#N/A,FALSE,"IPO";#N/A,#N/A,FALSE,"DCF";#N/A,#N/A,FALSE,"LBO";#N/A,#N/A,FALSE,"MULT_VAL";#N/A,#N/A,FALSE,"Status Quo";#N/A,#N/A,FALSE,"Recap"}</definedName>
    <definedName name="wrn.merge._4_2" hidden="1">{#N/A,#N/A,FALSE,"IPO";#N/A,#N/A,FALSE,"DCF";#N/A,#N/A,FALSE,"LBO";#N/A,#N/A,FALSE,"MULT_VAL";#N/A,#N/A,FALSE,"Status Quo";#N/A,#N/A,FALSE,"Recap"}</definedName>
    <definedName name="wrn.merge._4_3" hidden="1">{#N/A,#N/A,FALSE,"IPO";#N/A,#N/A,FALSE,"DCF";#N/A,#N/A,FALSE,"LBO";#N/A,#N/A,FALSE,"MULT_VAL";#N/A,#N/A,FALSE,"Status Quo";#N/A,#N/A,FALSE,"Recap"}</definedName>
    <definedName name="wrn.merge._4_4" hidden="1">{#N/A,#N/A,FALSE,"IPO";#N/A,#N/A,FALSE,"DCF";#N/A,#N/A,FALSE,"LBO";#N/A,#N/A,FALSE,"MULT_VAL";#N/A,#N/A,FALSE,"Status Quo";#N/A,#N/A,FALSE,"Recap"}</definedName>
    <definedName name="wrn.merge._4_5" hidden="1">{#N/A,#N/A,FALSE,"IPO";#N/A,#N/A,FALSE,"DCF";#N/A,#N/A,FALSE,"LBO";#N/A,#N/A,FALSE,"MULT_VAL";#N/A,#N/A,FALSE,"Status Quo";#N/A,#N/A,FALSE,"Recap"}</definedName>
    <definedName name="wrn.merge._5" hidden="1">{#N/A,#N/A,FALSE,"IPO";#N/A,#N/A,FALSE,"DCF";#N/A,#N/A,FALSE,"LBO";#N/A,#N/A,FALSE,"MULT_VAL";#N/A,#N/A,FALSE,"Status Quo";#N/A,#N/A,FALSE,"Recap"}</definedName>
    <definedName name="wrn.merge._5_1" hidden="1">{#N/A,#N/A,FALSE,"IPO";#N/A,#N/A,FALSE,"DCF";#N/A,#N/A,FALSE,"LBO";#N/A,#N/A,FALSE,"MULT_VAL";#N/A,#N/A,FALSE,"Status Quo";#N/A,#N/A,FALSE,"Recap"}</definedName>
    <definedName name="wrn.merge._5_2" hidden="1">{#N/A,#N/A,FALSE,"IPO";#N/A,#N/A,FALSE,"DCF";#N/A,#N/A,FALSE,"LBO";#N/A,#N/A,FALSE,"MULT_VAL";#N/A,#N/A,FALSE,"Status Quo";#N/A,#N/A,FALSE,"Recap"}</definedName>
    <definedName name="wrn.merge._5_3" hidden="1">{#N/A,#N/A,FALSE,"IPO";#N/A,#N/A,FALSE,"DCF";#N/A,#N/A,FALSE,"LBO";#N/A,#N/A,FALSE,"MULT_VAL";#N/A,#N/A,FALSE,"Status Quo";#N/A,#N/A,FALSE,"Recap"}</definedName>
    <definedName name="wrn.merge._5_4" hidden="1">{#N/A,#N/A,FALSE,"IPO";#N/A,#N/A,FALSE,"DCF";#N/A,#N/A,FALSE,"LBO";#N/A,#N/A,FALSE,"MULT_VAL";#N/A,#N/A,FALSE,"Status Quo";#N/A,#N/A,FALSE,"Recap"}</definedName>
    <definedName name="wrn.merge._5_5" hidden="1">{#N/A,#N/A,FALSE,"IPO";#N/A,#N/A,FALSE,"DCF";#N/A,#N/A,FALSE,"LBO";#N/A,#N/A,FALSE,"MULT_VAL";#N/A,#N/A,FALSE,"Status Quo";#N/A,#N/A,FALSE,"Recap"}</definedName>
    <definedName name="wrn.merge.1" hidden="1">{#N/A,#N/A,FALSE,"IPO";#N/A,#N/A,FALSE,"DCF";#N/A,#N/A,FALSE,"LBO";#N/A,#N/A,FALSE,"MULT_VAL";#N/A,#N/A,FALSE,"Status Quo";#N/A,#N/A,FALSE,"Recap"}</definedName>
    <definedName name="wrn.merger.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._.Inputs." hidden="1">{"Merger Inputs",#N/A,FALSE,"Merger Plan"}</definedName>
    <definedName name="wrn.merger._.plan._.output." hidden="1">{"merger plan output",#N/A,FALSE,"MBIA buys FGIC"}</definedName>
    <definedName name="wrn.MERGER._.PLANS.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1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2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3" hidden="1">{"Assumptions1",#N/A,FALSE,"Assumptions";"MergerPlans1","20yearamort",FALSE,"MergerPlans";"MergerPlans1","40yearamort",FALSE,"MergerPlans";"MergerPlans2",#N/A,FALSE,"MergerPlans";"inputs",#N/A,FALSE,"MergerPlans"}</definedName>
    <definedName name="wrn.merger.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Con." hidden="1">{"Output",#N/A,FALSE,"Simpson1";"Backup",#N/A,FALSE,"Simpson1"}</definedName>
    <definedName name="wrn.Metal._.Systems." hidden="1">{"pl",#N/A,FALSE,"MetalSys";"cf",#N/A,FALSE,"MetalSys";"pi",#N/A,FALSE,"MetalSys";"top10",#N/A,FALSE,"MetalSys";"compcon",#N/A,FALSE,"MetalSys"}</definedName>
    <definedName name="wrn.Methods.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FG._.VARIANCES." hidden="1">{#N/A,#N/A,TRUE,"PERFUSION SYSTEMS ";#N/A,#N/A,TRUE,"ANAHEIM";#N/A,#N/A,TRUE,"EDEN PRAIRIE";#N/A,#N/A,TRUE,"PARKER";#N/A,#N/A,TRUE,"BROOKLYN PARK"}</definedName>
    <definedName name="wrn.MFS." hidden="1">{#N/A,#N/A,FALSE,"COVER";#N/A,#N/A,FALSE,"BS";#N/A,#N/A,FALSE,"IS";#N/A,#N/A,FALSE,"REV";#N/A,#N/A,FALSE,"EXP 1";#N/A,#N/A,FALSE,"EXP 2";#N/A,#N/A,FALSE,"GA_DEPR";#N/A,#N/A,FALSE,"OP_ANA";#N/A,#N/A,FALSE,"CONS REV &amp; CF";#N/A,#N/A,FALSE,"FIN_ANA";#N/A,#N/A,FALSE,"CONS RET &amp; VAL"}</definedName>
    <definedName name="wrn.Mgt.._.Summary." hidden="1">{#N/A,#N/A,TRUE,"Cover";#N/A,#N/A,TRUE,"Copy-list";#N/A,#N/A,TRUE,"Memo";#N/A,#N/A,TRUE,"Summary";#N/A,#N/A,TRUE,"Information"}</definedName>
    <definedName name="wrn.MgtAccs.">{#N/A,#N/A,FALSE,"Consol";#N/A,#N/A,FALSE,"F&amp;P";#N/A,#N/A,FALSE,"HK";#N/A,#N/A,FALSE,"Sing";#N/A,#N/A,FALSE,"GmbH";#N/A,#N/A,FALSE,"ODS"}</definedName>
    <definedName name="wrn.mhpall." hidden="1">{"mhpcash",#N/A,FALSE,"MHPNEWX";"mhpinc",#N/A,FALSE,"MHPNEWX";"mhptax",#N/A,FALSE,"MHPNEWX";"mhpbroad",#N/A,FALSE,"MHPNEWX";"mhpeduc",#N/A,FALSE,"MHPNEWX";"mhpfin",#N/A,FALSE,"MHPNEWX";"mhpinfo",#N/A,FALSE,"MHPNEWX"}</definedName>
    <definedName name="wrn.Miami." hidden="1">{"Miami Actual Expense",#N/A,FALSE,"Miami97 Exp. - Actual";"Miami Projected Expense",#N/A,FALSE,"Miami97-98 Exp. - Projected";"Miami Forecast Expense",#N/A,FALSE,"Miami97 Exp. - Forecast";"Miami Profit and Loss",#N/A,FALSE,"Miami P&amp;L"}</definedName>
    <definedName name="wrn.mikes_copy." hidden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nneapolis." hidden="1">{"Minn Actual Expense",#N/A,FALSE,"Minn 97 Exp. - Actual";"Minn Projected Expense",#N/A,FALSE,"Minn 97-98 Exp. - Projected";"Minn Forecast Expense",#N/A,FALSE,"Minn 97 Exp. - Forecast";"Minn Profit and Loss",#N/A,FALSE,"Minn P&amp;L"}</definedName>
    <definedName name="wrn.minorco." hidden="1">{#N/A,#N/A,FALSE,"EARNINGS";#N/A,#N/A,FALSE,"FINANCIAL";#N/A,#N/A,FALSE,"OPERATIONAL"}</definedName>
    <definedName name="wrn.mirBellagio.">#REF!</definedName>
    <definedName name="wrn.mktval." hidden="1">{#N/A,#N/A,FALSE,"print"}</definedName>
    <definedName name="wrn.MOBA._.Results." hidden="1">{"Summary",#N/A,TRUE,"SUMMARY";"Market View",#N/A,TRUE,"MARKET";"Statistical Summary",#N/A,TRUE,"statistics";"Financial Ratios",#N/A,TRUE,"Ratios";"MacroMicro Assumptions",#N/A,TRUE,"MacroMicro";"Tariffs",#N/A,TRUE,"TARIFFS";"Net Present Valuation",#N/A,TRUE,"NPV";"Profit and Loss",#N/A,TRUE,"P&amp;L";"Balance Sheet",#N/A,TRUE,"BALANCE";"FCF",#N/A,TRUE,"FCF";"Flow of Funds",#N/A,TRUE,"Flow of Funds";"Finance",#N/A,TRUE,"Finance";"Valuation",#N/A,TRUE,"Value"}</definedName>
    <definedName name="wrn.MoD._.Summary." hidden="1">{"Summary sheet",#N/A,TRUE,"Output pres";"Proforma 1 and 2",#N/A,TRUE,"Ratios";"Proforma 3,4 and 5",#N/A,TRUE,"FS";"Proforma 8,9 and 10",#N/A,TRUE,"Calcs"}</definedName>
    <definedName name="wrn.Model.">#REF!</definedName>
    <definedName name="wrn.Model._.Level._.3." hidden="1">{"Income (All hidden)",#N/A,FALSE,"Income";"EPS (All Hidden)",#N/A,FALSE,"EPS";"EPS (All Hidden)",#N/A,FALSE,"CashFlow";"Quarterly (Last, Current and Next)",#N/A,FALSE,"Quarterly"}</definedName>
    <definedName name="wrn.model._1" hidden="1">{"page1",#N/A,FALSE,"GIRLBO";"page2",#N/A,FALSE,"GIRLBO";"page3",#N/A,FALSE,"GIRLBO";"page4",#N/A,FALSE,"GIRLBO";"page5",#N/A,FALSE,"GIRLBO"}</definedName>
    <definedName name="wrn.model._1_1" hidden="1">{"page1",#N/A,FALSE,"GIRLBO";"page2",#N/A,FALSE,"GIRLBO";"page3",#N/A,FALSE,"GIRLBO";"page4",#N/A,FALSE,"GIRLBO";"page5",#N/A,FALSE,"GIRLBO"}</definedName>
    <definedName name="wrn.model._1_2" hidden="1">{"page1",#N/A,FALSE,"GIRLBO";"page2",#N/A,FALSE,"GIRLBO";"page3",#N/A,FALSE,"GIRLBO";"page4",#N/A,FALSE,"GIRLBO";"page5",#N/A,FALSE,"GIRLBO"}</definedName>
    <definedName name="wrn.model._1_3" hidden="1">{"page1",#N/A,FALSE,"GIRLBO";"page2",#N/A,FALSE,"GIRLBO";"page3",#N/A,FALSE,"GIRLBO";"page4",#N/A,FALSE,"GIRLBO";"page5",#N/A,FALSE,"GIRLBO"}</definedName>
    <definedName name="wrn.model._1_4" hidden="1">{"page1",#N/A,FALSE,"GIRLBO";"page2",#N/A,FALSE,"GIRLBO";"page3",#N/A,FALSE,"GIRLBO";"page4",#N/A,FALSE,"GIRLBO";"page5",#N/A,FALSE,"GIRLBO"}</definedName>
    <definedName name="wrn.model._1_5" hidden="1">{"page1",#N/A,FALSE,"GIRLBO";"page2",#N/A,FALSE,"GIRLBO";"page3",#N/A,FALSE,"GIRLBO";"page4",#N/A,FALSE,"GIRLBO";"page5",#N/A,FALSE,"GIRLBO"}</definedName>
    <definedName name="wrn.model._11" hidden="1">{"page1",#N/A,FALSE,"GIRLBO";"page2",#N/A,FALSE,"GIRLBO";"page3",#N/A,FALSE,"GIRLBO";"page4",#N/A,FALSE,"GIRLBO";"page5",#N/A,FALSE,"GIRLBO"}</definedName>
    <definedName name="wrn.model._2" hidden="1">{"page1",#N/A,FALSE,"GIRLBO";"page2",#N/A,FALSE,"GIRLBO";"page3",#N/A,FALSE,"GIRLBO";"page4",#N/A,FALSE,"GIRLBO";"page5",#N/A,FALSE,"GIRLBO"}</definedName>
    <definedName name="wrn.model._2_1" hidden="1">{"page1",#N/A,FALSE,"GIRLBO";"page2",#N/A,FALSE,"GIRLBO";"page3",#N/A,FALSE,"GIRLBO";"page4",#N/A,FALSE,"GIRLBO";"page5",#N/A,FALSE,"GIRLBO"}</definedName>
    <definedName name="wrn.model._2_2" hidden="1">{"page1",#N/A,FALSE,"GIRLBO";"page2",#N/A,FALSE,"GIRLBO";"page3",#N/A,FALSE,"GIRLBO";"page4",#N/A,FALSE,"GIRLBO";"page5",#N/A,FALSE,"GIRLBO"}</definedName>
    <definedName name="wrn.model._2_3" hidden="1">{"page1",#N/A,FALSE,"GIRLBO";"page2",#N/A,FALSE,"GIRLBO";"page3",#N/A,FALSE,"GIRLBO";"page4",#N/A,FALSE,"GIRLBO";"page5",#N/A,FALSE,"GIRLBO"}</definedName>
    <definedName name="wrn.model._2_4" hidden="1">{"page1",#N/A,FALSE,"GIRLBO";"page2",#N/A,FALSE,"GIRLBO";"page3",#N/A,FALSE,"GIRLBO";"page4",#N/A,FALSE,"GIRLBO";"page5",#N/A,FALSE,"GIRLBO"}</definedName>
    <definedName name="wrn.model._2_5" hidden="1">{"page1",#N/A,FALSE,"GIRLBO";"page2",#N/A,FALSE,"GIRLBO";"page3",#N/A,FALSE,"GIRLBO";"page4",#N/A,FALSE,"GIRLBO";"page5",#N/A,FALSE,"GIRLBO"}</definedName>
    <definedName name="wrn.model._3" hidden="1">{"page1",#N/A,FALSE,"GIRLBO";"page2",#N/A,FALSE,"GIRLBO";"page3",#N/A,FALSE,"GIRLBO";"page4",#N/A,FALSE,"GIRLBO";"page5",#N/A,FALSE,"GIRLBO"}</definedName>
    <definedName name="wrn.model._3_1" hidden="1">{"page1",#N/A,FALSE,"GIRLBO";"page2",#N/A,FALSE,"GIRLBO";"page3",#N/A,FALSE,"GIRLBO";"page4",#N/A,FALSE,"GIRLBO";"page5",#N/A,FALSE,"GIRLBO"}</definedName>
    <definedName name="wrn.model._3_2" hidden="1">{"page1",#N/A,FALSE,"GIRLBO";"page2",#N/A,FALSE,"GIRLBO";"page3",#N/A,FALSE,"GIRLBO";"page4",#N/A,FALSE,"GIRLBO";"page5",#N/A,FALSE,"GIRLBO"}</definedName>
    <definedName name="wrn.model._3_3" hidden="1">{"page1",#N/A,FALSE,"GIRLBO";"page2",#N/A,FALSE,"GIRLBO";"page3",#N/A,FALSE,"GIRLBO";"page4",#N/A,FALSE,"GIRLBO";"page5",#N/A,FALSE,"GIRLBO"}</definedName>
    <definedName name="wrn.model._3_4" hidden="1">{"page1",#N/A,FALSE,"GIRLBO";"page2",#N/A,FALSE,"GIRLBO";"page3",#N/A,FALSE,"GIRLBO";"page4",#N/A,FALSE,"GIRLBO";"page5",#N/A,FALSE,"GIRLBO"}</definedName>
    <definedName name="wrn.model._3_5" hidden="1">{"page1",#N/A,FALSE,"GIRLBO";"page2",#N/A,FALSE,"GIRLBO";"page3",#N/A,FALSE,"GIRLBO";"page4",#N/A,FALSE,"GIRLBO";"page5",#N/A,FALSE,"GIRLBO"}</definedName>
    <definedName name="wrn.model._4" hidden="1">{"page1",#N/A,FALSE,"GIRLBO";"page2",#N/A,FALSE,"GIRLBO";"page3",#N/A,FALSE,"GIRLBO";"page4",#N/A,FALSE,"GIRLBO";"page5",#N/A,FALSE,"GIRLBO"}</definedName>
    <definedName name="wrn.model._4_1" hidden="1">{"page1",#N/A,FALSE,"GIRLBO";"page2",#N/A,FALSE,"GIRLBO";"page3",#N/A,FALSE,"GIRLBO";"page4",#N/A,FALSE,"GIRLBO";"page5",#N/A,FALSE,"GIRLBO"}</definedName>
    <definedName name="wrn.model._4_2" hidden="1">{"page1",#N/A,FALSE,"GIRLBO";"page2",#N/A,FALSE,"GIRLBO";"page3",#N/A,FALSE,"GIRLBO";"page4",#N/A,FALSE,"GIRLBO";"page5",#N/A,FALSE,"GIRLBO"}</definedName>
    <definedName name="wrn.model._4_3" hidden="1">{"page1",#N/A,FALSE,"GIRLBO";"page2",#N/A,FALSE,"GIRLBO";"page3",#N/A,FALSE,"GIRLBO";"page4",#N/A,FALSE,"GIRLBO";"page5",#N/A,FALSE,"GIRLBO"}</definedName>
    <definedName name="wrn.model._4_4" hidden="1">{"page1",#N/A,FALSE,"GIRLBO";"page2",#N/A,FALSE,"GIRLBO";"page3",#N/A,FALSE,"GIRLBO";"page4",#N/A,FALSE,"GIRLBO";"page5",#N/A,FALSE,"GIRLBO"}</definedName>
    <definedName name="wrn.model._4_5" hidden="1">{"page1",#N/A,FALSE,"GIRLBO";"page2",#N/A,FALSE,"GIRLBO";"page3",#N/A,FALSE,"GIRLBO";"page4",#N/A,FALSE,"GIRLBO";"page5",#N/A,FALSE,"GIRLBO"}</definedName>
    <definedName name="wrn.model._5" hidden="1">{"page1",#N/A,FALSE,"GIRLBO";"page2",#N/A,FALSE,"GIRLBO";"page3",#N/A,FALSE,"GIRLBO";"page4",#N/A,FALSE,"GIRLBO";"page5",#N/A,FALSE,"GIRLBO"}</definedName>
    <definedName name="wrn.model._5_1" hidden="1">{"page1",#N/A,FALSE,"GIRLBO";"page2",#N/A,FALSE,"GIRLBO";"page3",#N/A,FALSE,"GIRLBO";"page4",#N/A,FALSE,"GIRLBO";"page5",#N/A,FALSE,"GIRLBO"}</definedName>
    <definedName name="wrn.model._5_2" hidden="1">{"page1",#N/A,FALSE,"GIRLBO";"page2",#N/A,FALSE,"GIRLBO";"page3",#N/A,FALSE,"GIRLBO";"page4",#N/A,FALSE,"GIRLBO";"page5",#N/A,FALSE,"GIRLBO"}</definedName>
    <definedName name="wrn.model._5_3" hidden="1">{"page1",#N/A,FALSE,"GIRLBO";"page2",#N/A,FALSE,"GIRLBO";"page3",#N/A,FALSE,"GIRLBO";"page4",#N/A,FALSE,"GIRLBO";"page5",#N/A,FALSE,"GIRLBO"}</definedName>
    <definedName name="wrn.model._5_4" hidden="1">{"page1",#N/A,FALSE,"GIRLBO";"page2",#N/A,FALSE,"GIRLBO";"page3",#N/A,FALSE,"GIRLBO";"page4",#N/A,FALSE,"GIRLBO";"page5",#N/A,FALSE,"GIRLBO"}</definedName>
    <definedName name="wrn.model._5_5" hidden="1">{"page1",#N/A,FALSE,"GIRLBO";"page2",#N/A,FALSE,"GIRLBO";"page3",#N/A,FALSE,"GIRLBO";"page4",#N/A,FALSE,"GIRLBO";"page5",#N/A,FALSE,"GIRLBO"}</definedName>
    <definedName name="wrn.Model2" hidden="1">{"AnnInc",#N/A,TRUE,"Inc";"QtrInc1",#N/A,TRUE,"Inc";"Balance",#N/A,TRUE,"Bal";"Cflow",#N/A,TRUE,"Cash"}</definedName>
    <definedName name="wrn.model3" hidden="1">{"AnnInc",#N/A,TRUE,"Inc";"QtrInc1",#N/A,TRUE,"Inc";"Balance",#N/A,TRUE,"Bal";"Cflow",#N/A,TRUE,"Cash"}</definedName>
    <definedName name="wrn.model8" hidden="1">{"AnnInc",#N/A,TRUE,"Inc";"QtrInc1",#N/A,TRUE,"Inc";"Balance",#N/A,TRUE,"Bal";"Cflow",#N/A,TRUE,"Cash"}</definedName>
    <definedName name="wrn.Modello.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wrn.models" hidden="1">{#N/A,#N/A,FALSE,"Summary";#N/A,#N/A,FALSE,"Projections";#N/A,#N/A,FALSE,"Mkt Mults";#N/A,#N/A,FALSE,"DCF";#N/A,#N/A,FALSE,"Accr Dil";#N/A,#N/A,FALSE,"PIC LBO";#N/A,#N/A,FALSE,"MULT10_4";#N/A,#N/A,FALSE,"CBI LBO"}</definedName>
    <definedName name="wrn.Models." hidden="1">{"cable_one",#N/A,FALSE,"cable 96-02";"cable_two",#N/A,FALSE,"cable 96-02";"Newrev_one",#N/A,FALSE,"New rev 97 - 02";"Newrev_two",#N/A,FALSE,"New rev 97 - 02"}</definedName>
    <definedName name="wrn.monika.">{"Telemonika",#N/A,FALSE,"Tele";"GF Text",#N/A,FALSE,"GF Text";"GF ATXITV",#N/A,FALSE,"GF ATX ITV";"GF Verw",#N/A,FALSE,"GF Verw"}</definedName>
    <definedName name="wrn.month." hidden="1">{#N/A,#N/A,TRUE,"January";#N/A,#N/A,TRUE,"February";#N/A,#N/A,TRUE,"March";#N/A,#N/A,TRUE,"1st Qtr"}</definedName>
    <definedName name="wrn.Month._.end._.call." hidden="1">{#N/A,#N/A,FALSE,"Bud Month-end Call";#N/A,#N/A,FALSE,"Bud vs Actual";#N/A,#N/A,FALSE,"FC3 Month-end Call";#N/A,#N/A,FALSE,"FC3 vs Actual"}</definedName>
    <definedName name="wrn.Month._.End._.Print._.Out." hidden="1">{"Yen Denominated",#N/A,FALSE,"A-R Aging (JPY)";"Dollar Denominated",#N/A,FALSE,"A-R Aging (JPY)";"Yen Denominated",#N/A,FALSE,"A-R Control (JPY)";"Dollar Denominated",#N/A,FALSE,"A-R Control (JPY)";#N/A,#N/A,FALSE,"A-R Aging (USD)";#N/A,#N/A,FALSE,"A-R Control (USD)";"Aussie Denominated",#N/A,FALSE,"A-R Aging (AUD)";"Dollar Denominated",#N/A,FALSE,"A-R Aging (AUD)";"Aussie Denominated",#N/A,FALSE,"A-R Control (AUD)";"Dollar Denominated",#N/A,FALSE,"A-R Control (AUD)";#N/A,#N/A,FALSE,"A-R Aging Recon.";#N/A,#N/A,FALSE,"A-R Control Recon.";#N/A,#N/A,FALSE,"Cash App (JPY- NAB)";#N/A,#N/A,FALSE,"Cash App (JPY-Citi)";#N/A,#N/A,FALSE,"Cash App (USD)";#N/A,#N/A,FALSE,"Cash App (AUD)";#N/A,#N/A,FALSE,"Cash Disb (AUD)";#N/A,#N/A,FALSE,"Cash Disb (JPY-NAB)";#N/A,#N/A,FALSE,"Cash Disb (JPY-Citi)";#N/A,#N/A,FALSE,"Cash Disb (USD)";#N/A,#N/A,FALSE,"Cash Receipts (AUD)";#N/A,#N/A,FALSE,"Cash Receipts (JPY-NAB)";#N/A,#N/A,FALSE,"Cash Receipts (JPY-Citi)";#N/A,#N/A,FALSE,"Cash Receipts (USD)";#N/A,#N/A,FALSE,"Bank Rec (AUD)";#N/A,#N/A,FALSE,"Bank Rec (JPY-NAB)";#N/A,#N/A,FALSE,"Bank Rec (JPY-Citi)";#N/A,#N/A,FALSE,"Bank Rec (USD)";#N/A,#N/A,FALSE,"Petty Cash (AUD)";#N/A,#N/A,FALSE,"Petty Cash (JPY)";#N/A,#N/A,FALSE,"Head &amp; Ticket Counts";#N/A,#N/A,FALSE,"Payroll"}</definedName>
    <definedName name="wrn.Month._.end._.report." hidden="1">{#N/A,#N/A,FALSE,"Bud Month-end Call";#N/A,#N/A,FALSE,"Bud vs Actual";#N/A,#N/A,FALSE,"Bud vs Actual Variances";#N/A,#N/A,FALSE,"FC3 Month-end Call";#N/A,#N/A,FALSE,"FC3 vs Actual";#N/A,#N/A,FALSE,"FC3 vs Actual Variances";#N/A,#N/A,FALSE,"Roll-up";#N/A,#N/A,FALSE,"Production";#N/A,#N/A,FALSE,"Waste Model";"bva costs - total",#N/A,FALSE,"Costs - Budget vs Actual";"bva costs - plant",#N/A,FALSE,"Costs - Budget vs Actual";"bva costs - cmw",#N/A,FALSE,"Costs - Budget vs Actual";"bva costs - bts",#N/A,FALSE,"Costs - Budget vs Actual";"bva costs - pts",#N/A,FALSE,"Costs - Budget vs Actual";"bva costs - transport",#N/A,FALSE,"Costs - Budget vs Actual"}</definedName>
    <definedName name="wrn.Month._.End._.Reports." hidden="1">{"CONTENTS",#N/A,FALSE,"CONTENTS";"CP1",#N/A,FALSE,"CP1";"N1",#N/A,FALSE,"N1";"C1",#N/A,FALSE,"C1";"Imidazoline",#N/A,FALSE,"I1";"CAT",#N/A,FALSE,"CAT";"Cobalt",#N/A,FALSE,"Cobalt";"LOCAT",#N/A,FALSE,"LOCAT"}</definedName>
    <definedName name="wrn.MONTH_REPORT.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_REPORT_BOD." hidden="1">{#N/A,#N/A,FALSE,"HEA_M";#N/A,#N/A,FALSE,"ALLL";#N/A,#N/A,FALSE,"DEL";#N/A,#N/A,FALSE,"Reserve Analysis";#N/A,#N/A,FALSE,"C_OFF HISTORY";#N/A,#N/A,FALSE,"ALLL_QTR"}</definedName>
    <definedName name="wrn.Month_Report_Mgmt." hidden="1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end._.Prints.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wrn.monthly.">#REF!</definedName>
    <definedName name="wrn.Monthly._.ALCO." hidden="1">{"Billed Performance 1998",#N/A,FALSE,"Billed Performance 94-C";"Cash Performance 1998",#N/A,FALSE,"MT Cash Performance";"COF 1998",#N/A,FALSE,"COF $";#N/A,#N/A,FALSE,"LLR";#N/A,#N/A,FALSE,"Fcst Variances"}</definedName>
    <definedName name="wrn.Monthly._.and._.Quarterly." hidden="1">{#N/A,#N/A,FALSE,"By Quarters";#N/A,#N/A,FALSE,"CONSOLIDATED";#N/A,#N/A,FALSE,"OCEAN";#N/A,#N/A,FALSE,"UNDERWATER";#N/A,#N/A,FALSE,"CMS";#N/A,#N/A,FALSE,"POLARIS";#N/A,#N/A,FALSE,"CORPORATE";#N/A,#N/A,FALSE,"ELIMINATING"}</definedName>
    <definedName name="wrn.Monthly._.BS._.At._.Plan._.Exchange." hidden="1">{"BS Monthly AT Plan ER",#N/A,FALSE,"Mthly BS"}</definedName>
    <definedName name="wrn.Monthly._.BS._.US._.At._.Current._.ER." hidden="1">{"BS Monthly At Current ER",#N/A,FALSE,"Mthly BS"}</definedName>
    <definedName name="wrn.Monthly._.CF._.At._.US._.WA._.ER." hidden="1">{"Monthly Cash Flow At WA ER",#N/A,FALSE,"Mthly CF"}</definedName>
    <definedName name="wrn.Monthly._.Data." hidden="1">{"1999 by month",#N/A,FALSE,"Total_Company"}</definedName>
    <definedName name="wrn.Monthly._.Detail._.Package.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Package.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Report." hidden="1">{"Monthly Detail",#N/A,FALSE,"Direct Ship Fcst"}</definedName>
    <definedName name="wrn.Monthly._.Financials." hidden="1">{#N/A,#N/A,FALSE,"mfg - consol";#N/A,#N/A,FALSE,"mfg - flo";#N/A,#N/A,FALSE,"mfg - lindsay"}</definedName>
    <definedName name="wrn.Monthly._.LE." hidden="1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MIFA._.Sheets.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Report." hidden="1">{#N/A,#N/A,FALSE,"Summary Page";#N/A,#N/A,FALSE,"Collections Listing";#N/A,#N/A,FALSE,"Lessee 60 days past due";#N/A,#N/A,FALSE,"Revenues--Lend Base JP Morgan";#N/A,#N/A,FALSE,"JP Morgan Debt Amort Schedule";#N/A,#N/A,FALSE,"Covenant Analysis"}</definedName>
    <definedName name="wrn.Monthly._.Reports." hidden="1">{#N/A,#N/A,FALSE,"CUR";#N/A,#N/A,FALSE,"YTD"}</definedName>
    <definedName name="wrn.Monthly._.Repory.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wrn.MONTHLY._.REVENUE._.REPORT." hidden="1">{#N/A,#N/A,FALSE,"REV RPT";#N/A,#N/A,FALSE,"AFF COMP";#N/A,#N/A,FALSE,"REP COMM";#N/A,#N/A,FALSE,"REVBYADV";#N/A,#N/A,FALSE,"DAYPART";#N/A,#N/A,FALSE,"FLASH"}</definedName>
    <definedName name="wrn.monthly._.review." hidden="1">{#N/A,#N/A,FALSE,"SUMMARY";#N/A,#N/A,FALSE,"MTD";#N/A,#N/A,FALSE,"YTD";#N/A,#N/A,FALSE,"Forecast"}</definedName>
    <definedName name="wrn.monthly._.to._.issue." hidden="1">{#N/A,#N/A,FALSE,"SUMMARY";#N/A,#N/A,FALSE,"MTD";#N/A,#N/A,FALSE,"YTD";#N/A,#N/A,FALSE,"Forecast";#N/A,#N/A,FALSE,"Debt Structure";#N/A,#N/A,FALSE,"RATINGS"}</definedName>
    <definedName name="wrn.Monthlys.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wrn.Months._.1999." hidden="1">{"Monthly 1999 Stats",#N/A,FALSE,"Months";"Monthly 1999 IS",#N/A,FALSE,"Months"}</definedName>
    <definedName name="wrn.Months._.2000." hidden="1">{"Monthly 2000 Stats",#N/A,FALSE,"Months";"Monthly 2000 IS",#N/A,FALSE,"Months"}</definedName>
    <definedName name="wrn.Months._.2001." hidden="1">{"Monthly 2001 Stats",#N/A,FALSE,"Months";"Monthly 2001 IS",#N/A,FALSE,"Months"}</definedName>
    <definedName name="wrn.Months._.2002." hidden="1">{"Monthly 2002 Stats",#N/A,FALSE,"Months";"Monthly 2002 IS",#N/A,FALSE,"Months"}</definedName>
    <definedName name="wrn.Months._.2003." hidden="1">{"Monthly 2003 Stats",#N/A,FALSE,"Months";"Monthly 2003 IS",#N/A,FALSE,"Months"}</definedName>
    <definedName name="wrn.Mortgage." hidden="1">{#N/A,#N/A,FALSE,"COVER";#N/A,#N/A,FALSE,"Index";#N/A,#N/A,FALSE,"Non-Earning";#N/A,#N/A,FALSE,"Mortgage_Legal";#N/A,#N/A,FALSE,"Mortgages"}</definedName>
    <definedName name="wrn.MOS4." hidden="1">{"MOS4",#N/A,FALSE,"Sorted by database"}</definedName>
    <definedName name="wrn.Most._.Likely._.Scenarios." hidden="1">{#N/A,"Mine Allocated, Keep AC",FALSE,"Stream INPUTS";#N/A,"All Preferred, Sell AC",FALSE,"Stream INPUTS";#N/A,"Step Up, Sell AC",FALSE,"Stream INPUTS";#N/A,"All Preferred, BRONCO buys AC",FALSE,"Stream INPUTS"}</definedName>
    <definedName name="wrn.Mother." hidden="1">{#N/A,#N/A,FALSE,"INCOME";#N/A,#N/A,FALSE,"BALANCE";#N/A,#N/A,FALSE,"SHARE_PRICE";#N/A,#N/A,FALSE,"EXP. RETURN";#N/A,#N/A,FALSE,"MIRROR"}</definedName>
    <definedName name="wrn.MR2000." hidden="1">{"Essbase Retrieve",#N/A,FALSE,"Essbase";"Essbase Data",#N/A,FALSE,"Final Hyp Data";"Hyperion Load",#N/A,FALSE,"Hyperion Load";"Hyperion Verify",#N/A,FALSE,"Verify"}</definedName>
    <definedName name="wrn.MTD._.CON._.VS._.BUDG.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SOL._.STMTS." hidden="1">{"MTD CONSOL IS",#N/A,FALSE,"CONSOL";"MTD CONSOL BS",#N/A,FALSE,"CONSOL";"MTD CONSOL CF",#N/A,FALSE,"CONSOL";"MTD CONSOL COGS",#N/A,FALSE,"CONSOL";"MTD CONSOL SGA",#N/A,FALSE,"CONSOL"}</definedName>
    <definedName name="wrn.MTD._.CTT._.STMTS." hidden="1">{"MTD CTT IS",#N/A,FALSE,"CTT";"MTD CTT BS",#N/A,FALSE,"CTT";"MTD CTT CF",#N/A,FALSE,"CTT";"MTD CTT COGS",#N/A,FALSE,"CTT";"MTD CTT SGA",#N/A,FALSE,"CTT"}</definedName>
    <definedName name="wrn.MTD._.CTT._.VS._.BUD.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STMTS." hidden="1">{"MTD IS",#N/A,FALSE,"WLLC";"MTDBS",#N/A,FALSE,"WLLC";"MTDCF",#N/A,FALSE,"WLLC";"MTDCOGS",#N/A,FALSE,"WLLC";"MTDSGA",#N/A,FALSE,"WLLC"}</definedName>
    <definedName name="wrn.MTD._.WLLC._.VS._.BUD.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COSTREPORT." hidden="1">{#N/A,#N/A,FALSE,"MTD"}</definedName>
    <definedName name="wrn.mthly" hidden="1">{"Monthly",#N/A,FALSE,"Monthly"}</definedName>
    <definedName name="wrn.Mthly__CurFcst_Plus_Var." hidden="1">{"Current_Mos.",#N/A,FALSE,"Current Fcst";"Current_Qtrs.",#N/A,FALSE,"Current Fcst";"Cur_vs_AOP",#N/A,FALSE,"Cur vs AOP";"Cur_vs_PrMo",#N/A,FALSE,"Cur vs PrMo";"Cur_vs_PrYr",#N/A,FALSE,"Cur vs PrYr";"Cur_vs_Cur",#N/A,FALSE,"Cur vs Cur"}</definedName>
    <definedName name="wrn.Munsell.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y._.Pl." hidden="1">{#N/A,#N/A,FALSE,"Dept. P&amp;l"}</definedName>
    <definedName name="wrn.MYG._.All." hidden="1">{"Income Statement_Balance Sheet",#N/A,FALSE,"Annual";"Articulation_Cash Flow",#N/A,FALSE,"Annual"}</definedName>
    <definedName name="wrn.N.._.America._.2001._.Fcst." hidden="1">{"NA 01yr",#N/A,FALSE,"North America";"NA 01q1",#N/A,FALSE,"North America";"NA 01q2",#N/A,FALSE,"North America";"NA 01q3",#N/A,FALSE,"North America";"NA 01q4",#N/A,FALSE,"North America"}</definedName>
    <definedName name="wrn.N._.America." hidden="1">{"nayr",#N/A,FALSE,"North America";"na1",#N/A,FALSE,"North America";"na2",#N/A,FALSE,"North America";"na3",#N/A,FALSE,"North America";"na4",#N/A,FALSE,"North America"}</definedName>
    <definedName name="wrn.N.O.L.." hidden="1">{#N/A,#N/A,FALSE,"91NOLCB";#N/A,#N/A,FALSE,"92NOLCB";#N/A,#N/A,FALSE,"93NOLCB"}</definedName>
    <definedName name="wrn.NA." hidden="1">{#N/A,#N/A,FALSE,"NA"}</definedName>
    <definedName name="wrn.NA._.Model._.T._.and._.B." hidden="1">{"NA Top",#N/A,FALSE,"NA Model";"NA Bottom",#N/A,FALSE,"NA Model"}</definedName>
    <definedName name="wrn.NA._.Model._.T._.and._.B._1" hidden="1">{"NA Top",#N/A,FALSE,"NA Model";"NA Bottom",#N/A,FALSE,"NA Model"}</definedName>
    <definedName name="wrn.NA._.Model._.T._.and._.B._2" hidden="1">{"NA Top",#N/A,FALSE,"NA Model";"NA Bottom",#N/A,FALSE,"NA Model"}</definedName>
    <definedName name="wrn.NA._.Model._.T._.and._.B._3" hidden="1">{"NA Top",#N/A,FALSE,"NA Model";"NA Bottom",#N/A,FALSE,"NA Model"}</definedName>
    <definedName name="wrn.NA._1" hidden="1">{#N/A,#N/A,FALSE,"NA"}</definedName>
    <definedName name="wrn.NA._2" hidden="1">{#N/A,#N/A,FALSE,"NA"}</definedName>
    <definedName name="wrn.NA._3" hidden="1">{#N/A,#N/A,FALSE,"NA"}</definedName>
    <definedName name="wrn.NA_ULV._.Tand._.B." hidden="1">{"NA Top",#N/A,FALSE,"NA-ULV";"NA Bottom",#N/A,FALSE,"NA-ULV"}</definedName>
    <definedName name="wrn.NA_ULV._.Tand._.B._1" hidden="1">{"NA Top",#N/A,FALSE,"NA-ULV";"NA Bottom",#N/A,FALSE,"NA-ULV"}</definedName>
    <definedName name="wrn.NA_ULV._.Tand._.B._2" hidden="1">{"NA Top",#N/A,FALSE,"NA-ULV";"NA Bottom",#N/A,FALSE,"NA-ULV"}</definedName>
    <definedName name="wrn.NA_ULV._.Tand._.B._3" hidden="1">{"NA Top",#N/A,FALSE,"NA-ULV";"NA Bottom",#N/A,FALSE,"NA-ULV"}</definedName>
    <definedName name="wrn.nema." hidden="1">{#N/A,#N/A,FALSE,"Distbn Ntwrk";#N/A,#N/A,FALSE,"Workforce";#N/A,#N/A,FALSE,"cur-prod1";#N/A,#N/A,FALSE,"in-proc"}</definedName>
    <definedName name="wrn.nema._1" hidden="1">{#N/A,#N/A,FALSE,"Distbn Ntwrk";#N/A,#N/A,FALSE,"Workforce";#N/A,#N/A,FALSE,"cur-prod1";#N/A,#N/A,FALSE,"in-proc"}</definedName>
    <definedName name="wrn.nema._2" hidden="1">{#N/A,#N/A,FALSE,"Distbn Ntwrk";#N/A,#N/A,FALSE,"Workforce";#N/A,#N/A,FALSE,"cur-prod1";#N/A,#N/A,FALSE,"in-proc"}</definedName>
    <definedName name="wrn.nema._3" hidden="1">{#N/A,#N/A,FALSE,"Distbn Ntwrk";#N/A,#N/A,FALSE,"Workforce";#N/A,#N/A,FALSE,"cur-prod1";#N/A,#N/A,FALSE,"in-proc"}</definedName>
    <definedName name="wrn.Net._.Gain._.Summary." hidden="1">{"Net Gain Summary",#N/A,FALSE,"Net Gain Recon"}</definedName>
    <definedName name="wrn.NetSalesNetIncome." hidden="1">{"Baker",#N/A,FALSE,"NS_NI95";"Kohler Month",#N/A,FALSE,"NS_NI95"}</definedName>
    <definedName name="wrn.netsalesnetincome2" hidden="1">{"Baker",#N/A,FALSE,"NS_NI95";"Kohler Month",#N/A,FALSE,"NS_NI95"}</definedName>
    <definedName name="wrn.Nettobeitrag._.Jahr._.EW." hidden="1">{"Absatz EW Jahr",#N/A,FALSE,"EW(NB-Entw.)";"Gesamterlös EW Jahr",#N/A,FALSE,"EW(NB-Entw.)";"Nettobeitr DM_t EW Jahr",#N/A,FALSE,"EW(NB-Entw.)";"Nettobeitr TDM EW Jahr",#N/A,FALSE,"EW(NB-Entw.)"}</definedName>
    <definedName name="wrn.new." hidden="1">{"new1",#N/A,FALSE,"FLEXPAC2";"new2",#N/A,FALSE,"FLEXPAC2"}</definedName>
    <definedName name="wrn.new._.board._.package.">#REF!</definedName>
    <definedName name="wrn.new._.delhi.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wrn.NEW._.REPORT." hidden="1">{#N/A,#N/A,FALSE,"JIM REPORT 1"}</definedName>
    <definedName name="wrn.newest.">#REF!</definedName>
    <definedName name="wrn.newest._1" hidden="1">{#N/A,#N/A,TRUE,"TS";#N/A,#N/A,TRUE,"Combo";#N/A,#N/A,TRUE,"FAIR";#N/A,#N/A,TRUE,"RBC";#N/A,#N/A,TRUE,"xxxx"}</definedName>
    <definedName name="wrn.newest._1_1" hidden="1">{#N/A,#N/A,TRUE,"TS";#N/A,#N/A,TRUE,"Combo";#N/A,#N/A,TRUE,"FAIR";#N/A,#N/A,TRUE,"RBC";#N/A,#N/A,TRUE,"xxxx"}</definedName>
    <definedName name="wrn.newest._1_2" hidden="1">{#N/A,#N/A,TRUE,"TS";#N/A,#N/A,TRUE,"Combo";#N/A,#N/A,TRUE,"FAIR";#N/A,#N/A,TRUE,"RBC";#N/A,#N/A,TRUE,"xxxx"}</definedName>
    <definedName name="wrn.newest._1_3" hidden="1">{#N/A,#N/A,TRUE,"TS";#N/A,#N/A,TRUE,"Combo";#N/A,#N/A,TRUE,"FAIR";#N/A,#N/A,TRUE,"RBC";#N/A,#N/A,TRUE,"xxxx"}</definedName>
    <definedName name="wrn.newest._1_4" hidden="1">{#N/A,#N/A,TRUE,"TS";#N/A,#N/A,TRUE,"Combo";#N/A,#N/A,TRUE,"FAIR";#N/A,#N/A,TRUE,"RBC";#N/A,#N/A,TRUE,"xxxx"}</definedName>
    <definedName name="wrn.newest._1_5" hidden="1">{#N/A,#N/A,TRUE,"TS";#N/A,#N/A,TRUE,"Combo";#N/A,#N/A,TRUE,"FAIR";#N/A,#N/A,TRUE,"RBC";#N/A,#N/A,TRUE,"xxxx"}</definedName>
    <definedName name="wrn.newest._2" hidden="1">{#N/A,#N/A,TRUE,"TS";#N/A,#N/A,TRUE,"Combo";#N/A,#N/A,TRUE,"FAIR";#N/A,#N/A,TRUE,"RBC";#N/A,#N/A,TRUE,"xxxx"}</definedName>
    <definedName name="wrn.newest._2_1" hidden="1">{#N/A,#N/A,TRUE,"TS";#N/A,#N/A,TRUE,"Combo";#N/A,#N/A,TRUE,"FAIR";#N/A,#N/A,TRUE,"RBC";#N/A,#N/A,TRUE,"xxxx"}</definedName>
    <definedName name="wrn.newest._2_2" hidden="1">{#N/A,#N/A,TRUE,"TS";#N/A,#N/A,TRUE,"Combo";#N/A,#N/A,TRUE,"FAIR";#N/A,#N/A,TRUE,"RBC";#N/A,#N/A,TRUE,"xxxx"}</definedName>
    <definedName name="wrn.newest._2_3" hidden="1">{#N/A,#N/A,TRUE,"TS";#N/A,#N/A,TRUE,"Combo";#N/A,#N/A,TRUE,"FAIR";#N/A,#N/A,TRUE,"RBC";#N/A,#N/A,TRUE,"xxxx"}</definedName>
    <definedName name="wrn.newest._2_4" hidden="1">{#N/A,#N/A,TRUE,"TS";#N/A,#N/A,TRUE,"Combo";#N/A,#N/A,TRUE,"FAIR";#N/A,#N/A,TRUE,"RBC";#N/A,#N/A,TRUE,"xxxx"}</definedName>
    <definedName name="wrn.newest._2_5" hidden="1">{#N/A,#N/A,TRUE,"TS";#N/A,#N/A,TRUE,"Combo";#N/A,#N/A,TRUE,"FAIR";#N/A,#N/A,TRUE,"RBC";#N/A,#N/A,TRUE,"xxxx"}</definedName>
    <definedName name="wrn.newest._3" hidden="1">{#N/A,#N/A,TRUE,"TS";#N/A,#N/A,TRUE,"Combo";#N/A,#N/A,TRUE,"FAIR";#N/A,#N/A,TRUE,"RBC";#N/A,#N/A,TRUE,"xxxx"}</definedName>
    <definedName name="wrn.newest._3_1" hidden="1">{#N/A,#N/A,TRUE,"TS";#N/A,#N/A,TRUE,"Combo";#N/A,#N/A,TRUE,"FAIR";#N/A,#N/A,TRUE,"RBC";#N/A,#N/A,TRUE,"xxxx"}</definedName>
    <definedName name="wrn.newest._3_2" hidden="1">{#N/A,#N/A,TRUE,"TS";#N/A,#N/A,TRUE,"Combo";#N/A,#N/A,TRUE,"FAIR";#N/A,#N/A,TRUE,"RBC";#N/A,#N/A,TRUE,"xxxx"}</definedName>
    <definedName name="wrn.newest._3_3" hidden="1">{#N/A,#N/A,TRUE,"TS";#N/A,#N/A,TRUE,"Combo";#N/A,#N/A,TRUE,"FAIR";#N/A,#N/A,TRUE,"RBC";#N/A,#N/A,TRUE,"xxxx"}</definedName>
    <definedName name="wrn.newest._3_4" hidden="1">{#N/A,#N/A,TRUE,"TS";#N/A,#N/A,TRUE,"Combo";#N/A,#N/A,TRUE,"FAIR";#N/A,#N/A,TRUE,"RBC";#N/A,#N/A,TRUE,"xxxx"}</definedName>
    <definedName name="wrn.newest._3_5" hidden="1">{#N/A,#N/A,TRUE,"TS";#N/A,#N/A,TRUE,"Combo";#N/A,#N/A,TRUE,"FAIR";#N/A,#N/A,TRUE,"RBC";#N/A,#N/A,TRUE,"xxxx"}</definedName>
    <definedName name="wrn.newest._4" hidden="1">{#N/A,#N/A,TRUE,"TS";#N/A,#N/A,TRUE,"Combo";#N/A,#N/A,TRUE,"FAIR";#N/A,#N/A,TRUE,"RBC";#N/A,#N/A,TRUE,"xxxx"}</definedName>
    <definedName name="wrn.newest._4_1" hidden="1">{#N/A,#N/A,TRUE,"TS";#N/A,#N/A,TRUE,"Combo";#N/A,#N/A,TRUE,"FAIR";#N/A,#N/A,TRUE,"RBC";#N/A,#N/A,TRUE,"xxxx"}</definedName>
    <definedName name="wrn.newest._4_2" hidden="1">{#N/A,#N/A,TRUE,"TS";#N/A,#N/A,TRUE,"Combo";#N/A,#N/A,TRUE,"FAIR";#N/A,#N/A,TRUE,"RBC";#N/A,#N/A,TRUE,"xxxx"}</definedName>
    <definedName name="wrn.newest._4_3" hidden="1">{#N/A,#N/A,TRUE,"TS";#N/A,#N/A,TRUE,"Combo";#N/A,#N/A,TRUE,"FAIR";#N/A,#N/A,TRUE,"RBC";#N/A,#N/A,TRUE,"xxxx"}</definedName>
    <definedName name="wrn.newest._4_4" hidden="1">{#N/A,#N/A,TRUE,"TS";#N/A,#N/A,TRUE,"Combo";#N/A,#N/A,TRUE,"FAIR";#N/A,#N/A,TRUE,"RBC";#N/A,#N/A,TRUE,"xxxx"}</definedName>
    <definedName name="wrn.newest._4_5" hidden="1">{#N/A,#N/A,TRUE,"TS";#N/A,#N/A,TRUE,"Combo";#N/A,#N/A,TRUE,"FAIR";#N/A,#N/A,TRUE,"RBC";#N/A,#N/A,TRUE,"xxxx"}</definedName>
    <definedName name="wrn.newest._5" hidden="1">{#N/A,#N/A,TRUE,"TS";#N/A,#N/A,TRUE,"Combo";#N/A,#N/A,TRUE,"FAIR";#N/A,#N/A,TRUE,"RBC";#N/A,#N/A,TRUE,"xxxx"}</definedName>
    <definedName name="wrn.newest._5_1" hidden="1">{#N/A,#N/A,TRUE,"TS";#N/A,#N/A,TRUE,"Combo";#N/A,#N/A,TRUE,"FAIR";#N/A,#N/A,TRUE,"RBC";#N/A,#N/A,TRUE,"xxxx"}</definedName>
    <definedName name="wrn.newest._5_2" hidden="1">{#N/A,#N/A,TRUE,"TS";#N/A,#N/A,TRUE,"Combo";#N/A,#N/A,TRUE,"FAIR";#N/A,#N/A,TRUE,"RBC";#N/A,#N/A,TRUE,"xxxx"}</definedName>
    <definedName name="wrn.newest._5_3" hidden="1">{#N/A,#N/A,TRUE,"TS";#N/A,#N/A,TRUE,"Combo";#N/A,#N/A,TRUE,"FAIR";#N/A,#N/A,TRUE,"RBC";#N/A,#N/A,TRUE,"xxxx"}</definedName>
    <definedName name="wrn.newest._5_4" hidden="1">{#N/A,#N/A,TRUE,"TS";#N/A,#N/A,TRUE,"Combo";#N/A,#N/A,TRUE,"FAIR";#N/A,#N/A,TRUE,"RBC";#N/A,#N/A,TRUE,"xxxx"}</definedName>
    <definedName name="wrn.newest._5_5" hidden="1">{#N/A,#N/A,TRUE,"TS";#N/A,#N/A,TRUE,"Combo";#N/A,#N/A,TRUE,"FAIR";#N/A,#N/A,TRUE,"RBC";#N/A,#N/A,TRUE,"xxxx"}</definedName>
    <definedName name="wrn.newoutput" hidden="1">{"DCF","UPSIDE CASE",FALSE,"Sheet1";"DCF","BASE CASE",FALSE,"Sheet1";"DCF","DOWNSIDE CASE",FALSE,"Sheet1"}</definedName>
    <definedName name="wrn.Nico.">#REF!</definedName>
    <definedName name="wrn.NON." hidden="1">{#N/A,#N/A,FALSE,"Sheet1"}</definedName>
    <definedName name="wrn.Normal." hidden="1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th._.America._.Set." hidden="1">{"NA Is w Ratios",#N/A,FALSE,"North America";"PF CFlow NA",#N/A,FALSE,"North America";"NA DCF Matrix",#N/A,FALSE,"North America"}</definedName>
    <definedName name="wrn.North._.America._.Set._1" hidden="1">{"NA Is w Ratios",#N/A,FALSE,"North America";"PF CFlow NA",#N/A,FALSE,"North America";"NA DCF Matrix",#N/A,FALSE,"North America"}</definedName>
    <definedName name="wrn.North._.America._.Set._2" hidden="1">{"NA Is w Ratios",#N/A,FALSE,"North America";"PF CFlow NA",#N/A,FALSE,"North America";"NA DCF Matrix",#N/A,FALSE,"North America"}</definedName>
    <definedName name="wrn.North._.America._.Set._3" hidden="1">{"NA Is w Ratios",#N/A,FALSE,"North America";"PF CFlow NA",#N/A,FALSE,"North America";"NA DCF Matrix",#N/A,FALSE,"North America"}</definedName>
    <definedName name="wrn.Nov._.Forecast." hidden="1">{"Nov",#N/A,FALSE,"Manager Report"}</definedName>
    <definedName name="wrn.November.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.Orders." hidden="1">{"Nov Ports",#N/A,FALSE,"Nov";"Nov Order",#N/A,FALSE,"Nov"}</definedName>
    <definedName name="wrn.NOVPRES." hidden="1">{#N/A,#N/A,TRUE,"PAGE 2";#N/A,#N/A,TRUE,"PAGE 3";#N/A,#N/A,TRUE,"PAGE4"}</definedName>
    <definedName name="wrn.NPV._.Matrix." hidden="1">{"NPV Matrix","Aquarius 0 Change IBES",FALSE,"A";"NPV Matrix","Aquarius 5 Discount",FALSE,"A";"NPV Matrix","Aquarius 10 Discount",FALSE,"A";"NPV Matrix","Aquarius 5 Increase",FALSE,"A";"NPV Matrix","Aquarius 10 Increase",FALSE,"A";"NPV Matrix","Aries No IBES Change",FALSE,"A";"NPV Matrix","Aries 5 Discount",FALSE,"A";"NPV Matrix","Aries 10 Discount",FALSE,"A";"NPV Matrix","Aries 5 Premium",FALSE,"A";"NPV Matrix","Aries 10 Premium",FALSE,"A"}</definedName>
    <definedName name="wrn.ntfinance." hidden="1">{"Rate",#N/A,TRUE,"SUMMARY";"Ratios",#N/A,TRUE,"Ratios";"BUDGETREVENUE",#N/A,TRUE,"Revenue";"TOTALS",#N/A,TRUE,"DETAIL"}</definedName>
    <definedName name="wrn.nuevahoja." hidden="1">{#N/A,#N/A,FALSE,"CNS_ADJ";"Balance Consolidado",#N/A,FALSE,"BCEC_CNS";#N/A,#N/A,FALSE,"USGAAP_ADJ"}</definedName>
    <definedName name="wrn.nytaann." hidden="1">{"nytacash",#N/A,FALSE,"GLOBEINC";"nytainc",#N/A,FALSE,"GLOBEINC";"nytanyt",#N/A,FALSE,"GLOBEINC";"nytareg",#N/A,FALSE,"GLOBEINC";"nytaglobe",#N/A,FALSE,"GLOBEINC";"nytapprttl",#N/A,FALSE,"GLOBEINC"}</definedName>
    <definedName name="wrn.O._.and._.I._.Worksheet." hidden="1">{#N/A,#N/A,FALSE,"O&amp;I Worksheet"}</definedName>
    <definedName name="wrn.Oct._.Forecast." hidden="1">{"Oct",#N/A,FALSE,"Manager Report"}</definedName>
    <definedName name="wrn.Oct._.Orders." hidden="1">{"Oct Order",#N/A,FALSE,"Oct";"Oct Ports",#N/A,FALSE,"Oct"}</definedName>
    <definedName name="wrn.OCTOBER.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_Income." hidden="1">{"Oct_Plan_Income_Month",#N/A,FALSE,"OctInc";"Oct_Month_Lastyear_Inc",#N/A,FALSE,"OctInc"}</definedName>
    <definedName name="wrn.OEE._.analg._.nord." hidden="1">{"OEE OAP",#N/A,FALSE,"oap";"OEE APAP",#N/A,FALSE,"apap";"OEE nitros",#N/A,FALSE,"nitros"}</definedName>
    <definedName name="wrn.OEE._.analg._.nord.1" hidden="1">{"OEE OAP",#N/A,FALSE,"oap";"OEE APAP",#N/A,FALSE,"apap";"OEE nitros",#N/A,FALSE,"nitros"}</definedName>
    <definedName name="wrn.Offices." hidden="1">{"Offices",#N/A,FALSE,"Sorted by database"}</definedName>
    <definedName name="wrn.OH._.Bdgt._.Mo.">#REF!</definedName>
    <definedName name="wrn.OH._.Bdgt._.Qtr.">#REF!</definedName>
    <definedName name="wrn.OH._.Bdgts.">#REF!</definedName>
    <definedName name="wrn.OH._.Fcst._.Mo.">#REF!</definedName>
    <definedName name="wrn.OH._.Fcst._.Qtr.">#REF!</definedName>
    <definedName name="wrn.OH._.Forecasts.">#REF!</definedName>
    <definedName name="wrn.OH._.Var._.Mo.">#REF!</definedName>
    <definedName name="wrn.OH._.Var._.Qtr.">#REF!</definedName>
    <definedName name="wrn.OH._.Variances.">#REF!</definedName>
    <definedName name="wrn.Olk._.by._.Qtr.">#REF!</definedName>
    <definedName name="wrn.OMARGIN.">#REF!</definedName>
    <definedName name="wrn.Omnipaque." hidden="1">{"Omnipaque",#N/A,FALSE,"Omnipaque"}</definedName>
    <definedName name="wrn.Omniscan." hidden="1">{"Omniscan",#N/A,FALSE,"Omniscan"}</definedName>
    <definedName name="wrn.On._.Air._.Op._.Exp." hidden="1">{"view1",#N/A,FALSE,"ON AIR"}</definedName>
    <definedName name="wrn.Oncology." hidden="1">{#N/A,#N/A,FALSE,"Onco";#N/A,#N/A,FALSE,"Taxol";#N/A,#N/A,FALSE,"UFT";#N/A,#N/A,FALSE,"Carb"}</definedName>
    <definedName name="wrn.one." hidden="1">{"page1",#N/A,FALSE,"A";"page2",#N/A,FALSE,"A"}</definedName>
    <definedName name="wrn.one._.case." hidden="1">{"pro forma financials",#N/A,FALSE,"pf parent";"pro forma credit",#N/A,FALSE,"pf parent";"pro forma financials",#N/A,FALSE,"pro forma";"pro forma credit",#N/A,FALSE,"pro forma";"avp",#N/A,FALSE,"AVP"}</definedName>
    <definedName name="wrn.ONTK.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OCONLY." hidden="1">{"OOCDOLS",#N/A,FALSE,"G&amp;A_CRPSV";"OOCDOL",#N/A,FALSE,"G&amp;A_FAC"}</definedName>
    <definedName name="wrn.OP." hidden="1">{#N/A,#N/A,FALSE,"PA";#N/A,#N/A,FALSE,"PNT";#N/A,#N/A,FALSE,"PSE";#N/A,#N/A,FALSE,"PET";#N/A,#N/A,FALSE,"PIC";#N/A,#N/A,FALSE,"PSI"}</definedName>
    <definedName name="wrn.OPC." hidden="1">{#N/A,#N/A,FALSE,"Duran"}</definedName>
    <definedName name="wrn.OPC1" hidden="1">{#N/A,#N/A,FALSE,"Duran"}</definedName>
    <definedName name="wrn.OPERATIONS." hidden="1">{#N/A,#N/A,FALSE,"PL-FS";#N/A,#N/A,FALSE,"PL"}</definedName>
    <definedName name="wrn.Opportunity._.Assessment.">#REF!</definedName>
    <definedName name="wrn.Opportunity._.Assessment._2" hidden="1">{#N/A,#N/A,TRUE,"Summary";#N/A,#N/A,TRUE,"Assumptions";#N/A,#N/A,TRUE,"Comparison";#N/A,#N/A,TRUE,"Financials";#N/A,#N/A,TRUE,"Plan v. Act"}</definedName>
    <definedName name="wrn.OPS._.Review._.Profit.">#REF!</definedName>
    <definedName name="wrn.OPS._.Review._.Revenue.">#REF!</definedName>
    <definedName name="wrn.OPS._.Review._.Revenue._.and._.Profit.">#REF!</definedName>
    <definedName name="wr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rn.OTC._.Market._.Report." hidden="1">{#N/A,#N/A,FALSE,"Sales Graph";#N/A,#N/A,FALSE,"BUC Graph";#N/A,#N/A,FALSE,"P&amp;L - YTD"}</definedName>
    <definedName name="wrn.Other._.Income._.Summary." hidden="1">{"Other Income Summary",#N/A,FALSE,"Other Inc Recon"}</definedName>
    <definedName name="wrn.OTHER._.ITEMS." hidden="1">{#N/A,#N/A,FALSE,"OINET OIA OFA"}</definedName>
    <definedName name="wrn.Other._.Operating._.Expense." hidden="1">{#N/A,#N/A,FALSE,"OTHER OP";#N/A,#N/A,FALSE,"Buy";#N/A,#N/A,FALSE,"Goodwill"}</definedName>
    <definedName name="wrn.Other._.Pharm." hidden="1">{#N/A,#N/A,FALSE,"Other";#N/A,#N/A,FALSE,"Ace";#N/A,#N/A,FALSE,"Derm"}</definedName>
    <definedName name="wrn.OTROS_DATOS.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wrn.Outlook._.for._.US._.Domestic._.Paging.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._.for._.US._.Domestic._.Paging._1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FULLYEAR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PUT." hidden="1">{"DCF","UPSIDE CASE",FALSE,"Sheet1";"DCF","BASE CASE",FALSE,"Sheet1";"DCF","DOWNSIDE CASE",FALSE,"Sheet1"}</definedName>
    <definedName name="wrn.Output.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from_AB" hidden="1">{"DCF","UPSIDE CASE",FALSE,"Sheet1";"DCF","BASE CASE",FALSE,"Sheet1";"DCF","DOWNSIDE CASE",FALSE,"Sheet1"}</definedName>
    <definedName name="wrn.OUTPUT._from_DBAB_2_1" hidden="1">{"DCF","UPSIDE CASE",FALSE,"Sheet1";"DCF","BASE CASE",FALSE,"Sheet1";"DCF","DOWNSIDE CASE",FALSE,"Sheet1"}</definedName>
    <definedName name="wrn.Overheads." hidden="1">{"All Branches OH Detail Actual",#N/A,FALSE,"Overheads (Details)";"All Branches OH Detail Target",#N/A,FALSE,"Overheads (Details)"}</definedName>
    <definedName name="wrn.Overview._.Reports." hidden="1">{#N/A,#N/A,FALSE,"DCF Values";#N/A,#N/A,FALSE,"Overview";#N/A,#N/A,FALSE,"Earnings";#N/A,#N/A,FALSE,"StockMarketValues";#N/A,#N/A,FALSE,"Asset Values";#N/A,#N/A,FALSE,"Accretion EPS";#N/A,#N/A,FALSE,"Accretion CFPS";#N/A,#N/A,FALSE,"santafe";#N/A,#N/A,FALSE,"noble";#N/A,#N/A,FALSE,"Combined Results"}</definedName>
    <definedName name="wrn.ovhd." hidden="1">{#N/A,#N/A,FALSE,"OVHDSUM"}</definedName>
    <definedName name="wrn.ovhd1." hidden="1">{#N/A,#N/A,FALSE,"OVHDSUM"}</definedName>
    <definedName name="wrn.p" hidden="1">{#N/A,#N/A,FALSE,"1";#N/A,#N/A,FALSE,"2";#N/A,#N/A,FALSE,"16 - 17";#N/A,#N/A,FALSE,"18 - 19";#N/A,#N/A,FALSE,"26";#N/A,#N/A,FALSE,"27";#N/A,#N/A,FALSE,"28"}</definedName>
    <definedName name="wrn.P_and_L." hidden="1">{#N/A,#N/A,FALSE,"RMS Base (allocated)";#N/A,#N/A,FALSE,"Humana";#N/A,#N/A,FALSE,"NJRM";#N/A,#N/A,FALSE,"GSNS";#N/A,#N/A,FALSE,"Total"}</definedName>
    <definedName name="wrn.P_and_L._2" hidden="1">{#N/A,#N/A,FALSE,"RMS Base (allocated)";#N/A,#N/A,FALSE,"Humana";#N/A,#N/A,FALSE,"NJRM";#N/A,#N/A,FALSE,"GSNS";#N/A,#N/A,FALSE,"Total"}</definedName>
    <definedName name="wrn.P98.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A." hidden="1">{#N/A,#N/A,FALSE,"PA"}</definedName>
    <definedName name="wrn.Pack." hidden="1">{#N/A,#N/A,FALSE,"P&amp;L";#N/A,#N/A,FALSE,"Fixcost";#N/A,#N/A,FALSE,"Toninfo";#N/A,#N/A,FALSE,"Varana";#N/A,#N/A,FALSE,"Workcap";#N/A,#N/A,FALSE,"Capbudg";#N/A,#N/A,FALSE,"Personnel"}</definedName>
    <definedName name="wrn.packer._.1.">#REF!</definedName>
    <definedName name="wrn.packer._.1.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F." hidden="1">{#N/A,#N/A,FALSE,"PAF"}</definedName>
    <definedName name="wrn.Page._.1.">#REF!</definedName>
    <definedName name="wrn.PAGE._.2." hidden="1">{"PAGE 2",#N/A,FALSE,"WEST_OT"}</definedName>
    <definedName name="wrn.PAGE._.3." hidden="1">{"PAGE 2",#N/A,FALSE,"WEST_OT"}</definedName>
    <definedName name="wrn.Pages._.for._.Distribution." hidden="1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ing._.Compco." hidden="1">{"financials",#N/A,TRUE,"6_30_96";"footnotes",#N/A,TRUE,"6_30_96";"valuation",#N/A,TRUE,"6_30_96"}</definedName>
    <definedName name="wrn.Paging._.Compco._1" hidden="1">{"financials",#N/A,TRUE,"6_30_96";"footnotes",#N/A,TRUE,"6_30_96";"valuation",#N/A,TRUE,"6_30_96"}</definedName>
    <definedName name="wrn.Paging._.Compco._1_1" hidden="1">{"financials",#N/A,TRUE,"6_30_96";"footnotes",#N/A,TRUE,"6_30_96";"valuation",#N/A,TRUE,"6_30_96"}</definedName>
    <definedName name="wrn.Paging._.Compco._1_2" hidden="1">{"financials",#N/A,TRUE,"6_30_96";"footnotes",#N/A,TRUE,"6_30_96";"valuation",#N/A,TRUE,"6_30_96"}</definedName>
    <definedName name="wrn.Paging._.Compco._1_3" hidden="1">{"financials",#N/A,TRUE,"6_30_96";"footnotes",#N/A,TRUE,"6_30_96";"valuation",#N/A,TRUE,"6_30_96"}</definedName>
    <definedName name="wrn.Paging._.Compco._1_4" hidden="1">{"financials",#N/A,TRUE,"6_30_96";"footnotes",#N/A,TRUE,"6_30_96";"valuation",#N/A,TRUE,"6_30_96"}</definedName>
    <definedName name="wrn.Paging._.Compco._1_5" hidden="1">{"financials",#N/A,TRUE,"6_30_96";"footnotes",#N/A,TRUE,"6_30_96";"valuation",#N/A,TRUE,"6_30_96"}</definedName>
    <definedName name="wrn.Paging._.Compco._2" hidden="1">{"financials",#N/A,TRUE,"6_30_96";"footnotes",#N/A,TRUE,"6_30_96";"valuation",#N/A,TRUE,"6_30_96"}</definedName>
    <definedName name="wrn.Paging._.Compco._2_1" hidden="1">{"financials",#N/A,TRUE,"6_30_96";"footnotes",#N/A,TRUE,"6_30_96";"valuation",#N/A,TRUE,"6_30_96"}</definedName>
    <definedName name="wrn.Paging._.Compco._2_2" hidden="1">{"financials",#N/A,TRUE,"6_30_96";"footnotes",#N/A,TRUE,"6_30_96";"valuation",#N/A,TRUE,"6_30_96"}</definedName>
    <definedName name="wrn.Paging._.Compco._2_3" hidden="1">{"financials",#N/A,TRUE,"6_30_96";"footnotes",#N/A,TRUE,"6_30_96";"valuation",#N/A,TRUE,"6_30_96"}</definedName>
    <definedName name="wrn.Paging._.Compco._2_4" hidden="1">{"financials",#N/A,TRUE,"6_30_96";"footnotes",#N/A,TRUE,"6_30_96";"valuation",#N/A,TRUE,"6_30_96"}</definedName>
    <definedName name="wrn.Paging._.Compco._2_5" hidden="1">{"financials",#N/A,TRUE,"6_30_96";"footnotes",#N/A,TRUE,"6_30_96";"valuation",#N/A,TRUE,"6_30_96"}</definedName>
    <definedName name="wrn.Paging._.Compco._3" hidden="1">{"financials",#N/A,TRUE,"6_30_96";"footnotes",#N/A,TRUE,"6_30_96";"valuation",#N/A,TRUE,"6_30_96"}</definedName>
    <definedName name="wrn.Paging._.Compco._3_1" hidden="1">{"financials",#N/A,TRUE,"6_30_96";"footnotes",#N/A,TRUE,"6_30_96";"valuation",#N/A,TRUE,"6_30_96"}</definedName>
    <definedName name="wrn.Paging._.Compco._3_2" hidden="1">{"financials",#N/A,TRUE,"6_30_96";"footnotes",#N/A,TRUE,"6_30_96";"valuation",#N/A,TRUE,"6_30_96"}</definedName>
    <definedName name="wrn.Paging._.Compco._3_3" hidden="1">{"financials",#N/A,TRUE,"6_30_96";"footnotes",#N/A,TRUE,"6_30_96";"valuation",#N/A,TRUE,"6_30_96"}</definedName>
    <definedName name="wrn.Paging._.Compco._3_4" hidden="1">{"financials",#N/A,TRUE,"6_30_96";"footnotes",#N/A,TRUE,"6_30_96";"valuation",#N/A,TRUE,"6_30_96"}</definedName>
    <definedName name="wrn.Paging._.Compco._3_5" hidden="1">{"financials",#N/A,TRUE,"6_30_96";"footnotes",#N/A,TRUE,"6_30_96";"valuation",#N/A,TRUE,"6_30_96"}</definedName>
    <definedName name="wrn.Paging._.Compco._4" hidden="1">{"financials",#N/A,TRUE,"6_30_96";"footnotes",#N/A,TRUE,"6_30_96";"valuation",#N/A,TRUE,"6_30_96"}</definedName>
    <definedName name="wrn.Paging._.Compco._4_1" hidden="1">{"financials",#N/A,TRUE,"6_30_96";"footnotes",#N/A,TRUE,"6_30_96";"valuation",#N/A,TRUE,"6_30_96"}</definedName>
    <definedName name="wrn.Paging._.Compco._4_2" hidden="1">{"financials",#N/A,TRUE,"6_30_96";"footnotes",#N/A,TRUE,"6_30_96";"valuation",#N/A,TRUE,"6_30_96"}</definedName>
    <definedName name="wrn.Paging._.Compco._4_3" hidden="1">{"financials",#N/A,TRUE,"6_30_96";"footnotes",#N/A,TRUE,"6_30_96";"valuation",#N/A,TRUE,"6_30_96"}</definedName>
    <definedName name="wrn.Paging._.Compco._4_4" hidden="1">{"financials",#N/A,TRUE,"6_30_96";"footnotes",#N/A,TRUE,"6_30_96";"valuation",#N/A,TRUE,"6_30_96"}</definedName>
    <definedName name="wrn.Paging._.Compco._4_5" hidden="1">{"financials",#N/A,TRUE,"6_30_96";"footnotes",#N/A,TRUE,"6_30_96";"valuation",#N/A,TRUE,"6_30_96"}</definedName>
    <definedName name="wrn.Paging._.Compco._5" hidden="1">{"financials",#N/A,TRUE,"6_30_96";"footnotes",#N/A,TRUE,"6_30_96";"valuation",#N/A,TRUE,"6_30_96"}</definedName>
    <definedName name="wrn.Paging._.Compco._5_1" hidden="1">{"financials",#N/A,TRUE,"6_30_96";"footnotes",#N/A,TRUE,"6_30_96";"valuation",#N/A,TRUE,"6_30_96"}</definedName>
    <definedName name="wrn.Paging._.Compco._5_2" hidden="1">{"financials",#N/A,TRUE,"6_30_96";"footnotes",#N/A,TRUE,"6_30_96";"valuation",#N/A,TRUE,"6_30_96"}</definedName>
    <definedName name="wrn.Paging._.Compco._5_3" hidden="1">{"financials",#N/A,TRUE,"6_30_96";"footnotes",#N/A,TRUE,"6_30_96";"valuation",#N/A,TRUE,"6_30_96"}</definedName>
    <definedName name="wrn.Paging._.Compco._5_4" hidden="1">{"financials",#N/A,TRUE,"6_30_96";"footnotes",#N/A,TRUE,"6_30_96";"valuation",#N/A,TRUE,"6_30_96"}</definedName>
    <definedName name="wrn.Paging._.Compco._5_5" hidden="1">{"financials",#N/A,TRUE,"6_30_96";"footnotes",#N/A,TRUE,"6_30_96";"valuation",#N/A,TRUE,"6_30_96"}</definedName>
    <definedName name="wrn.PandL_Summary." hidden="1">{#N/A,#N/A,FALSE,"Summary"}</definedName>
    <definedName name="wrn.Part._.2.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ner._.Expenses." hidden="1">{"Partner Actual Exp",#N/A,FALSE,"Partners97 Exp. - Actual";"Partner Projected Exp",#N/A,FALSE,"Partners97-98 Exp. - Projected";"Partners Forecast Exp",#N/A,FALSE,"Partners97 Exp. - Forecast"}</definedName>
    <definedName name="wrn.PARTNERSHIP." hidden="1">{#N/A,#N/A,FALSE,"BALANCE SHEET";#N/A,#N/A,FALSE,"PL ACCOUNT";#N/A,#N/A,FALSE,"FIXED ASSETS";#N/A,#N/A,FALSE,"HP (V)";#N/A,#N/A,FALSE,"TAX COMP";#N/A,#N/A,FALSE,"W&amp;T";#N/A,#N/A,FALSE,"RECONCILE"}</definedName>
    <definedName name="wrn.PDS." hidden="1">{"PDS",#N/A,FALSE,"G&amp;A_TOT"}</definedName>
    <definedName name="wrn.pepe." hidden="1">{#N/A,#N/A,TRUE,"May";#N/A,#N/A,TRUE,"Charts"}</definedName>
    <definedName name="wrn.Performance.">#REF!</definedName>
    <definedName name="wrn.perimeter._.comp." hidden="1">{#N/A,#N/A,TRUE,"comp";#N/A,#N/A,TRUE,"notes"}</definedName>
    <definedName name="wrn.perimeter._.comp._1" hidden="1">{#N/A,#N/A,TRUE,"comp";#N/A,#N/A,TRUE,"notes"}</definedName>
    <definedName name="wrn.Period._.1._.Financial._.Statements." hidden="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0._.Financial._.Statements." hidden="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1._.Financial._.Statements." hidden="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2._.Financial._.Statements." hidden="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2._.Financial._.Statements." hidden="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3._.Financial._.Statements." hidden="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4._.Financial._.Statements." hidden="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5._.Financial._.Statements." hidden="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6._.Financial._.Statements." hidden="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7._.Financial._.Statements." hidden="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8._.Financial._.Statements." hidden="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9._.Financial._.Statements." hidden="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And._.YT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Summary." hidden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sonnel." hidden="1">{#N/A,#N/A,FALSE,"B153 - Personnel - HC3";#N/A,#N/A,FALSE,"BL02A - HC1";#N/A,#N/A,FALSE,"B235 - Personnel Monthly - HC2";#N/A,#N/A,FALSE,"HEADCOUNT"}</definedName>
    <definedName name="wrn.PET." hidden="1">{#N/A,#N/A,FALSE,"PET"}</definedName>
    <definedName name="wrn.PEWC1." hidden="1">{"Graphic",#N/A,TRUE,"Graphic"}</definedName>
    <definedName name="wrn.PF._.Analysis." hidden="1">{"PF Analysis",#N/A,FALSE,"Merger Plan"}</definedName>
    <definedName name="wrn.pf._.inc._.stmt." hidden="1">{"1",#N/A,FALSE,"pf inc stmt";"2",#N/A,FALSE,"pf inc stmt"}</definedName>
    <definedName name="wrn.Pharm._.Market._.Report." hidden="1">{#N/A,#N/A,FALSE,"Sales Graph";#N/A,#N/A,FALSE,"PSBM";#N/A,#N/A,FALSE,"BUC Graph";#N/A,#N/A,FALSE,"P&amp;L - YTD"}</definedName>
    <definedName name="wrn.Pharmaceuticals.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ianocomp." hidden="1">{"page_1",#N/A,TRUE,"Sheet1";"page_2",#N/A,TRUE,"Sheet1";"page_notes",#N/A,TRUE,"Sheet1"}</definedName>
    <definedName name="wrn.Pianocomp._1" hidden="1">{"page_1",#N/A,TRUE,"Sheet1";"page_2",#N/A,TRUE,"Sheet1";"page_notes",#N/A,TRUE,"Sheet1"}</definedName>
    <definedName name="wrn.PIC." hidden="1">{#N/A,#N/A,FALSE,"PIC"}</definedName>
    <definedName name="wrn.PL." hidden="1">{"20 Years",#N/A,FALSE,"P&amp;Ls";"2001",#N/A,FALSE,"P&amp;Ls"}</definedName>
    <definedName name="wrn.PL._.Analysis." hidden="1">{"AnalRSA",#N/A,TRUE,"PL-Anal";"AnalIAS",#N/A,TRUE,"PL-Anal"}</definedName>
    <definedName name="wrn.PL._.Analysis._2" hidden="1">{"AnalRSA",#N/A,TRUE,"PL-Anal";"AnalIAS",#N/A,TRUE,"PL-Anal"}</definedName>
    <definedName name="wrn.PL._.Analysis._3" hidden="1">{"AnalRSA",#N/A,TRUE,"PL-Anal";"AnalIAS",#N/A,TRUE,"PL-Anal"}</definedName>
    <definedName name="wrn.PLAN." hidden="1">{"AZO Inter BS",#N/A,FALSE,"Sheet1";"AZO Mexico BS",#N/A,FALSE,"Sheet1";"AZO PR BS",#N/A,FALSE,"Sheet1"}</definedName>
    <definedName name="wrn.Plan._.01_1._.Revenue._.and._.Profit.">#REF!</definedName>
    <definedName name="wrn.PLAN._.2002._.to._.2004." hidden="1">{#N/A,#N/A,FALSE,"Cover";#N/A,#N/A,FALSE,"3 YEAR VIEW";#N/A,#N/A,FALSE,"Summary";#N/A,#N/A,FALSE,"Monthly";#N/A,#N/A,FALSE,"2002";#N/A,#N/A,FALSE,"Bridge 2002";#N/A,#N/A,FALSE,"Risk mngmt";#N/A,#N/A,FALSE,"Proposed Guid";#N/A,#N/A,FALSE,"EBITDA DRAG";#N/A,#N/A,FALSE,"Assumptions";#N/A,#N/A,FALSE,"BCH";#N/A,#N/A,FALSE,"Aliant";#N/A,#N/A,FALSE,"ExpressVu";#N/A,#N/A,FALSE,"TCC";#N/A,#N/A,FALSE,"Emergis";#N/A,#N/A,FALSE,"BGM";#N/A,#N/A,FALSE,"CGI";#N/A,#N/A,FALSE,"Excel";#N/A,#N/A,FALSE,"BCI";#N/A,#N/A,FALSE,"Telesat";#N/A,#N/A,FALSE,"Venture Other";#N/A,#N/A,FALSE,"Corp";#N/A,#N/A,FALSE,"Elimin"}</definedName>
    <definedName name="wrn.Plan._.EVA.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Sheets." hidden="1">{#N/A,#N/A,TRUE,"95 Consolidated Forecast";#N/A,#N/A,TRUE,"95 Consolidated Frcst per Gal";#N/A,#N/A,TRUE,"96 Consolidated Plan";#N/A,#N/A,TRUE,"96 Consolidated per Gallon"}</definedName>
    <definedName name="wrn.Plan003._.Revenue._.and._.Profit.">#REF!</definedName>
    <definedName name="wrn.PLFORECAST." hidden="1">{"CY",#N/A,FALSE,"FORECAST";"PAYROLL",#N/A,FALSE,"FORECAST";"REC",#N/A,FALSE,"FORECAST";"SALES",#N/A,FALSE,"FORECAST"}</definedName>
    <definedName name="wrn.PLNCS.">{#N/A,#N/A,FALSE,"NCS INC SCOT";#N/A,#N/A,FALSE,"NCS";#N/A,#N/A,FALSE,"74 NCS";#N/A,#N/A,FALSE,"75 NCS";#N/A,#N/A,FALSE,"76 NCS 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MS_Bericht.">{#N/A,#N/A,FALSE,"Deckblatt PMS";#N/A,#N/A,FALSE,"Ergebnis und Cash-flow PMS";#N/A,#N/A,FALSE,"Kennzahlen PMS";#N/A,#N/A,FALSE,"Bilanz PMS"}</definedName>
    <definedName name="wrn.PNT." hidden="1">{#N/A,#N/A,FALSE,"PNT"}</definedName>
    <definedName name="wrn.PO95." hidden="1">{"INV_CF_IN",#N/A,FALSE,"LYAPO_US";"US_ATOI",#N/A,FALSE,"LYAPO_US";"EARN_IN",#N/A,FALSE,"LYAPO_US"}</definedName>
    <definedName name="wrn.poet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Portrait._.letter._.is." hidden="1">{"portrait letter is",#N/A,FALSE,"Model"}</definedName>
    <definedName name="wrn.Portrait._.letter._.is._1" hidden="1">{"portrait letter is",#N/A,FALSE,"Model"}</definedName>
    <definedName name="wrn.Portrait._.letter._.is._1_1" hidden="1">{"portrait letter is",#N/A,FALSE,"Model"}</definedName>
    <definedName name="wrn.Portrait._.letter._.is._1_2" hidden="1">{"portrait letter is",#N/A,FALSE,"Model"}</definedName>
    <definedName name="wrn.Portrait._.letter._.is._1_3" hidden="1">{"portrait letter is",#N/A,FALSE,"Model"}</definedName>
    <definedName name="wrn.Portrait._.letter._.is._1_4" hidden="1">{"portrait letter is",#N/A,FALSE,"Model"}</definedName>
    <definedName name="wrn.Portrait._.letter._.is._1_5" hidden="1">{"portrait letter is",#N/A,FALSE,"Model"}</definedName>
    <definedName name="wrn.Portrait._.letter._.is._2" hidden="1">{"portrait letter is",#N/A,FALSE,"Model"}</definedName>
    <definedName name="wrn.Portrait._.letter._.is._2_1" hidden="1">{"portrait letter is",#N/A,FALSE,"Model"}</definedName>
    <definedName name="wrn.Portrait._.letter._.is._2_2" hidden="1">{"portrait letter is",#N/A,FALSE,"Model"}</definedName>
    <definedName name="wrn.Portrait._.letter._.is._2_3" hidden="1">{"portrait letter is",#N/A,FALSE,"Model"}</definedName>
    <definedName name="wrn.Portrait._.letter._.is._2_4" hidden="1">{"portrait letter is",#N/A,FALSE,"Model"}</definedName>
    <definedName name="wrn.Portrait._.letter._.is._2_5" hidden="1">{"portrait letter is",#N/A,FALSE,"Model"}</definedName>
    <definedName name="wrn.Portrait._.letter._.is._3" hidden="1">{"portrait letter is",#N/A,FALSE,"Model"}</definedName>
    <definedName name="wrn.Portrait._.letter._.is._3_1" hidden="1">{"portrait letter is",#N/A,FALSE,"Model"}</definedName>
    <definedName name="wrn.Portrait._.letter._.is._3_2" hidden="1">{"portrait letter is",#N/A,FALSE,"Model"}</definedName>
    <definedName name="wrn.Portrait._.letter._.is._3_3" hidden="1">{"portrait letter is",#N/A,FALSE,"Model"}</definedName>
    <definedName name="wrn.Portrait._.letter._.is._3_4" hidden="1">{"portrait letter is",#N/A,FALSE,"Model"}</definedName>
    <definedName name="wrn.Portrait._.letter._.is._3_5" hidden="1">{"portrait letter is",#N/A,FALSE,"Model"}</definedName>
    <definedName name="wrn.Portrait._.letter._.is._4" hidden="1">{"portrait letter is",#N/A,FALSE,"Model"}</definedName>
    <definedName name="wrn.Portrait._.letter._.is._4_1" hidden="1">{"portrait letter is",#N/A,FALSE,"Model"}</definedName>
    <definedName name="wrn.Portrait._.letter._.is._4_2" hidden="1">{"portrait letter is",#N/A,FALSE,"Model"}</definedName>
    <definedName name="wrn.Portrait._.letter._.is._4_3" hidden="1">{"portrait letter is",#N/A,FALSE,"Model"}</definedName>
    <definedName name="wrn.Portrait._.letter._.is._4_4" hidden="1">{"portrait letter is",#N/A,FALSE,"Model"}</definedName>
    <definedName name="wrn.Portrait._.letter._.is._4_5" hidden="1">{"portrait letter is",#N/A,FALSE,"Model"}</definedName>
    <definedName name="wrn.Portrait._.letter._.is._5" hidden="1">{"portrait letter is",#N/A,FALSE,"Model"}</definedName>
    <definedName name="wrn.Portrait._.letter._.is._5_1" hidden="1">{"portrait letter is",#N/A,FALSE,"Model"}</definedName>
    <definedName name="wrn.Portrait._.letter._.is._5_2" hidden="1">{"portrait letter is",#N/A,FALSE,"Model"}</definedName>
    <definedName name="wrn.Portrait._.letter._.is._5_3" hidden="1">{"portrait letter is",#N/A,FALSE,"Model"}</definedName>
    <definedName name="wrn.Portrait._.letter._.is._5_4" hidden="1">{"portrait letter is",#N/A,FALSE,"Model"}</definedName>
    <definedName name="wrn.Portrait._.letter._.is._5_5" hidden="1">{"portrait letter is",#N/A,FALSE,"Model"}</definedName>
    <definedName name="wrn.POST." hidden="1">{#N/A,#N/A,FALSE,"Memo Page";#N/A,#N/A,FALSE,"Flash";#N/A,#N/A,FALSE,"Sls vs Mkt";#N/A,#N/A,FALSE,"YTD";#N/A,#N/A,FALSE,"Brand Detail";#N/A,#N/A,FALSE,"QTR_Index"}</definedName>
    <definedName name="wrn.ppd." hidden="1">{#N/A,#N/A,FALSE,"Nashua Plant";#N/A,#N/A,FALSE,"LWDI";#N/A,#N/A,FALSE,"Value Contribution";#N/A,#N/A,FALSE,"Productivity";#N/A,#N/A,FALSE,"RWIP Inv. Turns";#N/A,#N/A,FALSE,"Manning"}</definedName>
    <definedName name="wrn.ppp" hidden="1">{#N/A,#N/A,FALSE,"1";#N/A,#N/A,FALSE,"2";#N/A,#N/A,FALSE,"16 - 17";#N/A,#N/A,FALSE,"18 - 19";#N/A,#N/A,FALSE,"26";#N/A,#N/A,FALSE,"27";#N/A,#N/A,FALSE,"28"}</definedName>
    <definedName name="wrn.PR_TRIAL_BALANCE.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actices." hidden="1">{"Practices",#N/A,FALSE,"Sorted by database"}</definedName>
    <definedName name="wrn.PRBFinancials.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E." hidden="1">{#N/A,#N/A,FALSE,"Summary";#N/A,#N/A,FALSE,"Flash";#N/A,#N/A,FALSE,"Sls vs Mkt";#N/A,#N/A,FALSE,"YTD";#N/A,#N/A,FALSE,"Brand Detail";#N/A,#N/A,FALSE,"QTR_Index";#N/A,#N/A,FALSE,"VOP Impact"}</definedName>
    <definedName name="wrn.PREPD." hidden="1">{#N/A,#N/A,FALSE,"050-60";#N/A,#N/A,FALSE,"050-70";#N/A,#N/A,FALSE,"DETAIL";#N/A,#N/A,FALSE,"050-80";#N/A,#N/A,FALSE,"DETAIL2";#N/A,#N/A,FALSE,"139-12"}</definedName>
    <definedName name="wrn.pres.">#REF!</definedName>
    <definedName name="wrn.PRES_OUT." hidden="1">{"page1",#N/A,FALSE,"PRESENTATION";"page2",#N/A,FALSE,"PRESENTATION";#N/A,#N/A,FALSE,"Valuation Summary"}</definedName>
    <definedName name="wrn.PRES_OUT2" hidden="1">{"page1",#N/A,FALSE,"PRESENTATION";"page2",#N/A,FALSE,"PRESENTATION";#N/A,#N/A,FALSE,"Valuation Summary"}</definedName>
    <definedName name="wrn.Pres_OUT3" hidden="1">{"page1",#N/A,FALSE,"PRESENTATION";"page2",#N/A,FALSE,"PRESENTATION";#N/A,#N/A,FALSE,"Valuation Summary"}</definedName>
    <definedName name="wrn.PRES_OUT4" hidden="1">{"page1",#N/A,FALSE,"PRESENTATION";"page2",#N/A,FALSE,"PRESENTATION";#N/A,#N/A,FALSE,"Valuation Summary"}</definedName>
    <definedName name="wrn.PRES_OUT5" hidden="1">{"page1",#N/A,FALSE,"PRESENTATION";"page2",#N/A,FALSE,"PRESENTATION";#N/A,#N/A,FALSE,"Valuation Summary"}</definedName>
    <definedName name="wrn.PRES_OUT6" hidden="1">{"page1",#N/A,FALSE,"PRESENTATION";"page2",#N/A,FALSE,"PRESENTATION";#N/A,#N/A,FALSE,"Valuation Summary"}</definedName>
    <definedName name="wrn.PRES_OUT8" hidden="1">{"page1",#N/A,FALSE,"PRESENTATION";"page2",#N/A,FALSE,"PRESENTATION";#N/A,#N/A,FALSE,"Valuation Summary"}</definedName>
    <definedName name="wrn.pres97.">#REF!</definedName>
    <definedName name="wrn.Presentation.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wrn.PRESS._.RELEASE." hidden="1">{#N/A,#N/A,FALSE,"PL addendum";#N/A,#N/A,FALSE,"BS EOY";#N/A,#N/A,FALSE,"QTRLY PL";#N/A,#N/A,FALSE,"CF YTD"}</definedName>
    <definedName name="wrn.Primary._.Reports." hidden="1">{#N/A,#N/A,FALSE,"Plan Summary";#N/A,#N/A,FALSE,"Monthly Goals";#N/A,#N/A,FALSE,"Profit Detail";#N/A,#N/A,FALSE,"Output Comparison";#N/A,#N/A,FALSE,"Production Goals"}</definedName>
    <definedName name="wrn.PrimeCo." hidden="1">{"print 1",#N/A,FALSE,"PrimeCo PCS";"print 2",#N/A,FALSE,"PrimeCo PCS";"valuation",#N/A,FALSE,"PrimeCo PCS"}</definedName>
    <definedName name="wrn.prin2._.all." hidden="1">{#N/A,#N/A,FALSE,"Pharm";#N/A,#N/A,FALSE,"WWCM"}</definedName>
    <definedName name="wrn.prin3" hidden="1">{#N/A,#N/A,FALSE,"Pharm";#N/A,#N/A,FALSE,"WWCM"}</definedName>
    <definedName name="wrn.principais." hidden="1">{#N/A,#N/A,FALSE,"AMSA611";#N/A,#N/A,FALSE,"STACFLOW"}</definedName>
    <definedName name="wrn.print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9" hidden="1">{"vi1",#N/A,FALSE,"Financial Statements";"vi2",#N/A,FALSE,"Financial Statements";#N/A,#N/A,FALSE,"DCF"}</definedName>
    <definedName name="wrn.Print." hidden="1">{"vi1",#N/A,FALSE,"Financial Statements";"vi2",#N/A,FALSE,"Financial Statements";#N/A,#N/A,FALSE,"DCF"}</definedName>
    <definedName name="wrn.Print._.24.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4." hidden="1">{"Outflow 1",#N/A,FALSE,"Outflows-Inflows";"Outflow 2",#N/A,FALSE,"Outflows-Inflows";"Inflow 1",#N/A,FALSE,"Outflows-Inflows";"Inflow 2",#N/A,FALSE,"Outflows-Inflows"}</definedName>
    <definedName name="wrn.Print._.6." hidden="1">{"print 1.6",#N/A,FALSE,"Sheet1";"print 2.6",#N/A,FALSE,"Sheet1";"print 3.6",#N/A,FALSE,"Sheet1";"print 4.6",#N/A,FALSE,"Sheet1";"print 5.6",#N/A,FALSE,"Sheet1";"print 6.6",#N/A,FALSE,"Sheet1"}</definedName>
    <definedName name="wrn.Print._.ACR." hidden="1">{#N/A,#N/A,FALSE,"AAPCC (HMO&amp;Non-HMO)"}</definedName>
    <definedName name="wrn.print._.adjustment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ll." hidden="1">{#N/A,#N/A,TRUE,"Introduction";#N/A,#N/A,TRUE,"DCR - TV";#N/A,#N/A,TRUE,"Summary";#N/A,#N/A,TRUE,"Valuation (5)";#N/A,#N/A,TRUE,"Valuation (2)";#N/A,#N/A,TRUE,"Valuation (3)";#N/A,#N/A,TRUE,"Valuation";#N/A,#N/A,TRUE,"Sensitivity Summary";#N/A,#N/A,TRUE,"Proforma Accounts";#N/A,#N/A,TRUE,"Traffic";#N/A,#N/A,TRUE,"Tariffs";#N/A,#N/A,TRUE,"Revenue";#N/A,#N/A,TRUE,"Costs";#N/A,#N/A,TRUE,"Financing Assumptions"}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Dist._.Letters.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LOG" hidden="1">{"is_sna",#N/A,FALSE,"sna";"bs_sna",#N/A,FALSE,"sna";"cf_sna",#N/A,FALSE,"sna"}</definedName>
    <definedName name="wrn.Print._.All._.Output." hidden="1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Pages.">#REF!</definedName>
    <definedName name="wrn.Print._.All._.Pages._2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REPORTS." hidden="1">{"USD",#N/A,FALSE,"FC-15 Cap Expend";"LC",#N/A,FALSE,"FC-15 Cap Expend"}</definedName>
    <definedName name="wrn.print._.all._.sheets.">#REF!</definedName>
    <definedName name="wrn.Print._.all._.SNA." hidden="1">{"is_sna",#N/A,FALSE,"sna";"bs_sna",#N/A,FALSE,"sna";"cf_sna",#N/A,FALSE,"sna"}</definedName>
    <definedName name="wrn.Print._.all._.SNA._.existing." hidden="1">{"is_snaexist",#N/A,FALSE,"snaexisting";"bs_snaexist",#N/A,FALSE,"snaexisting";"cf_snaexist",#N/A,FALSE,"snaexisting"}</definedName>
    <definedName name="wrn.Print._.all._.SPI." hidden="1">{"is_spi",#N/A,FALSE,"spi";"bs_spi",#N/A,FALSE,"spi";"cf_spi",#N/A,FALSE,"spi"}</definedName>
    <definedName name="wrn.Print._.All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wrn.Print._.All._.Worksheets." hidden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2" hidden="1">{#N/A,#N/A,FALSE,"Pharm";#N/A,#N/A,FALSE,"WWCM"}</definedName>
    <definedName name="wrn.print._.all2" hidden="1">{#N/A,#N/A,FALSE,"Pharm";#N/A,#N/A,FALSE,"WWCM"}</definedName>
    <definedName name="wrn.Print._.booklet." hidden="1">{"sch1",#N/A,FALSE,"1";"sch2",#N/A,FALSE,"2";"sch3",#N/A,FALSE,"3";"sch 4",#N/A,FALSE,"4";"sch5",#N/A,FALSE,"5";"sch6",#N/A,FALSE,"6";"sch8",#N/A,FALSE,"8";"sch9",#N/A,FALSE,"9";"aus",#N/A,FALSE,"10-aus";"bel",#N/A,FALSE,"10-bel";"fra",#N/A,FALSE,"10-fra";"ger",#N/A,FALSE,"10-ger";"gre",#N/A,FALSE,"10-gre";"ire",#N/A,FALSE,"10-ire";"ita",#N/A,FALSE,"10-ita";"net",#N/A,FALSE,"10-net";"nrd",#N/A,FALSE,"10-nrd";"por",#N/A,FALSE,"10-por";"spa",#N/A,FALSE,"10-spa";"swi",#N/A,FALSE,"10-swi";"uk",#N/A,FALSE,"10-uk";"tot",#N/A,FALSE,"10-tot";#N/A,#N/A,FALSE,"10-aus";"epc",#N/A,FALSE,"13"}</definedName>
    <definedName name="wrn.Print._.Current._.Projection._.for._.Files." hidden="1">{"Fall Print",#N/A,FALSE,"Fall";"Fall Flexed by Line Print",#N/A,FALSE,"Fall Flexed by Line";#N/A,#N/A,FALSE,"Flex"}</definedName>
    <definedName name="wrn.Print._.Disk.">#REF!</definedName>
    <definedName name="wrn.PRINT._.DONC._.CONS._.TOTALS." hidden="1">{"DONC CONS RPT",#N/A,TRUE,"Doncaster"}</definedName>
    <definedName name="wrn.Print._.Europe._.TandB." hidden="1">{"Print Top",#N/A,FALSE,"Europe Model";"Print Bottom",#N/A,FALSE,"Europe Model"}</definedName>
    <definedName name="wrn.Print._.Europe._.TandB._1" hidden="1">{"Print Top",#N/A,FALSE,"Europe Model";"Print Bottom",#N/A,FALSE,"Europe Model"}</definedName>
    <definedName name="wrn.Print._.Europe._.TandB._2" hidden="1">{"Print Top",#N/A,FALSE,"Europe Model";"Print Bottom",#N/A,FALSE,"Europe Model"}</definedName>
    <definedName name="wrn.Print._.Europe._.TandB._3" hidden="1">{"Print Top",#N/A,FALSE,"Europe Model";"Print Bottom",#N/A,FALSE,"Europe Model"}</definedName>
    <definedName name="wrn.Print._.FE._.T._.and._.B." hidden="1">{"Far East Top",#N/A,FALSE,"FE Model";"Far East Bottom",#N/A,FALSE,"FE Model"}</definedName>
    <definedName name="wrn.Print._.FE._.T._.and._.B._1" hidden="1">{"Far East Top",#N/A,FALSE,"FE Model";"Far East Bottom",#N/A,FALSE,"FE Model"}</definedName>
    <definedName name="wrn.Print._.FE._.T._.and._.B._2" hidden="1">{"Far East Top",#N/A,FALSE,"FE Model";"Far East Bottom",#N/A,FALSE,"FE Model"}</definedName>
    <definedName name="wrn.Print._.FE._.T._.and._.B._3" hidden="1">{"Far East Top",#N/A,FALSE,"FE Model";"Far East Bottom",#N/A,FALSE,"FE Model"}</definedName>
    <definedName name="wrn.print._.final._.report." hidden="1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ull." hidden="1">{"Print Summary",#N/A,FALSE,"Summary Analysis";"Print FCF",#N/A,FALSE,"FCF Analysis";"Print Sensitivity",#N/A,FALSE,"Sensitivity Analysis";"Print NAV",#N/A,FALSE,"NAV Analysis";"Print Credit",#N/A,FALSE,"Credit Analysis"}</definedName>
    <definedName name="wrn.print._.graphs." hidden="1">{"cap_structure",#N/A,FALSE,"Graph-Mkt Cap";"price",#N/A,FALSE,"Graph-Price";"ebit",#N/A,FALSE,"Graph-EBITDA";"ebitda",#N/A,FALSE,"Graph-EBITDA"}</definedName>
    <definedName name="wrn.print._.graphs._1" hidden="1">{"cap_structure",#N/A,FALSE,"Graph-Mkt Cap";"price",#N/A,FALSE,"Graph-Price";"ebit",#N/A,FALSE,"Graph-EBITDA";"ebitda",#N/A,FALSE,"Graph-EBITDA"}</definedName>
    <definedName name="wrn.print._.graphs._2" hidden="1">{"cap_structure",#N/A,FALSE,"Graph-Mkt Cap";"price",#N/A,FALSE,"Graph-Price";"ebit",#N/A,FALSE,"Graph-EBITDA";"ebitda",#N/A,FALSE,"Graph-EBITDA"}</definedName>
    <definedName name="wrn.print._.graphs._3" hidden="1">{"cap_structure",#N/A,FALSE,"Graph-Mkt Cap";"price",#N/A,FALSE,"Graph-Price";"ebit",#N/A,FALSE,"Graph-EBITDA";"ebitda",#N/A,FALSE,"Graph-EBITDA"}</definedName>
    <definedName name="wrn.Print._.It." hidden="1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LC._.CAPITAL." hidden="1">{"LC",#N/A,FALSE,"FC-15 Cap Expend"}</definedName>
    <definedName name="wrn.Print._.Limited." hidden="1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macro." hidden="1">{#N/A,#N/A,FALSE,"DeptConsol";#N/A,#N/A,FALSE,"bankrate.com";#N/A,#N/A,FALSE,"theWhiz.com";#N/A,#N/A,FALSE,"Consejero";#N/A,#N/A,FALSE,"CPNet";#N/A,#N/A,FALSE,"Green";#N/A,#N/A,FALSE,"IntelligentTaxes";#N/A,#N/A,FALSE,"Pivot";#N/A,#N/A,FALSE,"CMG";#N/A,#N/A,FALSE,"Editorial";#N/A,#N/A,FALSE,"Broadcast";#N/A,#N/A,FALSE,"Research";#N/A,#N/A,FALSE,"G &amp; A";#N/A,#N/A,FALSE,"Online Sales";#N/A,#N/A,FALSE,"MIS Consol"}</definedName>
    <definedName name="wrn.Print._.Macro._.2." hidden="1">{#N/A,#N/A,FALSE,"Summ";"Sens2",#N/A,FALSE,"PF";"PF Page1",#N/A,FALSE,"PF";"PF Page2",#N/A,FALSE,"PF";"PF Page3",#N/A,FALSE,"PF";"Sens1",#N/A,FALSE,"PF"}</definedName>
    <definedName name="wrn.Print._.monthly._.bs." hidden="1">{"bs_sna",#N/A,FALSE,"sna";"bs_snaexist",#N/A,FALSE,"snaexisting";"bs_usa",#N/A,FALSE,"usa";"bs_skc",#N/A,FALSE,"skc";"bs_mex",#N/A,FALSE,"mex";"bs_adj",#N/A,FALSE,"adj";"bs_spi",#N/A,FALSE,"spi"}</definedName>
    <definedName name="wrn.Print._.monthly._.cf." hidden="1">{"cf_sna",#N/A,FALSE,"sna";"cf_snaexist",#N/A,FALSE,"snaexisting";"cf_usa",#N/A,FALSE,"usa";"cf_skc",#N/A,FALSE,"skc";"cf_mex",#N/A,FALSE,"mex";"cf_adj",#N/A,FALSE,"adj";"cf_spi",#N/A,FALSE,"spi"}</definedName>
    <definedName name="wrn.Print._.monthly._.is." hidden="1">{"is_sna",#N/A,FALSE,"sna";"is_snaexist",#N/A,FALSE,"snaexisting";"is_usa",#N/A,FALSE,"usa";"is_skc",#N/A,FALSE,"skc";"is_mex",#N/A,FALSE,"mex";"is_adj",#N/A,FALSE,"adj";"is_spi",#N/A,FALSE,"spi"}</definedName>
    <definedName name="wrn.Print._.Out._.1." hidden="1">{"Five Year",#N/A,FALSE,"Summary (2)";"Month 1 and Years",#N/A,FALSE,"Cash Budget"}</definedName>
    <definedName name="wrn.Print._.Out._.1._1" hidden="1">{"Five Year",#N/A,FALSE,"Summary (2)";"Month 1 and Years",#N/A,FALSE,"Cash Budget"}</definedName>
    <definedName name="wrn.Print._.Out._.1._1_1" hidden="1">{"Five Year",#N/A,FALSE,"Summary (2)";"Month 1 and Years",#N/A,FALSE,"Cash Budget"}</definedName>
    <definedName name="wrn.Print._.Out._.1._1_2" hidden="1">{"Five Year",#N/A,FALSE,"Summary (2)";"Month 1 and Years",#N/A,FALSE,"Cash Budget"}</definedName>
    <definedName name="wrn.Print._.Out._.1._1_3" hidden="1">{"Five Year",#N/A,FALSE,"Summary (2)";"Month 1 and Years",#N/A,FALSE,"Cash Budget"}</definedName>
    <definedName name="wrn.Print._.Out._.1._1_4" hidden="1">{"Five Year",#N/A,FALSE,"Summary (2)";"Month 1 and Years",#N/A,FALSE,"Cash Budget"}</definedName>
    <definedName name="wrn.Print._.Out._.1._1_5" hidden="1">{"Five Year",#N/A,FALSE,"Summary (2)";"Month 1 and Years",#N/A,FALSE,"Cash Budget"}</definedName>
    <definedName name="wrn.Print._.Out._.1._2" hidden="1">{"Five Year",#N/A,FALSE,"Summary (2)";"Month 1 and Years",#N/A,FALSE,"Cash Budget"}</definedName>
    <definedName name="wrn.Print._.Out._.1._2_1" hidden="1">{"Five Year",#N/A,FALSE,"Summary (2)";"Month 1 and Years",#N/A,FALSE,"Cash Budget"}</definedName>
    <definedName name="wrn.Print._.Out._.1._2_2" hidden="1">{"Five Year",#N/A,FALSE,"Summary (2)";"Month 1 and Years",#N/A,FALSE,"Cash Budget"}</definedName>
    <definedName name="wrn.Print._.Out._.1._2_3" hidden="1">{"Five Year",#N/A,FALSE,"Summary (2)";"Month 1 and Years",#N/A,FALSE,"Cash Budget"}</definedName>
    <definedName name="wrn.Print._.Out._.1._2_4" hidden="1">{"Five Year",#N/A,FALSE,"Summary (2)";"Month 1 and Years",#N/A,FALSE,"Cash Budget"}</definedName>
    <definedName name="wrn.Print._.Out._.1._2_5" hidden="1">{"Five Year",#N/A,FALSE,"Summary (2)";"Month 1 and Years",#N/A,FALSE,"Cash Budget"}</definedName>
    <definedName name="wrn.Print._.Out._.1._3" hidden="1">{"Five Year",#N/A,FALSE,"Summary (2)";"Month 1 and Years",#N/A,FALSE,"Cash Budget"}</definedName>
    <definedName name="wrn.Print._.Out._.1._3_1" hidden="1">{"Five Year",#N/A,FALSE,"Summary (2)";"Month 1 and Years",#N/A,FALSE,"Cash Budget"}</definedName>
    <definedName name="wrn.Print._.Out._.1._3_2" hidden="1">{"Five Year",#N/A,FALSE,"Summary (2)";"Month 1 and Years",#N/A,FALSE,"Cash Budget"}</definedName>
    <definedName name="wrn.Print._.Out._.1._3_3" hidden="1">{"Five Year",#N/A,FALSE,"Summary (2)";"Month 1 and Years",#N/A,FALSE,"Cash Budget"}</definedName>
    <definedName name="wrn.Print._.Out._.1._3_4" hidden="1">{"Five Year",#N/A,FALSE,"Summary (2)";"Month 1 and Years",#N/A,FALSE,"Cash Budget"}</definedName>
    <definedName name="wrn.Print._.Out._.1._3_5" hidden="1">{"Five Year",#N/A,FALSE,"Summary (2)";"Month 1 and Years",#N/A,FALSE,"Cash Budget"}</definedName>
    <definedName name="wrn.Print._.Out._.1._4" hidden="1">{"Five Year",#N/A,FALSE,"Summary (2)";"Month 1 and Years",#N/A,FALSE,"Cash Budget"}</definedName>
    <definedName name="wrn.Print._.Out._.1._4_1" hidden="1">{"Five Year",#N/A,FALSE,"Summary (2)";"Month 1 and Years",#N/A,FALSE,"Cash Budget"}</definedName>
    <definedName name="wrn.Print._.Out._.1._4_2" hidden="1">{"Five Year",#N/A,FALSE,"Summary (2)";"Month 1 and Years",#N/A,FALSE,"Cash Budget"}</definedName>
    <definedName name="wrn.Print._.Out._.1._4_3" hidden="1">{"Five Year",#N/A,FALSE,"Summary (2)";"Month 1 and Years",#N/A,FALSE,"Cash Budget"}</definedName>
    <definedName name="wrn.Print._.Out._.1._4_4" hidden="1">{"Five Year",#N/A,FALSE,"Summary (2)";"Month 1 and Years",#N/A,FALSE,"Cash Budget"}</definedName>
    <definedName name="wrn.Print._.Out._.1._4_5" hidden="1">{"Five Year",#N/A,FALSE,"Summary (2)";"Month 1 and Years",#N/A,FALSE,"Cash Budget"}</definedName>
    <definedName name="wrn.Print._.Out._.1._5" hidden="1">{"Five Year",#N/A,FALSE,"Summary (2)";"Month 1 and Years",#N/A,FALSE,"Cash Budget"}</definedName>
    <definedName name="wrn.Print._.Out._.1._5_1" hidden="1">{"Five Year",#N/A,FALSE,"Summary (2)";"Month 1 and Years",#N/A,FALSE,"Cash Budget"}</definedName>
    <definedName name="wrn.Print._.Out._.1._5_2" hidden="1">{"Five Year",#N/A,FALSE,"Summary (2)";"Month 1 and Years",#N/A,FALSE,"Cash Budget"}</definedName>
    <definedName name="wrn.Print._.Out._.1._5_3" hidden="1">{"Five Year",#N/A,FALSE,"Summary (2)";"Month 1 and Years",#N/A,FALSE,"Cash Budget"}</definedName>
    <definedName name="wrn.Print._.Out._.1._5_4" hidden="1">{"Five Year",#N/A,FALSE,"Summary (2)";"Month 1 and Years",#N/A,FALSE,"Cash Budget"}</definedName>
    <definedName name="wrn.Print._.Out._.1._5_5" hidden="1">{"Five Year",#N/A,FALSE,"Summary (2)";"Month 1 and Years",#N/A,FALSE,"Cash Budget"}</definedName>
    <definedName name="wrn.Print._.Package.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pages._1" hidden="1">{#N/A,#N/A,FALSE,"Spain MKT";#N/A,#N/A,FALSE,"Assumptions";#N/A,#N/A,FALSE,"Adve";#N/A,#N/A,FALSE,"E-Commerce";#N/A,#N/A,FALSE,"Opex";#N/A,#N/A,FALSE,"P&amp;L";#N/A,#N/A,FALSE,"FCF &amp; DCF"}</definedName>
    <definedName name="wrn.print._.pages._1_1" hidden="1">{#N/A,#N/A,FALSE,"Spain MKT";#N/A,#N/A,FALSE,"Assumptions";#N/A,#N/A,FALSE,"Adve";#N/A,#N/A,FALSE,"E-Commerce";#N/A,#N/A,FALSE,"Opex";#N/A,#N/A,FALSE,"P&amp;L";#N/A,#N/A,FALSE,"FCF &amp; DCF"}</definedName>
    <definedName name="wrn.print._.pages._1_2" hidden="1">{#N/A,#N/A,FALSE,"Spain MKT";#N/A,#N/A,FALSE,"Assumptions";#N/A,#N/A,FALSE,"Adve";#N/A,#N/A,FALSE,"E-Commerce";#N/A,#N/A,FALSE,"Opex";#N/A,#N/A,FALSE,"P&amp;L";#N/A,#N/A,FALSE,"FCF &amp; DCF"}</definedName>
    <definedName name="wrn.print._.pages._1_3" hidden="1">{#N/A,#N/A,FALSE,"Spain MKT";#N/A,#N/A,FALSE,"Assumptions";#N/A,#N/A,FALSE,"Adve";#N/A,#N/A,FALSE,"E-Commerce";#N/A,#N/A,FALSE,"Opex";#N/A,#N/A,FALSE,"P&amp;L";#N/A,#N/A,FALSE,"FCF &amp; DCF"}</definedName>
    <definedName name="wrn.print._.pages._1_4" hidden="1">{#N/A,#N/A,FALSE,"Spain MKT";#N/A,#N/A,FALSE,"Assumptions";#N/A,#N/A,FALSE,"Adve";#N/A,#N/A,FALSE,"E-Commerce";#N/A,#N/A,FALSE,"Opex";#N/A,#N/A,FALSE,"P&amp;L";#N/A,#N/A,FALSE,"FCF &amp; DCF"}</definedName>
    <definedName name="wrn.print._.pages._1_5" hidden="1">{#N/A,#N/A,FALSE,"Spain MKT";#N/A,#N/A,FALSE,"Assumptions";#N/A,#N/A,FALSE,"Adve";#N/A,#N/A,FALSE,"E-Commerce";#N/A,#N/A,FALSE,"Opex";#N/A,#N/A,FALSE,"P&amp;L";#N/A,#N/A,FALSE,"FCF &amp; DCF"}</definedName>
    <definedName name="wrn.print._.pages._2" hidden="1">{#N/A,#N/A,FALSE,"Spain MKT";#N/A,#N/A,FALSE,"Assumptions";#N/A,#N/A,FALSE,"Adve";#N/A,#N/A,FALSE,"E-Commerce";#N/A,#N/A,FALSE,"Opex";#N/A,#N/A,FALSE,"P&amp;L";#N/A,#N/A,FALSE,"FCF &amp; DCF"}</definedName>
    <definedName name="wrn.print._.pages._2_1" hidden="1">{#N/A,#N/A,FALSE,"Spain MKT";#N/A,#N/A,FALSE,"Assumptions";#N/A,#N/A,FALSE,"Adve";#N/A,#N/A,FALSE,"E-Commerce";#N/A,#N/A,FALSE,"Opex";#N/A,#N/A,FALSE,"P&amp;L";#N/A,#N/A,FALSE,"FCF &amp; DCF"}</definedName>
    <definedName name="wrn.print._.pages._2_2" hidden="1">{#N/A,#N/A,FALSE,"Spain MKT";#N/A,#N/A,FALSE,"Assumptions";#N/A,#N/A,FALSE,"Adve";#N/A,#N/A,FALSE,"E-Commerce";#N/A,#N/A,FALSE,"Opex";#N/A,#N/A,FALSE,"P&amp;L";#N/A,#N/A,FALSE,"FCF &amp; DCF"}</definedName>
    <definedName name="wrn.print._.pages._2_3" hidden="1">{#N/A,#N/A,FALSE,"Spain MKT";#N/A,#N/A,FALSE,"Assumptions";#N/A,#N/A,FALSE,"Adve";#N/A,#N/A,FALSE,"E-Commerce";#N/A,#N/A,FALSE,"Opex";#N/A,#N/A,FALSE,"P&amp;L";#N/A,#N/A,FALSE,"FCF &amp; DCF"}</definedName>
    <definedName name="wrn.print._.pages._2_4" hidden="1">{#N/A,#N/A,FALSE,"Spain MKT";#N/A,#N/A,FALSE,"Assumptions";#N/A,#N/A,FALSE,"Adve";#N/A,#N/A,FALSE,"E-Commerce";#N/A,#N/A,FALSE,"Opex";#N/A,#N/A,FALSE,"P&amp;L";#N/A,#N/A,FALSE,"FCF &amp; DCF"}</definedName>
    <definedName name="wrn.print._.pages._2_5" hidden="1">{#N/A,#N/A,FALSE,"Spain MKT";#N/A,#N/A,FALSE,"Assumptions";#N/A,#N/A,FALSE,"Adve";#N/A,#N/A,FALSE,"E-Commerce";#N/A,#N/A,FALSE,"Opex";#N/A,#N/A,FALSE,"P&amp;L";#N/A,#N/A,FALSE,"FCF &amp; DCF"}</definedName>
    <definedName name="wrn.print._.pages._3" hidden="1">{#N/A,#N/A,FALSE,"Spain MKT";#N/A,#N/A,FALSE,"Assumptions";#N/A,#N/A,FALSE,"Adve";#N/A,#N/A,FALSE,"E-Commerce";#N/A,#N/A,FALSE,"Opex";#N/A,#N/A,FALSE,"P&amp;L";#N/A,#N/A,FALSE,"FCF &amp; DCF"}</definedName>
    <definedName name="wrn.print._.pages._3_1" hidden="1">{#N/A,#N/A,FALSE,"Spain MKT";#N/A,#N/A,FALSE,"Assumptions";#N/A,#N/A,FALSE,"Adve";#N/A,#N/A,FALSE,"E-Commerce";#N/A,#N/A,FALSE,"Opex";#N/A,#N/A,FALSE,"P&amp;L";#N/A,#N/A,FALSE,"FCF &amp; DCF"}</definedName>
    <definedName name="wrn.print._.pages._3_2" hidden="1">{#N/A,#N/A,FALSE,"Spain MKT";#N/A,#N/A,FALSE,"Assumptions";#N/A,#N/A,FALSE,"Adve";#N/A,#N/A,FALSE,"E-Commerce";#N/A,#N/A,FALSE,"Opex";#N/A,#N/A,FALSE,"P&amp;L";#N/A,#N/A,FALSE,"FCF &amp; DCF"}</definedName>
    <definedName name="wrn.print._.pages._3_3" hidden="1">{#N/A,#N/A,FALSE,"Spain MKT";#N/A,#N/A,FALSE,"Assumptions";#N/A,#N/A,FALSE,"Adve";#N/A,#N/A,FALSE,"E-Commerce";#N/A,#N/A,FALSE,"Opex";#N/A,#N/A,FALSE,"P&amp;L";#N/A,#N/A,FALSE,"FCF &amp; DCF"}</definedName>
    <definedName name="wrn.print._.pages._3_4" hidden="1">{#N/A,#N/A,FALSE,"Spain MKT";#N/A,#N/A,FALSE,"Assumptions";#N/A,#N/A,FALSE,"Adve";#N/A,#N/A,FALSE,"E-Commerce";#N/A,#N/A,FALSE,"Opex";#N/A,#N/A,FALSE,"P&amp;L";#N/A,#N/A,FALSE,"FCF &amp; DCF"}</definedName>
    <definedName name="wrn.print._.pages._3_5" hidden="1">{#N/A,#N/A,FALSE,"Spain MKT";#N/A,#N/A,FALSE,"Assumptions";#N/A,#N/A,FALSE,"Adve";#N/A,#N/A,FALSE,"E-Commerce";#N/A,#N/A,FALSE,"Opex";#N/A,#N/A,FALSE,"P&amp;L";#N/A,#N/A,FALSE,"FCF &amp; DCF"}</definedName>
    <definedName name="wrn.print._.pages._4" hidden="1">{#N/A,#N/A,FALSE,"Spain MKT";#N/A,#N/A,FALSE,"Assumptions";#N/A,#N/A,FALSE,"Adve";#N/A,#N/A,FALSE,"E-Commerce";#N/A,#N/A,FALSE,"Opex";#N/A,#N/A,FALSE,"P&amp;L";#N/A,#N/A,FALSE,"FCF &amp; DCF"}</definedName>
    <definedName name="wrn.print._.pages._4_1" hidden="1">{#N/A,#N/A,FALSE,"Spain MKT";#N/A,#N/A,FALSE,"Assumptions";#N/A,#N/A,FALSE,"Adve";#N/A,#N/A,FALSE,"E-Commerce";#N/A,#N/A,FALSE,"Opex";#N/A,#N/A,FALSE,"P&amp;L";#N/A,#N/A,FALSE,"FCF &amp; DCF"}</definedName>
    <definedName name="wrn.print._.pages._4_2" hidden="1">{#N/A,#N/A,FALSE,"Spain MKT";#N/A,#N/A,FALSE,"Assumptions";#N/A,#N/A,FALSE,"Adve";#N/A,#N/A,FALSE,"E-Commerce";#N/A,#N/A,FALSE,"Opex";#N/A,#N/A,FALSE,"P&amp;L";#N/A,#N/A,FALSE,"FCF &amp; DCF"}</definedName>
    <definedName name="wrn.print._.pages._4_3" hidden="1">{#N/A,#N/A,FALSE,"Spain MKT";#N/A,#N/A,FALSE,"Assumptions";#N/A,#N/A,FALSE,"Adve";#N/A,#N/A,FALSE,"E-Commerce";#N/A,#N/A,FALSE,"Opex";#N/A,#N/A,FALSE,"P&amp;L";#N/A,#N/A,FALSE,"FCF &amp; DCF"}</definedName>
    <definedName name="wrn.print._.pages._4_4" hidden="1">{#N/A,#N/A,FALSE,"Spain MKT";#N/A,#N/A,FALSE,"Assumptions";#N/A,#N/A,FALSE,"Adve";#N/A,#N/A,FALSE,"E-Commerce";#N/A,#N/A,FALSE,"Opex";#N/A,#N/A,FALSE,"P&amp;L";#N/A,#N/A,FALSE,"FCF &amp; DCF"}</definedName>
    <definedName name="wrn.print._.pages._4_5" hidden="1">{#N/A,#N/A,FALSE,"Spain MKT";#N/A,#N/A,FALSE,"Assumptions";#N/A,#N/A,FALSE,"Adve";#N/A,#N/A,FALSE,"E-Commerce";#N/A,#N/A,FALSE,"Opex";#N/A,#N/A,FALSE,"P&amp;L";#N/A,#N/A,FALSE,"FCF &amp; DCF"}</definedName>
    <definedName name="wrn.print._.pages._5" hidden="1">{#N/A,#N/A,FALSE,"Spain MKT";#N/A,#N/A,FALSE,"Assumptions";#N/A,#N/A,FALSE,"Adve";#N/A,#N/A,FALSE,"E-Commerce";#N/A,#N/A,FALSE,"Opex";#N/A,#N/A,FALSE,"P&amp;L";#N/A,#N/A,FALSE,"FCF &amp; DCF"}</definedName>
    <definedName name="wrn.print._.pages._5_1" hidden="1">{#N/A,#N/A,FALSE,"Spain MKT";#N/A,#N/A,FALSE,"Assumptions";#N/A,#N/A,FALSE,"Adve";#N/A,#N/A,FALSE,"E-Commerce";#N/A,#N/A,FALSE,"Opex";#N/A,#N/A,FALSE,"P&amp;L";#N/A,#N/A,FALSE,"FCF &amp; DCF"}</definedName>
    <definedName name="wrn.print._.pages._5_2" hidden="1">{#N/A,#N/A,FALSE,"Spain MKT";#N/A,#N/A,FALSE,"Assumptions";#N/A,#N/A,FALSE,"Adve";#N/A,#N/A,FALSE,"E-Commerce";#N/A,#N/A,FALSE,"Opex";#N/A,#N/A,FALSE,"P&amp;L";#N/A,#N/A,FALSE,"FCF &amp; DCF"}</definedName>
    <definedName name="wrn.print._.pages._5_3" hidden="1">{#N/A,#N/A,FALSE,"Spain MKT";#N/A,#N/A,FALSE,"Assumptions";#N/A,#N/A,FALSE,"Adve";#N/A,#N/A,FALSE,"E-Commerce";#N/A,#N/A,FALSE,"Opex";#N/A,#N/A,FALSE,"P&amp;L";#N/A,#N/A,FALSE,"FCF &amp; DCF"}</definedName>
    <definedName name="wrn.print._.pages._5_4" hidden="1">{#N/A,#N/A,FALSE,"Spain MKT";#N/A,#N/A,FALSE,"Assumptions";#N/A,#N/A,FALSE,"Adve";#N/A,#N/A,FALSE,"E-Commerce";#N/A,#N/A,FALSE,"Opex";#N/A,#N/A,FALSE,"P&amp;L";#N/A,#N/A,FALSE,"FCF &amp; DCF"}</definedName>
    <definedName name="wrn.print._.pages._5_5" hidden="1">{#N/A,#N/A,FALSE,"Spain MKT";#N/A,#N/A,FALSE,"Assumptions";#N/A,#N/A,FALSE,"Adve";#N/A,#N/A,FALSE,"E-Commerce";#N/A,#N/A,FALSE,"Opex";#N/A,#N/A,FALSE,"P&amp;L";#N/A,#N/A,FALSE,"FCF &amp; DCF"}</definedName>
    <definedName name="wrn.print._.pages2." hidden="1">{#N/A,#N/A,FALSE,"Spain MKT";#N/A,#N/A,FALSE,"Assumptions";#N/A,#N/A,FALSE,"Adve";#N/A,#N/A,FALSE,"E-Commerce";#N/A,#N/A,FALSE,"Opex";#N/A,#N/A,FALSE,"P&amp;L";#N/A,#N/A,FALSE,"FCF &amp; DCF"}</definedName>
    <definedName name="wrn.print._.parent._.cases." hidden="1">{"scenario summary",#N/A,FALSE,"pf parent";"pro forma financials","low price low cash",FALSE,"pf parent";"pro forma credit","low price low cash",FALSE,"pf parent";"pro forma financials","low price med cash",FALSE,"pf parent";"pro forma credit","low price med cash",FALSE,"pf parent";"pro forma financials","low price high cash",FALSE,"pf parent";"pro forma credit","low price high cash",FALSE,"pf parent";"pro forma financials","high price low cash",FALSE,"pf parent";"pro forma credit","high price low cash",FALSE,"pf parent";"pro forma financials","high price med cash",FALSE,"pf parent";"pro forma credit","high price med cash",FALSE,"pf parent";"pro forma financials","high price high cash",FALSE,"pf parent";"pro forma credit","high price high cash",FALSE,"pf parent"}</definedName>
    <definedName name="wrn.print._.raw._.data._.entry." hidden="1">{"inputs raw data",#N/A,TRUE,"INPUT"}</definedName>
    <definedName name="wrn.print._.raw._.data._.entry._1" hidden="1">{"inputs raw data",#N/A,TRUE,"INPUT"}</definedName>
    <definedName name="wrn.print._.raw._.data._.entry._2" hidden="1">{"inputs raw data",#N/A,TRUE,"INPUT"}</definedName>
    <definedName name="wrn.print._.raw._.data._.entry._3" hidden="1">{"inputs raw data",#N/A,TRUE,"INPUT"}</definedName>
    <definedName name="wrn.print._.raw._data._.entry2." hidden="1">{"inputs raw data",#N/A,TRUE,"INPUT"}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standalone." hidden="1">{"standalone1",#N/A,FALSE,"DCFBase";"standalone2",#N/A,FALSE,"DCFBase"}</definedName>
    <definedName name="wrn.print._.standalone._1" hidden="1">{"standalone1",#N/A,FALSE,"DCFBase";"standalone2",#N/A,FALSE,"DCFBase"}</definedName>
    <definedName name="wrn.print._.standalone._1_1" hidden="1">{"standalone1",#N/A,FALSE,"DCFBase";"standalone2",#N/A,FALSE,"DCFBase"}</definedName>
    <definedName name="wrn.print._.standalone._1_2" hidden="1">{"standalone1",#N/A,FALSE,"DCFBase";"standalone2",#N/A,FALSE,"DCFBase"}</definedName>
    <definedName name="wrn.print._.standalone._1_3" hidden="1">{"standalone1",#N/A,FALSE,"DCFBase";"standalone2",#N/A,FALSE,"DCFBase"}</definedName>
    <definedName name="wrn.print._.standalone._1_4" hidden="1">{"standalone1",#N/A,FALSE,"DCFBase";"standalone2",#N/A,FALSE,"DCFBase"}</definedName>
    <definedName name="wrn.print._.standalone._1_5" hidden="1">{"standalone1",#N/A,FALSE,"DCFBase";"standalone2",#N/A,FALSE,"DCFBase"}</definedName>
    <definedName name="wrn.print._.standalone._2" hidden="1">{"standalone1",#N/A,FALSE,"DCFBase";"standalone2",#N/A,FALSE,"DCFBase"}</definedName>
    <definedName name="wrn.print._.standalone._2_1" hidden="1">{"standalone1",#N/A,FALSE,"DCFBase";"standalone2",#N/A,FALSE,"DCFBase"}</definedName>
    <definedName name="wrn.print._.standalone._2_2" hidden="1">{"standalone1",#N/A,FALSE,"DCFBase";"standalone2",#N/A,FALSE,"DCFBase"}</definedName>
    <definedName name="wrn.print._.standalone._2_3" hidden="1">{"standalone1",#N/A,FALSE,"DCFBase";"standalone2",#N/A,FALSE,"DCFBase"}</definedName>
    <definedName name="wrn.print._.standalone._2_4" hidden="1">{"standalone1",#N/A,FALSE,"DCFBase";"standalone2",#N/A,FALSE,"DCFBase"}</definedName>
    <definedName name="wrn.print._.standalone._2_5" hidden="1">{"standalone1",#N/A,FALSE,"DCFBase";"standalone2",#N/A,FALSE,"DCFBase"}</definedName>
    <definedName name="wrn.print._.standalone._3" hidden="1">{"standalone1",#N/A,FALSE,"DCFBase";"standalone2",#N/A,FALSE,"DCFBase"}</definedName>
    <definedName name="wrn.print._.standalone._3_1" hidden="1">{"standalone1",#N/A,FALSE,"DCFBase";"standalone2",#N/A,FALSE,"DCFBase"}</definedName>
    <definedName name="wrn.print._.standalone._3_2" hidden="1">{"standalone1",#N/A,FALSE,"DCFBase";"standalone2",#N/A,FALSE,"DCFBase"}</definedName>
    <definedName name="wrn.print._.standalone._3_3" hidden="1">{"standalone1",#N/A,FALSE,"DCFBase";"standalone2",#N/A,FALSE,"DCFBase"}</definedName>
    <definedName name="wrn.print._.standalone._3_4" hidden="1">{"standalone1",#N/A,FALSE,"DCFBase";"standalone2",#N/A,FALSE,"DCFBase"}</definedName>
    <definedName name="wrn.print._.standalone._3_5" hidden="1">{"standalone1",#N/A,FALSE,"DCFBase";"standalone2",#N/A,FALSE,"DCFBase"}</definedName>
    <definedName name="wrn.print._.standalone._4" hidden="1">{"standalone1",#N/A,FALSE,"DCFBase";"standalone2",#N/A,FALSE,"DCFBase"}</definedName>
    <definedName name="wrn.print._.standalone._4_1" hidden="1">{"standalone1",#N/A,FALSE,"DCFBase";"standalone2",#N/A,FALSE,"DCFBase"}</definedName>
    <definedName name="wrn.print._.standalone._4_2" hidden="1">{"standalone1",#N/A,FALSE,"DCFBase";"standalone2",#N/A,FALSE,"DCFBase"}</definedName>
    <definedName name="wrn.print._.standalone._4_3" hidden="1">{"standalone1",#N/A,FALSE,"DCFBase";"standalone2",#N/A,FALSE,"DCFBase"}</definedName>
    <definedName name="wrn.print._.standalone._4_4" hidden="1">{"standalone1",#N/A,FALSE,"DCFBase";"standalone2",#N/A,FALSE,"DCFBase"}</definedName>
    <definedName name="wrn.print._.standalone._4_5" hidden="1">{"standalone1",#N/A,FALSE,"DCFBase";"standalone2",#N/A,FALSE,"DCFBase"}</definedName>
    <definedName name="wrn.print._.standalone._5" hidden="1">{"standalone1",#N/A,FALSE,"DCFBase";"standalone2",#N/A,FALSE,"DCFBase"}</definedName>
    <definedName name="wrn.print._.standalone._5_1" hidden="1">{"standalone1",#N/A,FALSE,"DCFBase";"standalone2",#N/A,FALSE,"DCFBase"}</definedName>
    <definedName name="wrn.print._.standalone._5_2" hidden="1">{"standalone1",#N/A,FALSE,"DCFBase";"standalone2",#N/A,FALSE,"DCFBase"}</definedName>
    <definedName name="wrn.print._.standalone._5_3" hidden="1">{"standalone1",#N/A,FALSE,"DCFBase";"standalone2",#N/A,FALSE,"DCFBase"}</definedName>
    <definedName name="wrn.print._.standalone._5_4" hidden="1">{"standalone1",#N/A,FALSE,"DCFBase";"standalone2",#N/A,FALSE,"DCFBase"}</definedName>
    <definedName name="wrn.print._.standalone._5_5" hidden="1">{"standalone1",#N/A,FALSE,"DCFBase";"standalone2",#N/A,FALSE,"DCFBase"}</definedName>
    <definedName name="wrn.PRINT._.STERLING.">#REF!</definedName>
    <definedName name="wrn.PRINT._.STERLING._old">#REF!</definedName>
    <definedName name="wrn.print._.summary._.sheets." hidden="1">{"summary1",#N/A,TRUE,"Comps";"summary2",#N/A,TRUE,"Comps";"summary3",#N/A,TRUE,"Comps"}</definedName>
    <definedName name="wrn.print._.summary._.sheets._1" hidden="1">{"summary1",#N/A,TRUE,"Comps";"summary2",#N/A,TRUE,"Comps";"summary3",#N/A,TRUE,"Comps"}</definedName>
    <definedName name="wrn.print._.summary._.sheets._2" hidden="1">{"summary1",#N/A,TRUE,"Comps";"summary2",#N/A,TRUE,"Comps";"summary3",#N/A,TRUE,"Comps"}</definedName>
    <definedName name="wrn.print._.summary._.sheets._3" hidden="1">{"summary1",#N/A,TRUE,"Comps";"summary2",#N/A,TRUE,"Comps";"summary3",#N/A,TRUE,"Comps"}</definedName>
    <definedName name="wrn.print._.summary._.sheets.2" hidden="1">{"summary1",#N/A,TRUE,"Comps";"summary2",#N/A,TRUE,"Comps";"summary3",#N/A,TRUE,"Comps"}</definedName>
    <definedName name="wrn.print._.summary._.sheets.2_1" hidden="1">{"summary1",#N/A,TRUE,"Comps";"summary2",#N/A,TRUE,"Comps";"summary3",#N/A,TRUE,"Comps"}</definedName>
    <definedName name="wrn.print._.summary._.sheets.2_2" hidden="1">{"summary1",#N/A,TRUE,"Comps";"summary2",#N/A,TRUE,"Comps";"summary3",#N/A,TRUE,"Comps"}</definedName>
    <definedName name="wrn.print._.summary._.sheets.2_3" hidden="1">{"summary1",#N/A,TRUE,"Comps";"summary2",#N/A,TRUE,"Comps";"summary3",#N/A,TRUE,"Comps"}</definedName>
    <definedName name="wrn.Print._.summary._.SNA." hidden="1">{"sumis_sna",#N/A,FALSE,"sna"}</definedName>
    <definedName name="wrn.Print._.the._.lot." hidden="1">{"First Page",#N/A,FALSE,"Surfactants LBO";"Second Page",#N/A,FALSE,"Surfactants LBO"}</definedName>
    <definedName name="wrn.Print._.the._.lot._1" hidden="1">{"First Page",#N/A,FALSE,"Surfactants LBO";"Second Page",#N/A,FALSE,"Surfactants LBO"}</definedName>
    <definedName name="wrn.PRINT._.TOTAL." hidden="1">{#N/A,#N/A,FALSE,"DirRpts_Sum";#N/A,#N/A,FALSE,"Exp_Adjmts";#N/A,#N/A,FALSE,"Advtg_Sum"}</definedName>
    <definedName name="wrn.PRINT._.TOTAL._.SC1." hidden="1">{#N/A,"SCENARIO1",FALSE,"DirRpts_Sum";#N/A,"SCENARIO1",FALSE,"Exp_Adjmts";#N/A,#N/A,FALSE,"Advtg_Sum"}</definedName>
    <definedName name="wrn.PRINT._.TOTAL._.SC2." hidden="1">{#N/A,"SCENARIO2",FALSE,"DirRpts_Sum";#N/A,"SCENARIO2",FALSE,"Exp_Adjmts";#N/A,#N/A,FALSE,"Advtg_Sum"}</definedName>
    <definedName name="wrn.print._.ulster._.cases." hidden="1">{"scenario summary",#N/A,FALSE,"pro forma";"pro forma financials","low price low cash",FALSE,"pro forma";"pro forma credit","low price low cash",FALSE,"pro forma";"pro forma financials","low price med cash",FALSE,"pro forma";"pro forma credit","low price med cash",FALSE,"pro forma";"pro forma financials","low price high cash",FALSE,"pro forma";"pro forma credit","low price high cash",FALSE,"pro forma";"pro forma financials","high price low cash",FALSE,"pro forma";"pro forma credit","high price low cash",FALSE,"pro forma";"pro forma financials","high price med cash",FALSE,"pro forma";"pro forma credit","high price med cash",FALSE,"pro forma";"pro forma financials","high price high cash",FALSE,"pro forma";"pro forma credit","high price high cash",FALSE,"pro forma"}</definedName>
    <definedName name="wrn.PRINT._.USD._.CAPITAL." hidden="1">{"USD",#N/A,FALSE,"FC-15 Cap Expend"}</definedName>
    <definedName name="wrn.Print._1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rn.Print._1_1" hidden="1">{"vi1",#N/A,FALSE,"Financial Statements";"vi2",#N/A,FALSE,"Financial Statements";#N/A,#N/A,FALSE,"DCF"}</definedName>
    <definedName name="wrn.Print._1_2" hidden="1">{"vi1",#N/A,FALSE,"Financial Statements";"vi2",#N/A,FALSE,"Financial Statements";#N/A,#N/A,FALSE,"DCF"}</definedName>
    <definedName name="wrn.Print._1_3" hidden="1">{"vi1",#N/A,FALSE,"Financial Statements";"vi2",#N/A,FALSE,"Financial Statements";#N/A,#N/A,FALSE,"DCF"}</definedName>
    <definedName name="wrn.Print._1_4" hidden="1">{"vi1",#N/A,FALSE,"Financial Statements";"vi2",#N/A,FALSE,"Financial Statements";#N/A,#N/A,FALSE,"DCF"}</definedName>
    <definedName name="wrn.Print._1_5" hidden="1">{"vi1",#N/A,FALSE,"Financial Statements";"vi2",#N/A,FALSE,"Financial Statements";#N/A,#N/A,FALSE,"DCF"}</definedName>
    <definedName name="wrn.Print._2" hidden="1">{"vi1",#N/A,FALSE,"Financial Statements";"vi2",#N/A,FALSE,"Financial Statements";#N/A,#N/A,FALSE,"DCF"}</definedName>
    <definedName name="wrn.Print._2_1" hidden="1">{"vi1",#N/A,FALSE,"Financial Statements";"vi2",#N/A,FALSE,"Financial Statements";#N/A,#N/A,FALSE,"DCF"}</definedName>
    <definedName name="wrn.Print._2_2" hidden="1">{"vi1",#N/A,FALSE,"Financial Statements";"vi2",#N/A,FALSE,"Financial Statements";#N/A,#N/A,FALSE,"DCF"}</definedName>
    <definedName name="wrn.Print._2_3" hidden="1">{"vi1",#N/A,FALSE,"Financial Statements";"vi2",#N/A,FALSE,"Financial Statements";#N/A,#N/A,FALSE,"DCF"}</definedName>
    <definedName name="wrn.Print._2_4" hidden="1">{"vi1",#N/A,FALSE,"Financial Statements";"vi2",#N/A,FALSE,"Financial Statements";#N/A,#N/A,FALSE,"DCF"}</definedName>
    <definedName name="wrn.Print._2_5" hidden="1">{"vi1",#N/A,FALSE,"Financial Statements";"vi2",#N/A,FALSE,"Financial Statements";#N/A,#N/A,FALSE,"DCF"}</definedName>
    <definedName name="wrn.Print._3" hidden="1">{"vi1",#N/A,FALSE,"Financial Statements";"vi2",#N/A,FALSE,"Financial Statements";#N/A,#N/A,FALSE,"DCF"}</definedName>
    <definedName name="wrn.Print._3_1" hidden="1">{"vi1",#N/A,FALSE,"Financial Statements";"vi2",#N/A,FALSE,"Financial Statements";#N/A,#N/A,FALSE,"DCF"}</definedName>
    <definedName name="wrn.Print._3_2" hidden="1">{"vi1",#N/A,FALSE,"Financial Statements";"vi2",#N/A,FALSE,"Financial Statements";#N/A,#N/A,FALSE,"DCF"}</definedName>
    <definedName name="wrn.Print._3_3" hidden="1">{"vi1",#N/A,FALSE,"Financial Statements";"vi2",#N/A,FALSE,"Financial Statements";#N/A,#N/A,FALSE,"DCF"}</definedName>
    <definedName name="wrn.Print._3_4" hidden="1">{"vi1",#N/A,FALSE,"Financial Statements";"vi2",#N/A,FALSE,"Financial Statements";#N/A,#N/A,FALSE,"DCF"}</definedName>
    <definedName name="wrn.Print._3_5" hidden="1">{"vi1",#N/A,FALSE,"Financial Statements";"vi2",#N/A,FALSE,"Financial Statements";#N/A,#N/A,FALSE,"DCF"}</definedName>
    <definedName name="wrn.Print._4" hidden="1">{"vi1",#N/A,FALSE,"Financial Statements";"vi2",#N/A,FALSE,"Financial Statements";#N/A,#N/A,FALSE,"DCF"}</definedName>
    <definedName name="wrn.Print._4_1" hidden="1">{"vi1",#N/A,FALSE,"Financial Statements";"vi2",#N/A,FALSE,"Financial Statements";#N/A,#N/A,FALSE,"DCF"}</definedName>
    <definedName name="wrn.Print._4_2" hidden="1">{"vi1",#N/A,FALSE,"Financial Statements";"vi2",#N/A,FALSE,"Financial Statements";#N/A,#N/A,FALSE,"DCF"}</definedName>
    <definedName name="wrn.Print._4_3" hidden="1">{"vi1",#N/A,FALSE,"Financial Statements";"vi2",#N/A,FALSE,"Financial Statements";#N/A,#N/A,FALSE,"DCF"}</definedName>
    <definedName name="wrn.Print._4_4" hidden="1">{"vi1",#N/A,FALSE,"Financial Statements";"vi2",#N/A,FALSE,"Financial Statements";#N/A,#N/A,FALSE,"DCF"}</definedName>
    <definedName name="wrn.Print._4_5" hidden="1">{"vi1",#N/A,FALSE,"Financial Statements";"vi2",#N/A,FALSE,"Financial Statements";#N/A,#N/A,FALSE,"DCF"}</definedName>
    <definedName name="wrn.Print._5" hidden="1">{"vi1",#N/A,FALSE,"Financial Statements";"vi2",#N/A,FALSE,"Financial Statements";#N/A,#N/A,FALSE,"DCF"}</definedName>
    <definedName name="wrn.Print._5_1" hidden="1">{"vi1",#N/A,FALSE,"Financial Statements";"vi2",#N/A,FALSE,"Financial Statements";#N/A,#N/A,FALSE,"DCF"}</definedName>
    <definedName name="wrn.Print._5_2" hidden="1">{"vi1",#N/A,FALSE,"Financial Statements";"vi2",#N/A,FALSE,"Financial Statements";#N/A,#N/A,FALSE,"DCF"}</definedName>
    <definedName name="wrn.Print._5_3" hidden="1">{"vi1",#N/A,FALSE,"Financial Statements";"vi2",#N/A,FALSE,"Financial Statements";#N/A,#N/A,FALSE,"DCF"}</definedName>
    <definedName name="wrn.Print._5_4" hidden="1">{"vi1",#N/A,FALSE,"Financial Statements";"vi2",#N/A,FALSE,"Financial Statements";#N/A,#N/A,FALSE,"DCF"}</definedName>
    <definedName name="wrn.Print._5_5" hidden="1">{"vi1",#N/A,FALSE,"Financial Statements";"vi2",#N/A,FALSE,"Financial Statements";#N/A,#N/A,FALSE,"DCF"}</definedName>
    <definedName name="wrn.print._all1." hidden="1">{#N/A,#N/A,FALSE,"Pharm";#N/A,#N/A,FALSE,"WWCM"}</definedName>
    <definedName name="wrn.print_all." hidden="1">{#N/A,#N/A,FALSE,"property";#N/A,#N/A,FALSE,"tenants";#N/A,#N/A,FALSE,"capital";#N/A,#N/A,FALSE,"summary"}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Buyer._1" hidden="1">{#N/A,"DR",FALSE,"increm pf";#N/A,"MAMSI",FALSE,"increm pf";#N/A,"MAXI",FALSE,"increm pf";#N/A,"PCAM",FALSE,"increm pf";#N/A,"PHSV",FALSE,"increm pf";#N/A,"SIE",FALSE,"increm pf"}</definedName>
    <definedName name="wrn.Print_Buyer._2" hidden="1">{#N/A,"DR",FALSE,"increm pf";#N/A,"MAMSI",FALSE,"increm pf";#N/A,"MAXI",FALSE,"increm pf";#N/A,"PCAM",FALSE,"increm pf";#N/A,"PHSV",FALSE,"increm pf";#N/A,"SIE",FALSE,"increm pf"}</definedName>
    <definedName name="wrn.Print_Buyer._3" hidden="1">{#N/A,"DR",FALSE,"increm pf";#N/A,"MAMSI",FALSE,"increm pf";#N/A,"MAXI",FALSE,"increm pf";#N/A,"PCAM",FALSE,"increm pf";#N/A,"PHSV",FALSE,"increm pf";#N/A,"SIE",FALSE,"increm pf"}</definedName>
    <definedName name="wrn.Print_CSC." hidden="1">{"CSC_1",#N/A,FALSE,"CSC Outputs";"CSC_2",#N/A,FALSE,"CSC Outputs"}</definedName>
    <definedName name="wrn.Print_CSC._1" hidden="1">{"CSC_1",#N/A,FALSE,"CSC Outputs";"CSC_2",#N/A,FALSE,"CSC Outputs"}</definedName>
    <definedName name="wrn.Print_CSC._2" hidden="1">{"CSC_1",#N/A,FALSE,"CSC Outputs";"CSC_2",#N/A,FALSE,"CSC Outputs"}</definedName>
    <definedName name="wrn.Print_CSC._3" hidden="1">{"CSC_1",#N/A,FALSE,"CSC Outputs";"CSC_2",#N/A,FALSE,"CSC Outputs"}</definedName>
    <definedName name="wrn.Print_CSC2" hidden="1">{"CSC_1",#N/A,FALSE,"CSC Outputs";"CSC_2",#N/A,FALSE,"CSC Outputs"}</definedName>
    <definedName name="wrn.Print_CSC2_1" hidden="1">{"CSC_1",#N/A,FALSE,"CSC Outputs";"CSC_2",#N/A,FALSE,"CSC Outputs"}</definedName>
    <definedName name="wrn.Print_CSC2_2" hidden="1">{"CSC_1",#N/A,FALSE,"CSC Outputs";"CSC_2",#N/A,FALSE,"CSC Outputs"}</definedName>
    <definedName name="wrn.Print_CSC2_3" hidden="1">{"CSC_1",#N/A,FALSE,"CSC Outputs";"CSC_2",#N/A,FALSE,"CSC Outputs"}</definedName>
    <definedName name="wrn.Print_Earnings_template." hidden="1">{"by_month",#N/A,TRUE,"template";"destec_month",#N/A,TRUE,"template";"by_quarter",#N/A,TRUE,"template";"destec_quarter",#N/A,TRUE,"template";"by_year",#N/A,TRUE,"template";"destec_annual",#N/A,TRUE,"template"}</definedName>
    <definedName name="wrn.PRINT_FORECAST.">#REF!</definedName>
    <definedName name="wrn.PRINT_FORECAST._old">#REF!</definedName>
    <definedName name="wrn.Print_Index." hidden="1">{"Index",#N/A,FALSE,"Index"}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Var_page." hidden="1">{"var_page",#N/A,FALSE,"template"}</definedName>
    <definedName name="wrn.print_variance." hidden="1">{"var_report",#N/A,FALSE,"template"}</definedName>
    <definedName name="wrn.Print_Variance_Page." hidden="1">{"variance_page",#N/A,FALSE,"template"}</definedName>
    <definedName name="wrn.Print1." hidden="1">{#N/A,#N/A,TRUE,"Assump";#N/A,#N/A,TRUE,"Inc";#N/A,#N/A,TRUE,"Bal";#N/A,#N/A,TRUE,"CF";#N/A,#N/A,TRUE,"Amort"}</definedName>
    <definedName name="wrn.print2" hidden="1">{#N/A,#N/A,FALSE,"Pharm";#N/A,#N/A,FALSE,"WWCM"}</definedName>
    <definedName name="wrn.PRINT2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ac." hidden="1">{#N/A,#N/A,FALSE,"Op-BS";#N/A,#N/A,FALSE,"Assum";#N/A,#N/A,FALSE,"IS";#N/A,#N/A,FALSE,"Syn+Elim";#N/A,#N/A,FALSE,"BSCF";#N/A,#N/A,FALSE,"Blue_IS";#N/A,#N/A,FALSE,"Blue_BSCF";#N/A,#N/A,FALSE,"Ratings"}</definedName>
    <definedName name="wrn.printac._1" hidden="1">{#N/A,#N/A,FALSE,"Op-BS";#N/A,#N/A,FALSE,"Assum";#N/A,#N/A,FALSE,"IS";#N/A,#N/A,FALSE,"Syn+Elim";#N/A,#N/A,FALSE,"BSCF";#N/A,#N/A,FALSE,"Blue_IS";#N/A,#N/A,FALSE,"Blue_BSCF";#N/A,#N/A,FALSE,"Ratings"}</definedName>
    <definedName name="wrn.PrintAll." hidden="1">{"PA1",#N/A,FALSE,"BORDMW";"pa2",#N/A,FALSE,"BORDMW";"PA3",#N/A,FALSE,"BORDMW";"PA4",#N/A,FALSE,"BORDMW"}</definedName>
    <definedName name="wrn.printall._1" hidden="1">{"projections1",#N/A,FALSE,"projections";"dcf2",#N/A,FALSE,"dcf";"dcf no profit sharing",#N/A,FALSE,"dcf no profit sharing";"avp1",#N/A,FALSE,"avp"}</definedName>
    <definedName name="wrn.PrintAll._1_1" hidden="1">{"PA1",#N/A,FALSE,"BORDMW";"pa2",#N/A,FALSE,"BORDMW";"PA3",#N/A,FALSE,"BORDMW";"PA4",#N/A,FALSE,"BORDMW"}</definedName>
    <definedName name="wrn.PrintAll._1_2" hidden="1">{"PA1",#N/A,FALSE,"BORDMW";"pa2",#N/A,FALSE,"BORDMW";"PA3",#N/A,FALSE,"BORDMW";"PA4",#N/A,FALSE,"BORDMW"}</definedName>
    <definedName name="wrn.PrintAll._1_3" hidden="1">{"PA1",#N/A,FALSE,"BORDMW";"pa2",#N/A,FALSE,"BORDMW";"PA3",#N/A,FALSE,"BORDMW";"PA4",#N/A,FALSE,"BORDMW"}</definedName>
    <definedName name="wrn.PrintAll._1_4" hidden="1">{"PA1",#N/A,FALSE,"BORDMW";"pa2",#N/A,FALSE,"BORDMW";"PA3",#N/A,FALSE,"BORDMW";"PA4",#N/A,FALSE,"BORDMW"}</definedName>
    <definedName name="wrn.PrintAll._1_5" hidden="1">{"PA1",#N/A,FALSE,"BORDMW";"pa2",#N/A,FALSE,"BORDMW";"PA3",#N/A,FALSE,"BORDMW";"PA4",#N/A,FALSE,"BORDMW"}</definedName>
    <definedName name="wrn.printall._2" hidden="1">{"projections1",#N/A,FALSE,"projections";"dcf2",#N/A,FALSE,"dcf";"dcf no profit sharing",#N/A,FALSE,"dcf no profit sharing";"avp1",#N/A,FALSE,"avp"}</definedName>
    <definedName name="wrn.PrintAll._2_1" hidden="1">{"PA1",#N/A,FALSE,"BORDMW";"pa2",#N/A,FALSE,"BORDMW";"PA3",#N/A,FALSE,"BORDMW";"PA4",#N/A,FALSE,"BORDMW"}</definedName>
    <definedName name="wrn.PrintAll._2_2" hidden="1">{"PA1",#N/A,FALSE,"BORDMW";"pa2",#N/A,FALSE,"BORDMW";"PA3",#N/A,FALSE,"BORDMW";"PA4",#N/A,FALSE,"BORDMW"}</definedName>
    <definedName name="wrn.PrintAll._2_3" hidden="1">{"PA1",#N/A,FALSE,"BORDMW";"pa2",#N/A,FALSE,"BORDMW";"PA3",#N/A,FALSE,"BORDMW";"PA4",#N/A,FALSE,"BORDMW"}</definedName>
    <definedName name="wrn.PrintAll._2_4" hidden="1">{"PA1",#N/A,FALSE,"BORDMW";"pa2",#N/A,FALSE,"BORDMW";"PA3",#N/A,FALSE,"BORDMW";"PA4",#N/A,FALSE,"BORDMW"}</definedName>
    <definedName name="wrn.PrintAll._2_5" hidden="1">{"PA1",#N/A,FALSE,"BORDMW";"pa2",#N/A,FALSE,"BORDMW";"PA3",#N/A,FALSE,"BORDMW";"PA4",#N/A,FALSE,"BORDMW"}</definedName>
    <definedName name="wrn.printall._3" hidden="1">{"projections1",#N/A,FALSE,"projections";"dcf2",#N/A,FALSE,"dcf";"dcf no profit sharing",#N/A,FALSE,"dcf no profit sharing";"avp1",#N/A,FALSE,"avp"}</definedName>
    <definedName name="wrn.PrintAll._3_1" hidden="1">{"PA1",#N/A,FALSE,"BORDMW";"pa2",#N/A,FALSE,"BORDMW";"PA3",#N/A,FALSE,"BORDMW";"PA4",#N/A,FALSE,"BORDMW"}</definedName>
    <definedName name="wrn.PrintAll._3_2" hidden="1">{"PA1",#N/A,FALSE,"BORDMW";"pa2",#N/A,FALSE,"BORDMW";"PA3",#N/A,FALSE,"BORDMW";"PA4",#N/A,FALSE,"BORDMW"}</definedName>
    <definedName name="wrn.PrintAll._3_3" hidden="1">{"PA1",#N/A,FALSE,"BORDMW";"pa2",#N/A,FALSE,"BORDMW";"PA3",#N/A,FALSE,"BORDMW";"PA4",#N/A,FALSE,"BORDMW"}</definedName>
    <definedName name="wrn.PrintAll._3_4" hidden="1">{"PA1",#N/A,FALSE,"BORDMW";"pa2",#N/A,FALSE,"BORDMW";"PA3",#N/A,FALSE,"BORDMW";"PA4",#N/A,FALSE,"BORDMW"}</definedName>
    <definedName name="wrn.PrintAll._3_5" hidden="1">{"PA1",#N/A,FALSE,"BORDMW";"pa2",#N/A,FALSE,"BORDMW";"PA3",#N/A,FALSE,"BORDMW";"PA4",#N/A,FALSE,"BORDMW"}</definedName>
    <definedName name="wrn.PrintAll._4" hidden="1">{"PA1",#N/A,FALSE,"BORDMW";"pa2",#N/A,FALSE,"BORDMW";"PA3",#N/A,FALSE,"BORDMW";"PA4",#N/A,FALSE,"BORDMW"}</definedName>
    <definedName name="wrn.PrintAll._4_1" hidden="1">{"PA1",#N/A,FALSE,"BORDMW";"pa2",#N/A,FALSE,"BORDMW";"PA3",#N/A,FALSE,"BORDMW";"PA4",#N/A,FALSE,"BORDMW"}</definedName>
    <definedName name="wrn.PrintAll._4_2" hidden="1">{"PA1",#N/A,FALSE,"BORDMW";"pa2",#N/A,FALSE,"BORDMW";"PA3",#N/A,FALSE,"BORDMW";"PA4",#N/A,FALSE,"BORDMW"}</definedName>
    <definedName name="wrn.PrintAll._4_3" hidden="1">{"PA1",#N/A,FALSE,"BORDMW";"pa2",#N/A,FALSE,"BORDMW";"PA3",#N/A,FALSE,"BORDMW";"PA4",#N/A,FALSE,"BORDMW"}</definedName>
    <definedName name="wrn.PrintAll._4_4" hidden="1">{"PA1",#N/A,FALSE,"BORDMW";"pa2",#N/A,FALSE,"BORDMW";"PA3",#N/A,FALSE,"BORDMW";"PA4",#N/A,FALSE,"BORDMW"}</definedName>
    <definedName name="wrn.PrintAll._4_5" hidden="1">{"PA1",#N/A,FALSE,"BORDMW";"pa2",#N/A,FALSE,"BORDMW";"PA3",#N/A,FALSE,"BORDMW";"PA4",#N/A,FALSE,"BORDMW"}</definedName>
    <definedName name="wrn.PrintAll._5" hidden="1">{"PA1",#N/A,FALSE,"BORDMW";"pa2",#N/A,FALSE,"BORDMW";"PA3",#N/A,FALSE,"BORDMW";"PA4",#N/A,FALSE,"BORDMW"}</definedName>
    <definedName name="wrn.PrintAll._5_1" hidden="1">{"PA1",#N/A,FALSE,"BORDMW";"pa2",#N/A,FALSE,"BORDMW";"PA3",#N/A,FALSE,"BORDMW";"PA4",#N/A,FALSE,"BORDMW"}</definedName>
    <definedName name="wrn.PrintAll._5_2" hidden="1">{"PA1",#N/A,FALSE,"BORDMW";"pa2",#N/A,FALSE,"BORDMW";"PA3",#N/A,FALSE,"BORDMW";"PA4",#N/A,FALSE,"BORDMW"}</definedName>
    <definedName name="wrn.PrintAll._5_3" hidden="1">{"PA1",#N/A,FALSE,"BORDMW";"pa2",#N/A,FALSE,"BORDMW";"PA3",#N/A,FALSE,"BORDMW";"PA4",#N/A,FALSE,"BORDMW"}</definedName>
    <definedName name="wrn.PrintAll._5_4" hidden="1">{"PA1",#N/A,FALSE,"BORDMW";"pa2",#N/A,FALSE,"BORDMW";"PA3",#N/A,FALSE,"BORDMW";"PA4",#N/A,FALSE,"BORDMW"}</definedName>
    <definedName name="wrn.PrintAll._5_5" hidden="1">{"PA1",#N/A,FALSE,"BORDMW";"pa2",#N/A,FALSE,"BORDMW";"PA3",#N/A,FALSE,"BORDMW";"PA4",#N/A,FALSE,"BORDMW"}</definedName>
    <definedName name="wrn.printall12monthreports.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5." hidden="1">{"printceo5",#N/A,FALSE,"CEO";"prints15",#N/A,FALSE,"S1";"printdepr5",#N/A,FALSE,"DEPR"}</definedName>
    <definedName name="wrn.Printfinancialsmth." hidden="1">{"incomemth",#N/A,TRUE,"forecast00";"incomepercentmth",#N/A,TRUE,"forecast00";"balancemth",#N/A,TRUE,"forecast00";"cashmth",#N/A,TRUE,"forecast00";"covenantmth",#N/A,TRUE,"forecast00"}</definedName>
    <definedName name="wrn.Printing._.the._.transactions._.sheets." hidden="1">{#N/A,#N/A,FALSE,"Eastern";#N/A,#N/A,FALSE,"Western"}</definedName>
    <definedName name="wrn.Printing._.the._.transactions._.sheets._1" hidden="1">{#N/A,#N/A,FALSE,"Eastern";#N/A,#N/A,FALSE,"Western"}</definedName>
    <definedName name="wrn.printout.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qtr." hidden="1">{"nytasecond",#N/A,FALSE,"NYTQTRS";"nytafirst",#N/A,FALSE,"NYTQTRS";"nytathird",#N/A,FALSE,"NYTQTRS";"nytafourth",#N/A,FALSE,"NYTQTRS";"nytafull",#N/A,FALSE,"NYTQTRS"}</definedName>
    <definedName name="wrn.PRINTREP." hidden="1">{"PRINTREP",#N/A,FALSE,"Sheet1"}</definedName>
    <definedName name="wrn.PrintSelected." hidden="1">{"ModelPage1",#N/A,TRUE,"Model";"ModelSum_Debt",#N/A,TRUE,"Model"}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Probebericht." hidden="1">{#N/A,#N/A,FALSE,"HB2-HGB";#N/A,#N/A,FALSE,"HB2-HGB Umbew.-Umgl."}</definedName>
    <definedName name="wrn.Processed." hidden="1">{#N/A,#N/A,FALSE,"Total Processed";#N/A,#N/A,FALSE,"PKG EBIT Perform";#N/A,#N/A,FALSE,"Solid";#N/A,#N/A,FALSE,"Concentrate";#N/A,#N/A,FALSE,"Juice &amp; Drink";#N/A,#N/A,FALSE,"TFS&amp;TFC";#N/A,#N/A,FALSE,"Other Processed";#N/A,#N/A,FALSE,"Nata De Coco"}</definedName>
    <definedName name="wrn.PRODUCT._.GROUP.">#REF!</definedName>
    <definedName name="wrn.Product._.PL.">#REF!</definedName>
    <definedName name="wrn.Production._.Plan." hidden="1">{#N/A,#N/A,TRUE,"Summary";#N/A,#N/A,TRUE,"Calendar";"Weekly",#N/A,TRUE,"Schedule";"Monthly",#N/A,TRUE,"Schedule"}</definedName>
    <definedName name="wrn.products" hidden="1">{#N/A,#N/A,FALSE,"1";#N/A,#N/A,FALSE,"2";#N/A,#N/A,FALSE,"16 - 17";#N/A,#N/A,FALSE,"18 - 19";#N/A,#N/A,FALSE,"26";#N/A,#N/A,FALSE,"27";#N/A,#N/A,FALSE,"28"}</definedName>
    <definedName name="wrn.Products." hidden="1">{#N/A,#N/A,FALSE,"1";#N/A,#N/A,FALSE,"2";#N/A,#N/A,FALSE,"16 - 17";#N/A,#N/A,FALSE,"18 - 19";#N/A,#N/A,FALSE,"26";#N/A,#N/A,FALSE,"27";#N/A,#N/A,FALSE,"28"}</definedName>
    <definedName name="wrn.PROFIT_LOSS." hidden="1">{"רווה_מסכם",#N/A,FALSE,"p&amp;l";"באור_תפעול",#N/A,FALSE,"operation";"באור_מופ",#N/A,FALSE,"R&amp;D";"באור_שיווק",#N/A,FALSE,"M&amp;S";"באור_הנהלה",#N/A,FALSE,"g&amp;a"}</definedName>
    <definedName name="wrn.ProfitLoss.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wrn.ProForma." hidden="1">{"Full-model",#N/A,FALSE,"ProForma-ASPT"}</definedName>
    <definedName name="wrn.Proforma._.Charts." hidden="1">{#N/A,#N/A,FALSE,"2 Expense";#N/A,#N/A,FALSE,"1 Sales";#N/A,#N/A,FALSE,"3 Exp Overview";#N/A,#N/A,FALSE,"4 Overall Exp"}</definedName>
    <definedName name="wrn.Proforma._.Report." hidden="1">{#N/A,#N/A,TRUE,"Summary";#N/A,#N/A,TRUE,"Payroll";#N/A,#N/A,TRUE,"Eqment";#N/A,#N/A,TRUE,"Other - StartUp"}</definedName>
    <definedName name="wrn.Projection._.Inputs." hidden="1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s.">#REF!</definedName>
    <definedName name="wrn.PROJECTS." hidden="1">{"PROJECTS",#N/A,FALSE,"PROJECTS"}</definedName>
    <definedName name="wrn.ProMonte." hidden="1">{#N/A,#N/A,FALSE,"Assump";"view1",#N/A,FALSE,"P&amp;L";"view2",#N/A,FALSE,"P&amp;L";#N/A,#N/A,FALSE,"P&amp;L PERC";"view1",#N/A,FALSE,"BS";"view2",#N/A,FALSE,"BS";#N/A,#N/A,FALSE,"CF";#N/A,#N/A,FALSE,"Debt Rep";#N/A,#N/A,FALSE,"Ratios";#N/A,#N/A,FALSE,"adjusted BS";#N/A,#N/A,FALSE,"96-97 P&amp;L";#N/A,#N/A,FALSE,"96-97 BS"}</definedName>
    <definedName name="wrn.Property._.Summary." hidden="1">{"Property Summary",#N/A,FALSE,"2002 Depreciable Property Recon"}</definedName>
    <definedName name="wrn.pror" hidden="1">{#N/A,#N/A,FALSE,"Pharm";#N/A,#N/A,FALSE,"WWCM"}</definedName>
    <definedName name="wrn.PROV.IR96.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wrn.Proyección._.2007." hidden="1">{#N/A,#N/A,TRUE,"ingtemat"}</definedName>
    <definedName name="wrn.prueba." hidden="1">{#N/A,#N/A,FALSE,"Proyección 1998-2007"}</definedName>
    <definedName name="wrn.PSE." hidden="1">{#N/A,#N/A,FALSE,"PSE"}</definedName>
    <definedName name="wrn.PSI." hidden="1">{#N/A,#N/A,FALSE,"PSI"}</definedName>
    <definedName name="wrn.PTD._.ONLY." hidden="1">{"PTD ONLY",#N/A,FALSE,"PTD ONLY"}</definedName>
    <definedName name="wrn.Pulp." hidden="1">{"Pulp Production",#N/A,FALSE,"Pulp";"Pulp Earnings",#N/A,FALSE,"Pulp"}</definedName>
    <definedName name="wrn.Pulp._1" hidden="1">{"Pulp Production",#N/A,FALSE,"Pulp";"Pulp Earnings",#N/A,FALSE,"Pulp"}</definedName>
    <definedName name="wrn.Pulp._1_1" hidden="1">{"Pulp Production",#N/A,FALSE,"Pulp";"Pulp Earnings",#N/A,FALSE,"Pulp"}</definedName>
    <definedName name="wrn.Pulp._1_2" hidden="1">{"Pulp Production",#N/A,FALSE,"Pulp";"Pulp Earnings",#N/A,FALSE,"Pulp"}</definedName>
    <definedName name="wrn.Pulp._1_3" hidden="1">{"Pulp Production",#N/A,FALSE,"Pulp";"Pulp Earnings",#N/A,FALSE,"Pulp"}</definedName>
    <definedName name="wrn.Pulp._1_4" hidden="1">{"Pulp Production",#N/A,FALSE,"Pulp";"Pulp Earnings",#N/A,FALSE,"Pulp"}</definedName>
    <definedName name="wrn.Pulp._1_5" hidden="1">{"Pulp Production",#N/A,FALSE,"Pulp";"Pulp Earnings",#N/A,FALSE,"Pulp"}</definedName>
    <definedName name="wrn.Pulp._2" hidden="1">{"Pulp Production",#N/A,FALSE,"Pulp";"Pulp Earnings",#N/A,FALSE,"Pulp"}</definedName>
    <definedName name="wrn.Pulp._2_1" hidden="1">{"Pulp Production",#N/A,FALSE,"Pulp";"Pulp Earnings",#N/A,FALSE,"Pulp"}</definedName>
    <definedName name="wrn.Pulp._2_2" hidden="1">{"Pulp Production",#N/A,FALSE,"Pulp";"Pulp Earnings",#N/A,FALSE,"Pulp"}</definedName>
    <definedName name="wrn.Pulp._2_3" hidden="1">{"Pulp Production",#N/A,FALSE,"Pulp";"Pulp Earnings",#N/A,FALSE,"Pulp"}</definedName>
    <definedName name="wrn.Pulp._2_4" hidden="1">{"Pulp Production",#N/A,FALSE,"Pulp";"Pulp Earnings",#N/A,FALSE,"Pulp"}</definedName>
    <definedName name="wrn.Pulp._2_5" hidden="1">{"Pulp Production",#N/A,FALSE,"Pulp";"Pulp Earnings",#N/A,FALSE,"Pulp"}</definedName>
    <definedName name="wrn.Pulp._3" hidden="1">{"Pulp Production",#N/A,FALSE,"Pulp";"Pulp Earnings",#N/A,FALSE,"Pulp"}</definedName>
    <definedName name="wrn.Pulp._3_1" hidden="1">{"Pulp Production",#N/A,FALSE,"Pulp";"Pulp Earnings",#N/A,FALSE,"Pulp"}</definedName>
    <definedName name="wrn.Pulp._3_2" hidden="1">{"Pulp Production",#N/A,FALSE,"Pulp";"Pulp Earnings",#N/A,FALSE,"Pulp"}</definedName>
    <definedName name="wrn.Pulp._3_3" hidden="1">{"Pulp Production",#N/A,FALSE,"Pulp";"Pulp Earnings",#N/A,FALSE,"Pulp"}</definedName>
    <definedName name="wrn.Pulp._3_4" hidden="1">{"Pulp Production",#N/A,FALSE,"Pulp";"Pulp Earnings",#N/A,FALSE,"Pulp"}</definedName>
    <definedName name="wrn.Pulp._3_5" hidden="1">{"Pulp Production",#N/A,FALSE,"Pulp";"Pulp Earnings",#N/A,FALSE,"Pulp"}</definedName>
    <definedName name="wrn.Pulp._4" hidden="1">{"Pulp Production",#N/A,FALSE,"Pulp";"Pulp Earnings",#N/A,FALSE,"Pulp"}</definedName>
    <definedName name="wrn.Pulp._4_1" hidden="1">{"Pulp Production",#N/A,FALSE,"Pulp";"Pulp Earnings",#N/A,FALSE,"Pulp"}</definedName>
    <definedName name="wrn.Pulp._4_2" hidden="1">{"Pulp Production",#N/A,FALSE,"Pulp";"Pulp Earnings",#N/A,FALSE,"Pulp"}</definedName>
    <definedName name="wrn.Pulp._4_3" hidden="1">{"Pulp Production",#N/A,FALSE,"Pulp";"Pulp Earnings",#N/A,FALSE,"Pulp"}</definedName>
    <definedName name="wrn.Pulp._4_4" hidden="1">{"Pulp Production",#N/A,FALSE,"Pulp";"Pulp Earnings",#N/A,FALSE,"Pulp"}</definedName>
    <definedName name="wrn.Pulp._4_5" hidden="1">{"Pulp Production",#N/A,FALSE,"Pulp";"Pulp Earnings",#N/A,FALSE,"Pulp"}</definedName>
    <definedName name="wrn.Pulp._5" hidden="1">{"Pulp Production",#N/A,FALSE,"Pulp";"Pulp Earnings",#N/A,FALSE,"Pulp"}</definedName>
    <definedName name="wrn.Pulp._5_1" hidden="1">{"Pulp Production",#N/A,FALSE,"Pulp";"Pulp Earnings",#N/A,FALSE,"Pulp"}</definedName>
    <definedName name="wrn.Pulp._5_2" hidden="1">{"Pulp Production",#N/A,FALSE,"Pulp";"Pulp Earnings",#N/A,FALSE,"Pulp"}</definedName>
    <definedName name="wrn.Pulp._5_3" hidden="1">{"Pulp Production",#N/A,FALSE,"Pulp";"Pulp Earnings",#N/A,FALSE,"Pulp"}</definedName>
    <definedName name="wrn.Pulp._5_4" hidden="1">{"Pulp Production",#N/A,FALSE,"Pulp";"Pulp Earnings",#N/A,FALSE,"Pulp"}</definedName>
    <definedName name="wrn.Pulp._5_5" hidden="1">{"Pulp Production",#N/A,FALSE,"Pulp";"Pulp Earnings",#N/A,FALSE,"Pulp"}</definedName>
    <definedName name="wrn.Pulp.2" hidden="1">{"Pulp Production",#N/A,FALSE,"Pulp";"Pulp Earnings",#N/A,FALSE,"Pulp"}</definedName>
    <definedName name="wrn.Pulp.2_1" hidden="1">{"Pulp Production",#N/A,FALSE,"Pulp";"Pulp Earnings",#N/A,FALSE,"Pulp"}</definedName>
    <definedName name="wrn.Pulp.2_1_1" hidden="1">{"Pulp Production",#N/A,FALSE,"Pulp";"Pulp Earnings",#N/A,FALSE,"Pulp"}</definedName>
    <definedName name="wrn.Pulp.2_1_2" hidden="1">{"Pulp Production",#N/A,FALSE,"Pulp";"Pulp Earnings",#N/A,FALSE,"Pulp"}</definedName>
    <definedName name="wrn.Pulp.2_1_3" hidden="1">{"Pulp Production",#N/A,FALSE,"Pulp";"Pulp Earnings",#N/A,FALSE,"Pulp"}</definedName>
    <definedName name="wrn.Pulp.2_1_4" hidden="1">{"Pulp Production",#N/A,FALSE,"Pulp";"Pulp Earnings",#N/A,FALSE,"Pulp"}</definedName>
    <definedName name="wrn.Pulp.2_1_5" hidden="1">{"Pulp Production",#N/A,FALSE,"Pulp";"Pulp Earnings",#N/A,FALSE,"Pulp"}</definedName>
    <definedName name="wrn.Pulp.2_2" hidden="1">{"Pulp Production",#N/A,FALSE,"Pulp";"Pulp Earnings",#N/A,FALSE,"Pulp"}</definedName>
    <definedName name="wrn.Pulp.2_2_1" hidden="1">{"Pulp Production",#N/A,FALSE,"Pulp";"Pulp Earnings",#N/A,FALSE,"Pulp"}</definedName>
    <definedName name="wrn.Pulp.2_2_2" hidden="1">{"Pulp Production",#N/A,FALSE,"Pulp";"Pulp Earnings",#N/A,FALSE,"Pulp"}</definedName>
    <definedName name="wrn.Pulp.2_2_3" hidden="1">{"Pulp Production",#N/A,FALSE,"Pulp";"Pulp Earnings",#N/A,FALSE,"Pulp"}</definedName>
    <definedName name="wrn.Pulp.2_2_4" hidden="1">{"Pulp Production",#N/A,FALSE,"Pulp";"Pulp Earnings",#N/A,FALSE,"Pulp"}</definedName>
    <definedName name="wrn.Pulp.2_2_5" hidden="1">{"Pulp Production",#N/A,FALSE,"Pulp";"Pulp Earnings",#N/A,FALSE,"Pulp"}</definedName>
    <definedName name="wrn.Pulp.2_3" hidden="1">{"Pulp Production",#N/A,FALSE,"Pulp";"Pulp Earnings",#N/A,FALSE,"Pulp"}</definedName>
    <definedName name="wrn.Pulp.2_3_1" hidden="1">{"Pulp Production",#N/A,FALSE,"Pulp";"Pulp Earnings",#N/A,FALSE,"Pulp"}</definedName>
    <definedName name="wrn.Pulp.2_3_2" hidden="1">{"Pulp Production",#N/A,FALSE,"Pulp";"Pulp Earnings",#N/A,FALSE,"Pulp"}</definedName>
    <definedName name="wrn.Pulp.2_3_3" hidden="1">{"Pulp Production",#N/A,FALSE,"Pulp";"Pulp Earnings",#N/A,FALSE,"Pulp"}</definedName>
    <definedName name="wrn.Pulp.2_3_4" hidden="1">{"Pulp Production",#N/A,FALSE,"Pulp";"Pulp Earnings",#N/A,FALSE,"Pulp"}</definedName>
    <definedName name="wrn.Pulp.2_3_5" hidden="1">{"Pulp Production",#N/A,FALSE,"Pulp";"Pulp Earnings",#N/A,FALSE,"Pulp"}</definedName>
    <definedName name="wrn.Pulp.2_4" hidden="1">{"Pulp Production",#N/A,FALSE,"Pulp";"Pulp Earnings",#N/A,FALSE,"Pulp"}</definedName>
    <definedName name="wrn.Pulp.2_4_1" hidden="1">{"Pulp Production",#N/A,FALSE,"Pulp";"Pulp Earnings",#N/A,FALSE,"Pulp"}</definedName>
    <definedName name="wrn.Pulp.2_4_2" hidden="1">{"Pulp Production",#N/A,FALSE,"Pulp";"Pulp Earnings",#N/A,FALSE,"Pulp"}</definedName>
    <definedName name="wrn.Pulp.2_4_3" hidden="1">{"Pulp Production",#N/A,FALSE,"Pulp";"Pulp Earnings",#N/A,FALSE,"Pulp"}</definedName>
    <definedName name="wrn.Pulp.2_4_4" hidden="1">{"Pulp Production",#N/A,FALSE,"Pulp";"Pulp Earnings",#N/A,FALSE,"Pulp"}</definedName>
    <definedName name="wrn.Pulp.2_4_5" hidden="1">{"Pulp Production",#N/A,FALSE,"Pulp";"Pulp Earnings",#N/A,FALSE,"Pulp"}</definedName>
    <definedName name="wrn.Pulp.2_5" hidden="1">{"Pulp Production",#N/A,FALSE,"Pulp";"Pulp Earnings",#N/A,FALSE,"Pulp"}</definedName>
    <definedName name="wrn.Pulp.2_5_1" hidden="1">{"Pulp Production",#N/A,FALSE,"Pulp";"Pulp Earnings",#N/A,FALSE,"Pulp"}</definedName>
    <definedName name="wrn.Pulp.2_5_2" hidden="1">{"Pulp Production",#N/A,FALSE,"Pulp";"Pulp Earnings",#N/A,FALSE,"Pulp"}</definedName>
    <definedName name="wrn.Pulp.2_5_3" hidden="1">{"Pulp Production",#N/A,FALSE,"Pulp";"Pulp Earnings",#N/A,FALSE,"Pulp"}</definedName>
    <definedName name="wrn.Pulp.2_5_4" hidden="1">{"Pulp Production",#N/A,FALSE,"Pulp";"Pulp Earnings",#N/A,FALSE,"Pulp"}</definedName>
    <definedName name="wrn.Pulp.2_5_5" hidden="1">{"Pulp Production",#N/A,FALSE,"Pulp";"Pulp Earnings",#N/A,FALSE,"Pulp"}</definedName>
    <definedName name="wrn.Pulp.3" hidden="1">{"Pulp Production",#N/A,FALSE,"Pulp";"Pulp Earnings",#N/A,FALSE,"Pulp"}</definedName>
    <definedName name="wrn.Pulp.3_1" hidden="1">{"Pulp Production",#N/A,FALSE,"Pulp";"Pulp Earnings",#N/A,FALSE,"Pulp"}</definedName>
    <definedName name="wrn.Pulp.3_1_1" hidden="1">{"Pulp Production",#N/A,FALSE,"Pulp";"Pulp Earnings",#N/A,FALSE,"Pulp"}</definedName>
    <definedName name="wrn.Pulp.3_1_2" hidden="1">{"Pulp Production",#N/A,FALSE,"Pulp";"Pulp Earnings",#N/A,FALSE,"Pulp"}</definedName>
    <definedName name="wrn.Pulp.3_1_3" hidden="1">{"Pulp Production",#N/A,FALSE,"Pulp";"Pulp Earnings",#N/A,FALSE,"Pulp"}</definedName>
    <definedName name="wrn.Pulp.3_1_4" hidden="1">{"Pulp Production",#N/A,FALSE,"Pulp";"Pulp Earnings",#N/A,FALSE,"Pulp"}</definedName>
    <definedName name="wrn.Pulp.3_1_5" hidden="1">{"Pulp Production",#N/A,FALSE,"Pulp";"Pulp Earnings",#N/A,FALSE,"Pulp"}</definedName>
    <definedName name="wrn.Pulp.3_2" hidden="1">{"Pulp Production",#N/A,FALSE,"Pulp";"Pulp Earnings",#N/A,FALSE,"Pulp"}</definedName>
    <definedName name="wrn.Pulp.3_2_1" hidden="1">{"Pulp Production",#N/A,FALSE,"Pulp";"Pulp Earnings",#N/A,FALSE,"Pulp"}</definedName>
    <definedName name="wrn.Pulp.3_2_2" hidden="1">{"Pulp Production",#N/A,FALSE,"Pulp";"Pulp Earnings",#N/A,FALSE,"Pulp"}</definedName>
    <definedName name="wrn.Pulp.3_2_3" hidden="1">{"Pulp Production",#N/A,FALSE,"Pulp";"Pulp Earnings",#N/A,FALSE,"Pulp"}</definedName>
    <definedName name="wrn.Pulp.3_2_4" hidden="1">{"Pulp Production",#N/A,FALSE,"Pulp";"Pulp Earnings",#N/A,FALSE,"Pulp"}</definedName>
    <definedName name="wrn.Pulp.3_2_5" hidden="1">{"Pulp Production",#N/A,FALSE,"Pulp";"Pulp Earnings",#N/A,FALSE,"Pulp"}</definedName>
    <definedName name="wrn.Pulp.3_3" hidden="1">{"Pulp Production",#N/A,FALSE,"Pulp";"Pulp Earnings",#N/A,FALSE,"Pulp"}</definedName>
    <definedName name="wrn.Pulp.3_3_1" hidden="1">{"Pulp Production",#N/A,FALSE,"Pulp";"Pulp Earnings",#N/A,FALSE,"Pulp"}</definedName>
    <definedName name="wrn.Pulp.3_3_2" hidden="1">{"Pulp Production",#N/A,FALSE,"Pulp";"Pulp Earnings",#N/A,FALSE,"Pulp"}</definedName>
    <definedName name="wrn.Pulp.3_3_3" hidden="1">{"Pulp Production",#N/A,FALSE,"Pulp";"Pulp Earnings",#N/A,FALSE,"Pulp"}</definedName>
    <definedName name="wrn.Pulp.3_3_4" hidden="1">{"Pulp Production",#N/A,FALSE,"Pulp";"Pulp Earnings",#N/A,FALSE,"Pulp"}</definedName>
    <definedName name="wrn.Pulp.3_3_5" hidden="1">{"Pulp Production",#N/A,FALSE,"Pulp";"Pulp Earnings",#N/A,FALSE,"Pulp"}</definedName>
    <definedName name="wrn.Pulp.3_4" hidden="1">{"Pulp Production",#N/A,FALSE,"Pulp";"Pulp Earnings",#N/A,FALSE,"Pulp"}</definedName>
    <definedName name="wrn.Pulp.3_4_1" hidden="1">{"Pulp Production",#N/A,FALSE,"Pulp";"Pulp Earnings",#N/A,FALSE,"Pulp"}</definedName>
    <definedName name="wrn.Pulp.3_4_2" hidden="1">{"Pulp Production",#N/A,FALSE,"Pulp";"Pulp Earnings",#N/A,FALSE,"Pulp"}</definedName>
    <definedName name="wrn.Pulp.3_4_3" hidden="1">{"Pulp Production",#N/A,FALSE,"Pulp";"Pulp Earnings",#N/A,FALSE,"Pulp"}</definedName>
    <definedName name="wrn.Pulp.3_4_4" hidden="1">{"Pulp Production",#N/A,FALSE,"Pulp";"Pulp Earnings",#N/A,FALSE,"Pulp"}</definedName>
    <definedName name="wrn.Pulp.3_4_5" hidden="1">{"Pulp Production",#N/A,FALSE,"Pulp";"Pulp Earnings",#N/A,FALSE,"Pulp"}</definedName>
    <definedName name="wrn.Pulp.3_5" hidden="1">{"Pulp Production",#N/A,FALSE,"Pulp";"Pulp Earnings",#N/A,FALSE,"Pulp"}</definedName>
    <definedName name="wrn.Pulp.3_5_1" hidden="1">{"Pulp Production",#N/A,FALSE,"Pulp";"Pulp Earnings",#N/A,FALSE,"Pulp"}</definedName>
    <definedName name="wrn.Pulp.3_5_2" hidden="1">{"Pulp Production",#N/A,FALSE,"Pulp";"Pulp Earnings",#N/A,FALSE,"Pulp"}</definedName>
    <definedName name="wrn.Pulp.3_5_3" hidden="1">{"Pulp Production",#N/A,FALSE,"Pulp";"Pulp Earnings",#N/A,FALSE,"Pulp"}</definedName>
    <definedName name="wrn.Pulp.3_5_4" hidden="1">{"Pulp Production",#N/A,FALSE,"Pulp";"Pulp Earnings",#N/A,FALSE,"Pulp"}</definedName>
    <definedName name="wrn.Pulp.3_5_5" hidden="1">{"Pulp Production",#N/A,FALSE,"Pulp";"Pulp Earnings",#N/A,FALSE,"Pulp"}</definedName>
    <definedName name="wrn.pulp.4" hidden="1">{"Pulp Production",#N/A,FALSE,"Pulp";"Pulp Earnings",#N/A,FALSE,"Pulp"}</definedName>
    <definedName name="wrn.Pump.">#REF!</definedName>
    <definedName name="wrn.Pump._1" hidden="1">{#N/A,#N/A,FALSE,"Assump";#N/A,#N/A,FALSE,"Income";#N/A,#N/A,FALSE,"Balance";#N/A,#N/A,FALSE,"DCF Pump";#N/A,#N/A,FALSE,"Trans Assump";#N/A,#N/A,FALSE,"Combined Income";#N/A,#N/A,FALSE,"Combined Balance"}</definedName>
    <definedName name="wrn.Pump._1_1" hidden="1">{#N/A,#N/A,FALSE,"Assump";#N/A,#N/A,FALSE,"Income";#N/A,#N/A,FALSE,"Balance";#N/A,#N/A,FALSE,"DCF Pump";#N/A,#N/A,FALSE,"Trans Assump";#N/A,#N/A,FALSE,"Combined Income";#N/A,#N/A,FALSE,"Combined Balance"}</definedName>
    <definedName name="wrn.Pump._1_2" hidden="1">{#N/A,#N/A,FALSE,"Assump";#N/A,#N/A,FALSE,"Income";#N/A,#N/A,FALSE,"Balance";#N/A,#N/A,FALSE,"DCF Pump";#N/A,#N/A,FALSE,"Trans Assump";#N/A,#N/A,FALSE,"Combined Income";#N/A,#N/A,FALSE,"Combined Balance"}</definedName>
    <definedName name="wrn.Pump._1_3" hidden="1">{#N/A,#N/A,FALSE,"Assump";#N/A,#N/A,FALSE,"Income";#N/A,#N/A,FALSE,"Balance";#N/A,#N/A,FALSE,"DCF Pump";#N/A,#N/A,FALSE,"Trans Assump";#N/A,#N/A,FALSE,"Combined Income";#N/A,#N/A,FALSE,"Combined Balance"}</definedName>
    <definedName name="wrn.Pump._1_4" hidden="1">{#N/A,#N/A,FALSE,"Assump";#N/A,#N/A,FALSE,"Income";#N/A,#N/A,FALSE,"Balance";#N/A,#N/A,FALSE,"DCF Pump";#N/A,#N/A,FALSE,"Trans Assump";#N/A,#N/A,FALSE,"Combined Income";#N/A,#N/A,FALSE,"Combined Balance"}</definedName>
    <definedName name="wrn.Pump._1_5" hidden="1">{#N/A,#N/A,FALSE,"Assump";#N/A,#N/A,FALSE,"Income";#N/A,#N/A,FALSE,"Balance";#N/A,#N/A,FALSE,"DCF Pump";#N/A,#N/A,FALSE,"Trans Assump";#N/A,#N/A,FALSE,"Combined Income";#N/A,#N/A,FALSE,"Combined Balance"}</definedName>
    <definedName name="wrn.Pump._2" hidden="1">{#N/A,#N/A,FALSE,"Assump";#N/A,#N/A,FALSE,"Income";#N/A,#N/A,FALSE,"Balance";#N/A,#N/A,FALSE,"DCF Pump";#N/A,#N/A,FALSE,"Trans Assump";#N/A,#N/A,FALSE,"Combined Income";#N/A,#N/A,FALSE,"Combined Balance"}</definedName>
    <definedName name="wrn.Pump._2_1" hidden="1">{#N/A,#N/A,FALSE,"Assump";#N/A,#N/A,FALSE,"Income";#N/A,#N/A,FALSE,"Balance";#N/A,#N/A,FALSE,"DCF Pump";#N/A,#N/A,FALSE,"Trans Assump";#N/A,#N/A,FALSE,"Combined Income";#N/A,#N/A,FALSE,"Combined Balance"}</definedName>
    <definedName name="wrn.Pump._2_2" hidden="1">{#N/A,#N/A,FALSE,"Assump";#N/A,#N/A,FALSE,"Income";#N/A,#N/A,FALSE,"Balance";#N/A,#N/A,FALSE,"DCF Pump";#N/A,#N/A,FALSE,"Trans Assump";#N/A,#N/A,FALSE,"Combined Income";#N/A,#N/A,FALSE,"Combined Balance"}</definedName>
    <definedName name="wrn.Pump._2_3" hidden="1">{#N/A,#N/A,FALSE,"Assump";#N/A,#N/A,FALSE,"Income";#N/A,#N/A,FALSE,"Balance";#N/A,#N/A,FALSE,"DCF Pump";#N/A,#N/A,FALSE,"Trans Assump";#N/A,#N/A,FALSE,"Combined Income";#N/A,#N/A,FALSE,"Combined Balance"}</definedName>
    <definedName name="wrn.Pump._2_4" hidden="1">{#N/A,#N/A,FALSE,"Assump";#N/A,#N/A,FALSE,"Income";#N/A,#N/A,FALSE,"Balance";#N/A,#N/A,FALSE,"DCF Pump";#N/A,#N/A,FALSE,"Trans Assump";#N/A,#N/A,FALSE,"Combined Income";#N/A,#N/A,FALSE,"Combined Balance"}</definedName>
    <definedName name="wrn.Pump._2_5" hidden="1">{#N/A,#N/A,FALSE,"Assump";#N/A,#N/A,FALSE,"Income";#N/A,#N/A,FALSE,"Balance";#N/A,#N/A,FALSE,"DCF Pump";#N/A,#N/A,FALSE,"Trans Assump";#N/A,#N/A,FALSE,"Combined Income";#N/A,#N/A,FALSE,"Combined Balance"}</definedName>
    <definedName name="wrn.Pump._3" hidden="1">{#N/A,#N/A,FALSE,"Assump";#N/A,#N/A,FALSE,"Income";#N/A,#N/A,FALSE,"Balance";#N/A,#N/A,FALSE,"DCF Pump";#N/A,#N/A,FALSE,"Trans Assump";#N/A,#N/A,FALSE,"Combined Income";#N/A,#N/A,FALSE,"Combined Balance"}</definedName>
    <definedName name="wrn.Pump._3_1" hidden="1">{#N/A,#N/A,FALSE,"Assump";#N/A,#N/A,FALSE,"Income";#N/A,#N/A,FALSE,"Balance";#N/A,#N/A,FALSE,"DCF Pump";#N/A,#N/A,FALSE,"Trans Assump";#N/A,#N/A,FALSE,"Combined Income";#N/A,#N/A,FALSE,"Combined Balance"}</definedName>
    <definedName name="wrn.Pump._3_2" hidden="1">{#N/A,#N/A,FALSE,"Assump";#N/A,#N/A,FALSE,"Income";#N/A,#N/A,FALSE,"Balance";#N/A,#N/A,FALSE,"DCF Pump";#N/A,#N/A,FALSE,"Trans Assump";#N/A,#N/A,FALSE,"Combined Income";#N/A,#N/A,FALSE,"Combined Balance"}</definedName>
    <definedName name="wrn.Pump._3_3" hidden="1">{#N/A,#N/A,FALSE,"Assump";#N/A,#N/A,FALSE,"Income";#N/A,#N/A,FALSE,"Balance";#N/A,#N/A,FALSE,"DCF Pump";#N/A,#N/A,FALSE,"Trans Assump";#N/A,#N/A,FALSE,"Combined Income";#N/A,#N/A,FALSE,"Combined Balance"}</definedName>
    <definedName name="wrn.Pump._3_4" hidden="1">{#N/A,#N/A,FALSE,"Assump";#N/A,#N/A,FALSE,"Income";#N/A,#N/A,FALSE,"Balance";#N/A,#N/A,FALSE,"DCF Pump";#N/A,#N/A,FALSE,"Trans Assump";#N/A,#N/A,FALSE,"Combined Income";#N/A,#N/A,FALSE,"Combined Balance"}</definedName>
    <definedName name="wrn.Pump._3_5" hidden="1">{#N/A,#N/A,FALSE,"Assump";#N/A,#N/A,FALSE,"Income";#N/A,#N/A,FALSE,"Balance";#N/A,#N/A,FALSE,"DCF Pump";#N/A,#N/A,FALSE,"Trans Assump";#N/A,#N/A,FALSE,"Combined Income";#N/A,#N/A,FALSE,"Combined Balance"}</definedName>
    <definedName name="wrn.Pump._4" hidden="1">{#N/A,#N/A,FALSE,"Assump";#N/A,#N/A,FALSE,"Income";#N/A,#N/A,FALSE,"Balance";#N/A,#N/A,FALSE,"DCF Pump";#N/A,#N/A,FALSE,"Trans Assump";#N/A,#N/A,FALSE,"Combined Income";#N/A,#N/A,FALSE,"Combined Balance"}</definedName>
    <definedName name="wrn.Pump._4_1" hidden="1">{#N/A,#N/A,FALSE,"Assump";#N/A,#N/A,FALSE,"Income";#N/A,#N/A,FALSE,"Balance";#N/A,#N/A,FALSE,"DCF Pump";#N/A,#N/A,FALSE,"Trans Assump";#N/A,#N/A,FALSE,"Combined Income";#N/A,#N/A,FALSE,"Combined Balance"}</definedName>
    <definedName name="wrn.Pump._4_2" hidden="1">{#N/A,#N/A,FALSE,"Assump";#N/A,#N/A,FALSE,"Income";#N/A,#N/A,FALSE,"Balance";#N/A,#N/A,FALSE,"DCF Pump";#N/A,#N/A,FALSE,"Trans Assump";#N/A,#N/A,FALSE,"Combined Income";#N/A,#N/A,FALSE,"Combined Balance"}</definedName>
    <definedName name="wrn.Pump._4_3" hidden="1">{#N/A,#N/A,FALSE,"Assump";#N/A,#N/A,FALSE,"Income";#N/A,#N/A,FALSE,"Balance";#N/A,#N/A,FALSE,"DCF Pump";#N/A,#N/A,FALSE,"Trans Assump";#N/A,#N/A,FALSE,"Combined Income";#N/A,#N/A,FALSE,"Combined Balance"}</definedName>
    <definedName name="wrn.Pump._4_4" hidden="1">{#N/A,#N/A,FALSE,"Assump";#N/A,#N/A,FALSE,"Income";#N/A,#N/A,FALSE,"Balance";#N/A,#N/A,FALSE,"DCF Pump";#N/A,#N/A,FALSE,"Trans Assump";#N/A,#N/A,FALSE,"Combined Income";#N/A,#N/A,FALSE,"Combined Balance"}</definedName>
    <definedName name="wrn.Pump._4_5" hidden="1">{#N/A,#N/A,FALSE,"Assump";#N/A,#N/A,FALSE,"Income";#N/A,#N/A,FALSE,"Balance";#N/A,#N/A,FALSE,"DCF Pump";#N/A,#N/A,FALSE,"Trans Assump";#N/A,#N/A,FALSE,"Combined Income";#N/A,#N/A,FALSE,"Combined Balance"}</definedName>
    <definedName name="wrn.Pump._5" hidden="1">{#N/A,#N/A,FALSE,"Assump";#N/A,#N/A,FALSE,"Income";#N/A,#N/A,FALSE,"Balance";#N/A,#N/A,FALSE,"DCF Pump";#N/A,#N/A,FALSE,"Trans Assump";#N/A,#N/A,FALSE,"Combined Income";#N/A,#N/A,FALSE,"Combined Balance"}</definedName>
    <definedName name="wrn.Pump._5_1" hidden="1">{#N/A,#N/A,FALSE,"Assump";#N/A,#N/A,FALSE,"Income";#N/A,#N/A,FALSE,"Balance";#N/A,#N/A,FALSE,"DCF Pump";#N/A,#N/A,FALSE,"Trans Assump";#N/A,#N/A,FALSE,"Combined Income";#N/A,#N/A,FALSE,"Combined Balance"}</definedName>
    <definedName name="wrn.Pump._5_2" hidden="1">{#N/A,#N/A,FALSE,"Assump";#N/A,#N/A,FALSE,"Income";#N/A,#N/A,FALSE,"Balance";#N/A,#N/A,FALSE,"DCF Pump";#N/A,#N/A,FALSE,"Trans Assump";#N/A,#N/A,FALSE,"Combined Income";#N/A,#N/A,FALSE,"Combined Balance"}</definedName>
    <definedName name="wrn.Pump._5_3" hidden="1">{#N/A,#N/A,FALSE,"Assump";#N/A,#N/A,FALSE,"Income";#N/A,#N/A,FALSE,"Balance";#N/A,#N/A,FALSE,"DCF Pump";#N/A,#N/A,FALSE,"Trans Assump";#N/A,#N/A,FALSE,"Combined Income";#N/A,#N/A,FALSE,"Combined Balance"}</definedName>
    <definedName name="wrn.Pump._5_4" hidden="1">{#N/A,#N/A,FALSE,"Assump";#N/A,#N/A,FALSE,"Income";#N/A,#N/A,FALSE,"Balance";#N/A,#N/A,FALSE,"DCF Pump";#N/A,#N/A,FALSE,"Trans Assump";#N/A,#N/A,FALSE,"Combined Income";#N/A,#N/A,FALSE,"Combined Balance"}</definedName>
    <definedName name="wrn.Pump._5_5" hidden="1">{#N/A,#N/A,FALSE,"Assump";#N/A,#N/A,FALSE,"Income";#N/A,#N/A,FALSE,"Balance";#N/A,#N/A,FALSE,"DCF Pump";#N/A,#N/A,FALSE,"Trans Assump";#N/A,#N/A,FALSE,"Combined Income";#N/A,#N/A,FALSE,"Combined Balance"}</definedName>
    <definedName name="wrn.Q1._.Forecast." hidden="1">{"Q1 Forecast",#N/A,FALSE,"USGI"}</definedName>
    <definedName name="wrn.Q3." hidden="1">{"RPP Q3",#N/A,FALSE,"MG P&amp;L";"MG Q3",#N/A,FALSE,"MG P&amp;L"}</definedName>
    <definedName name="wrn.Q3._.Prof._.Serv._.Summary." hidden="1">{"Professional Service Summary",#N/A,FALSE,"Q3 Prof Serv"}</definedName>
    <definedName name="wrn.Q3._.Professional._.service._.detail." hidden="1">{"Professional Service Detail",#N/A,FALSE,"Q3 Prof Serv"}</definedName>
    <definedName name="wrn.Qrtly._.Grp._.Consol." hidden="1">{"QTRLYGrpConsol",#N/A,FALSE,"Grp Consol"}</definedName>
    <definedName name="wrn.Qrtly._.International." hidden="1">{"QTRLYInternational",#N/A,FALSE,"International"}</definedName>
    <definedName name="wrn.Qtr._.3." hidden="1">{"QTR3PL",#N/A,FALSE,"Qtr 3";"QTR3PLYTD",#N/A,FALSE,"Qtr 3";"QTR3BS",#N/A,FALSE,"Qtr 3";"QTR3CF",#N/A,FALSE,"Qtr 3";"QTR3CFYTD",#N/A,FALSE,"Qtr 3";"QTR3PGIPL",#N/A,FALSE,"Qtr 3";"QTR3PGIPLYTD",#N/A,FALSE,"Qtr 3";"QTR3PGIBS",#N/A,FALSE,"Qtr 3";"QTR3PGICF",#N/A,FALSE,"Qtr 3";"QTR3PGICFYTD",#N/A,FALSE,"Qtr 3"}</definedName>
    <definedName name="wrn.Qtr._.Data." hidden="1">{"1999 by qtr",#N/A,FALSE,"Total_Company"}</definedName>
    <definedName name="wrn.Qtr._.Op._.Q1." hidden="1">{"Qtr Op Mgd Q1",#N/A,FALSE,"Qtr-Op (Mng)";"Qtr Op Rpt Q1",#N/A,FALSE,"Qtr-Op (Rpt)";"Operating Vs Reported",#N/A,FALSE,"Rpt-Op Inc"}</definedName>
    <definedName name="wrn.Qtr._.Op._.Q2." hidden="1">{"Qtr Op Mgd Q2",#N/A,FALSE,"Qtr-Op (Mng)";"Qtr Op Rpt Q2",#N/A,FALSE,"Qtr-Op (Rpt)";"Operating Vs Reported",#N/A,FALSE,"Rpt-Op Inc"}</definedName>
    <definedName name="wrn.Qtr._.Op._.Q3." hidden="1">{"Qtr Op Mgd Q3",#N/A,FALSE,"Qtr-Op (Mng)";"Qtr Op Rpt Q3",#N/A,FALSE,"Qtr-Op (Rpt)";"Operating Vs Reported",#N/A,FALSE,"Rpt-Op Inc"}</definedName>
    <definedName name="wrn.Qtr._.Op._.Q4." hidden="1">{"Qtr Op Mgd Q3",#N/A,FALSE,"Qtr-Op (Mng)";"Qtr Op Rpt Q4",#N/A,FALSE,"Qtr-Op (Rpt)";"Operating Vs Reported",#N/A,FALSE,"Rpt-Op Inc"}</definedName>
    <definedName name="wrn.Qtr._.Op._Q2a." hidden="1">{"Qtr Op Mgd Q2",#N/A,FALSE,"Qtr-Op (Mng)";"Qtr Op Rpt Q2",#N/A,FALSE,"Qtr-Op (Rpt)";"Operating Vs Reported",#N/A,FALSE,"Rpt-Op Inc"}</definedName>
    <definedName name="wrn.qtr._.review." hidden="1">{#N/A,#N/A,FALSE,"SUMMARY";#N/A,#N/A,FALSE,"MTD";#N/A,#N/A,FALSE,"QTD";#N/A,#N/A,FALSE,"YTD"}</definedName>
    <definedName name="wrn.qtr._.to._.issue." hidden="1">{#N/A,#N/A,FALSE,"SUMMARY";#N/A,#N/A,FALSE,"MTD";#N/A,#N/A,FALSE,"QTD";#N/A,#N/A,FALSE,"YTD";#N/A,#N/A,FALSE,"Combined";#N/A,#N/A,FALSE,"Forecast";#N/A,#N/A,FALSE,"Debt Structure";#N/A,#N/A,FALSE,"RATINGS";#N/A,#N/A,FALSE,"HEADCOUNT"}</definedName>
    <definedName name="wrn.Qtr_.Op._.Q4." hidden="1">{"Qtr Op Mgd Q3",#N/A,FALSE,"Qtr-Op (Mng)";"Qtr Op Rpt Q4",#N/A,FALSE,"Qtr-Op (Rpt)";"Operating Vs Reported",#N/A,FALSE,"Rpt-Op Inc"}</definedName>
    <definedName name="wrn.QTR1." hidden="1">{"QTR1PGIBS",#N/A,FALSE,"Qtr 1 PGI";"QTR1PGIPL",#N/A,FALSE,"Qtr 1 PGI";"QTR1PGICF",#N/A,FALSE,"Qtr 1 PGI";"QTR1BS",#N/A,FALSE,"Qtr 1 ";"QTR1PL",#N/A,FALSE,"Qtr 1 ";"QTR1CF",#N/A,FALSE,"Qtr 1 "}</definedName>
    <definedName name="wrn.Qtr2." hidden="1">{"QTR2PL",#N/A,FALSE,"Qtr 2";"QTR2PLYTD",#N/A,FALSE,"Qtr 2";"QTR2BS",#N/A,FALSE,"Qtr 2";"QTR2CF",#N/A,FALSE,"Qtr 2";"QTR2CFYTD",#N/A,FALSE,"Qtr 2";"QTR2PGIPL",#N/A,FALSE,"Qtr 2 PGI";"QTR2PGIPLYTD",#N/A,FALSE,"Qtr 2 PGI";"QTR2PGIBS",#N/A,FALSE,"Qtr 2 PGI";"QTR2PGICF",#N/A,FALSE,"Qtr 2 PGI";"QTR2PGICFYTD",#N/A,FALSE,"Qtr 2 PGI"}</definedName>
    <definedName name="wrn.Qtrly._.Corporate." hidden="1">{"QTRLYCorporate",#N/A,FALSE,"Corporate"}</definedName>
    <definedName name="wrn.Qtrly._.Funding." hidden="1">{"QTRLYFunding",#N/A,FALSE,"Funding"}</definedName>
    <definedName name="wrn.Qtrly._.Grp._.Adjustments." hidden="1">{"QTRLYGrpAdj",#N/A,FALSE,"Grp Adj"}</definedName>
    <definedName name="wrn.Qtrly._.HTUK." hidden="1">{"QTRLYHTUK",#N/A,FALSE,"HTUK"}</definedName>
    <definedName name="wrn.Qtrly._.OIDL." hidden="1">{"QTRLYOIDL",#N/A,FALSE,"OIDL"}</definedName>
    <definedName name="wrn.Qtrly._.Reports." hidden="1">{#N/A,#N/A,FALSE,"Current Qtr";#N/A,#N/A,FALSE,"YTD Qtr";#N/A,#N/A,FALSE,"Prior Qtr"}</definedName>
    <definedName name="wrn.Qtrly._.Summary." hidden="1">{"Qtrly Summary",#N/A,FALSE,"Direct Ship Fcst"}</definedName>
    <definedName name="wrn.Qtrly._.Trust." hidden="1">{"QTRLYTrust",#N/A,FALSE,"Trust"}</definedName>
    <definedName name="wrn.Quarter._.End._.Reports." hidden="1">{"CONTENTS",#N/A,FALSE,"CONTENTS";"CP1",#N/A,FALSE,"CP1";"CP1 Q",#N/A,FALSE,"CP1 Q";"N1",#N/A,FALSE,"N1";"N1 Q",#N/A,FALSE,"N1 Q";"C1",#N/A,FALSE,"C1";"C1 Q",#N/A,FALSE,"C1 Q";"Imidazoline",#N/A,FALSE,"I1";"I1 Q",#N/A,FALSE,"I1 Q";"CAT",#N/A,FALSE,"CAT";"CAT Q",#N/A,FALSE,"CAT Q";"COBALT",#N/A,FALSE,"Cobalt";"Cobalt Q",#N/A,FALSE,"Cobalt Q";"LOCAT",#N/A,FALSE,"LOCAT";"LOCAT Q",#N/A,FALSE,"LOCAT Q";"Balance Sheet",#N/A,FALSE,"Balance Sheet";"Cash Flow",#N/A,FALSE,"Cash Flow";"Dashboard",#N/A,FALSE,"Dashboard"}</definedName>
    <definedName name="wrn.QUARTERLY.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.MIFA._.Sheets.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package." hidden="1">{#N/A,#N/A,FALSE,"COVER PAGE";"TABLE CONTENTS PRT",#N/A,FALSE,"TABLE CONTENTS";"QTR INCOME STATEMENT",#N/A,FALSE,"IS";"UNUSUAL ITEMS QTR",#N/A,FALSE,"UNUSAL ITEMS";"ONGOING PROFIT QTR",#N/A,FALSE,"ONGOING PROFIT";"BSQTR",#N/A,FALSE,"BALSHEET";"CASH FLOW QTR",#N/A,FALSE,"CASH FL WRKST";"REVENUES QTR",#N/A,FALSE,"REVENUES";"EXPENSES QTR",#N/A,FALSE,"Expenses";"TAXES QTR",#N/A,FALSE,"Taxes";"CURRENT ASSETS QTR",#N/A,FALSE,"Current Assets";"LT ASSETS QTR",#N/A,FALSE,"LT ASSET ";"LEASES QTR",#N/A,FALSE,"LEASES";"IDS QTR",#N/A,FALSE,"IDS";"LIAB QTR",#N/A,FALSE,"LIAB";"EQUITY QTR",#N/A,FALSE,"EQUITY";"SHARES&amp;OPTIONS QTR",#N/A,FALSE,"Shares &amp; Options";"BROKERAGE CASH QTR",#N/A,FALSE,"BRKRG ASST CASH FL";"BROKERAGE INTEREST QTR",#N/A,FALSE,"BROKERAGE";"HEADCOUNT QTR",#N/A,FALSE,"HDcount";"QTR METRICS",#N/A,FALSE,"Key Metrics"}</definedName>
    <definedName name="wrn.Quarterlys." hidden="1">{#N/A,#N/A,TRUE,"Qrt BCG";#N/A,#N/A,TRUE,"Qrt w|o Wireless";#N/A,#N/A,TRUE,"Qrt Wireless"}</definedName>
    <definedName name="wrn.QuickBook." hidden="1">{"DelHaas",#N/A,FALSE,"CONSMO95";"QuickBook",#N/A,FALSE,"CONSMO95"}</definedName>
    <definedName name="wrn.rapport._.1.">{#N/A,#N/A,TRUE,"Forecast &amp; Analysis";#N/A,#N/A,TRUE,"Market Values";#N/A,#N/A,TRUE,"Ratios";#N/A,#N/A,TRUE,"Regressions";#N/A,#N/A,TRUE,"Market Values";#N/A,#N/A,TRUE,"Parameters &amp; Results"}</definedName>
    <definedName name="wrn.rates." hidden="1">{"rates",#N/A,FALSE,"Summary"}</definedName>
    <definedName name="wrn.Ratios." hidden="1">{"Ratios",#N/A,FALSE,"MDL"}</definedName>
    <definedName name="wrn.RDProject.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wrn.Reader." hidden="1">{"Reader",#N/A,FALSE,"Summary";"Reader",#N/A,FALSE,"Buildup";"Reader",#N/A,FALSE,"Financials";"Reader",#N/A,FALSE,"Debt &amp; Other"}</definedName>
    <definedName name="wrn.REAL." hidden="1">{#N/A,#N/A,FALSE,"BALR$96";#N/A,#N/A,FALSE,"INCR$96"}</definedName>
    <definedName name="wrn.Recon." hidden="1">{"Recon",#N/A,FALSE,"Recon"}</definedName>
    <definedName name="wrn.RECONCILIATION." hidden="1">{#N/A,#N/A,FALSE," RECONCILATION"}</definedName>
    <definedName name="wrn.Recovery." hidden="1">{#N/A,#N/A,FALSE,"COVER";#N/A,#N/A,FALSE,"Index";#N/A,#N/A,FALSE,"Summ_Products_Rec.97-98";#N/A,#N/A,FALSE,"QTR_Comp.";#N/A,#N/A,FALSE,"Summ_Detail_Rec.97-98";#N/A,#N/A,FALSE,"Summ_Agencies_Rec.97-98"}</definedName>
    <definedName name="wrn.Refining._.Margin._.Faxes." hidden="1">{#N/A,#N/A,FALSE,"DEA Report";#N/A,#N/A,FALSE,"Veba Report";#N/A,#N/A,FALSE,"Wintershall Report";#N/A,#N/A,FALSE,"Fina Report"}</definedName>
    <definedName name="wrn.Reforcast._.Print." hidden="1">{#N/A,#N/A,FALSE,"RF Inc Stmt";#N/A,#N/A,FALSE,"RF-IS-1";#N/A,#N/A,FALSE,"RF-IS-2"}</definedName>
    <definedName name="wrn.Reforcast._.Report._.Srebrna._.Łyzeczka.">#REF!</definedName>
    <definedName name="wrn.Reforecast." hidden="1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gion_25." hidden="1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al." hidden="1">{#N/A,#N/A,TRUE,"Cover";#N/A,#N/A,TRUE,"Copy-list";#N/A,#N/A,TRUE,"Memo";#N/A,#N/A,TRUE,"Summary";#N/A,#N/A,TRUE,"Information";#N/A,#N/A,TRUE,"PC";#N/A,#N/A,TRUE,"Region";#N/A,#N/A,TRUE,"Regional Graphics"}</definedName>
    <definedName name="wrn.Regions." hidden="1">{#N/A,#N/A,TRUE,"Regions"}</definedName>
    <definedName name="wrn.Regions._.Bank." hidden="1">{#N/A,#N/A,FALSE,"Cover_Page";#N/A,#N/A,FALSE,"Balance Sheet FY12";#N/A,#N/A,FALSE,"Consolidated-Cash Flow";#N/A,#N/A,FALSE,"CY_Per Inc FY12"}</definedName>
    <definedName name="wrn.Relevant.">#REF!</definedName>
    <definedName name="wrn.Relevant1.">#REF!</definedName>
    <definedName name="wrn.RELEVANTSHEETS.">#REF!</definedName>
    <definedName name="wrn.RELEVANTSHEETS._1" hidden="1">{#N/A,#N/A,FALSE,"AD_Purch";#N/A,#N/A,FALSE,"Projections";#N/A,#N/A,FALSE,"DCF";#N/A,#N/A,FALSE,"Mkt Val"}</definedName>
    <definedName name="wrn.RELEVANTSHEETS._1_1" hidden="1">{#N/A,#N/A,FALSE,"AD_Purch";#N/A,#N/A,FALSE,"Projections";#N/A,#N/A,FALSE,"DCF";#N/A,#N/A,FALSE,"Mkt Val"}</definedName>
    <definedName name="wrn.RELEVANTSHEETS._1_2" hidden="1">{#N/A,#N/A,FALSE,"AD_Purch";#N/A,#N/A,FALSE,"Projections";#N/A,#N/A,FALSE,"DCF";#N/A,#N/A,FALSE,"Mkt Val"}</definedName>
    <definedName name="wrn.RELEVANTSHEETS._1_3" hidden="1">{#N/A,#N/A,FALSE,"AD_Purch";#N/A,#N/A,FALSE,"Projections";#N/A,#N/A,FALSE,"DCF";#N/A,#N/A,FALSE,"Mkt Val"}</definedName>
    <definedName name="wrn.RELEVANTSHEETS._1_4" hidden="1">{#N/A,#N/A,FALSE,"AD_Purch";#N/A,#N/A,FALSE,"Projections";#N/A,#N/A,FALSE,"DCF";#N/A,#N/A,FALSE,"Mkt Val"}</definedName>
    <definedName name="wrn.RELEVANTSHEETS._1_5" hidden="1">{#N/A,#N/A,FALSE,"AD_Purch";#N/A,#N/A,FALSE,"Projections";#N/A,#N/A,FALSE,"DCF";#N/A,#N/A,FALSE,"Mkt Val"}</definedName>
    <definedName name="wrn.RELEVANTSHEETS._2" hidden="1">{#N/A,#N/A,FALSE,"AD_Purch";#N/A,#N/A,FALSE,"Projections";#N/A,#N/A,FALSE,"DCF";#N/A,#N/A,FALSE,"Mkt Val"}</definedName>
    <definedName name="wrn.RELEVANTSHEETS._2_1" hidden="1">{#N/A,#N/A,FALSE,"AD_Purch";#N/A,#N/A,FALSE,"Projections";#N/A,#N/A,FALSE,"DCF";#N/A,#N/A,FALSE,"Mkt Val"}</definedName>
    <definedName name="wrn.RELEVANTSHEETS._2_2" hidden="1">{#N/A,#N/A,FALSE,"AD_Purch";#N/A,#N/A,FALSE,"Projections";#N/A,#N/A,FALSE,"DCF";#N/A,#N/A,FALSE,"Mkt Val"}</definedName>
    <definedName name="wrn.RELEVANTSHEETS._2_3" hidden="1">{#N/A,#N/A,FALSE,"AD_Purch";#N/A,#N/A,FALSE,"Projections";#N/A,#N/A,FALSE,"DCF";#N/A,#N/A,FALSE,"Mkt Val"}</definedName>
    <definedName name="wrn.RELEVANTSHEETS._2_4" hidden="1">{#N/A,#N/A,FALSE,"AD_Purch";#N/A,#N/A,FALSE,"Projections";#N/A,#N/A,FALSE,"DCF";#N/A,#N/A,FALSE,"Mkt Val"}</definedName>
    <definedName name="wrn.RELEVANTSHEETS._2_5" hidden="1">{#N/A,#N/A,FALSE,"AD_Purch";#N/A,#N/A,FALSE,"Projections";#N/A,#N/A,FALSE,"DCF";#N/A,#N/A,FALSE,"Mkt Val"}</definedName>
    <definedName name="wrn.RELEVANTSHEETS._3" hidden="1">{#N/A,#N/A,FALSE,"AD_Purch";#N/A,#N/A,FALSE,"Projections";#N/A,#N/A,FALSE,"DCF";#N/A,#N/A,FALSE,"Mkt Val"}</definedName>
    <definedName name="wrn.RELEVANTSHEETS._3_1" hidden="1">{#N/A,#N/A,FALSE,"AD_Purch";#N/A,#N/A,FALSE,"Projections";#N/A,#N/A,FALSE,"DCF";#N/A,#N/A,FALSE,"Mkt Val"}</definedName>
    <definedName name="wrn.RELEVANTSHEETS._3_2" hidden="1">{#N/A,#N/A,FALSE,"AD_Purch";#N/A,#N/A,FALSE,"Projections";#N/A,#N/A,FALSE,"DCF";#N/A,#N/A,FALSE,"Mkt Val"}</definedName>
    <definedName name="wrn.RELEVANTSHEETS._3_3" hidden="1">{#N/A,#N/A,FALSE,"AD_Purch";#N/A,#N/A,FALSE,"Projections";#N/A,#N/A,FALSE,"DCF";#N/A,#N/A,FALSE,"Mkt Val"}</definedName>
    <definedName name="wrn.RELEVANTSHEETS._3_4" hidden="1">{#N/A,#N/A,FALSE,"AD_Purch";#N/A,#N/A,FALSE,"Projections";#N/A,#N/A,FALSE,"DCF";#N/A,#N/A,FALSE,"Mkt Val"}</definedName>
    <definedName name="wrn.RELEVANTSHEETS._3_5" hidden="1">{#N/A,#N/A,FALSE,"AD_Purch";#N/A,#N/A,FALSE,"Projections";#N/A,#N/A,FALSE,"DCF";#N/A,#N/A,FALSE,"Mkt Val"}</definedName>
    <definedName name="wrn.RELEVANTSHEETS._4" hidden="1">{#N/A,#N/A,FALSE,"AD_Purch";#N/A,#N/A,FALSE,"Projections";#N/A,#N/A,FALSE,"DCF";#N/A,#N/A,FALSE,"Mkt Val"}</definedName>
    <definedName name="wrn.RELEVANTSHEETS._4_1" hidden="1">{#N/A,#N/A,FALSE,"AD_Purch";#N/A,#N/A,FALSE,"Projections";#N/A,#N/A,FALSE,"DCF";#N/A,#N/A,FALSE,"Mkt Val"}</definedName>
    <definedName name="wrn.RELEVANTSHEETS._4_2" hidden="1">{#N/A,#N/A,FALSE,"AD_Purch";#N/A,#N/A,FALSE,"Projections";#N/A,#N/A,FALSE,"DCF";#N/A,#N/A,FALSE,"Mkt Val"}</definedName>
    <definedName name="wrn.RELEVANTSHEETS._4_3" hidden="1">{#N/A,#N/A,FALSE,"AD_Purch";#N/A,#N/A,FALSE,"Projections";#N/A,#N/A,FALSE,"DCF";#N/A,#N/A,FALSE,"Mkt Val"}</definedName>
    <definedName name="wrn.RELEVANTSHEETS._4_4" hidden="1">{#N/A,#N/A,FALSE,"AD_Purch";#N/A,#N/A,FALSE,"Projections";#N/A,#N/A,FALSE,"DCF";#N/A,#N/A,FALSE,"Mkt Val"}</definedName>
    <definedName name="wrn.RELEVANTSHEETS._4_5" hidden="1">{#N/A,#N/A,FALSE,"AD_Purch";#N/A,#N/A,FALSE,"Projections";#N/A,#N/A,FALSE,"DCF";#N/A,#N/A,FALSE,"Mkt Val"}</definedName>
    <definedName name="wrn.RELEVANTSHEETS._5" hidden="1">{#N/A,#N/A,FALSE,"AD_Purch";#N/A,#N/A,FALSE,"Projections";#N/A,#N/A,FALSE,"DCF";#N/A,#N/A,FALSE,"Mkt Val"}</definedName>
    <definedName name="wrn.RELEVANTSHEETS._5_1" hidden="1">{#N/A,#N/A,FALSE,"AD_Purch";#N/A,#N/A,FALSE,"Projections";#N/A,#N/A,FALSE,"DCF";#N/A,#N/A,FALSE,"Mkt Val"}</definedName>
    <definedName name="wrn.RELEVANTSHEETS._5_2" hidden="1">{#N/A,#N/A,FALSE,"AD_Purch";#N/A,#N/A,FALSE,"Projections";#N/A,#N/A,FALSE,"DCF";#N/A,#N/A,FALSE,"Mkt Val"}</definedName>
    <definedName name="wrn.RELEVANTSHEETS._5_3" hidden="1">{#N/A,#N/A,FALSE,"AD_Purch";#N/A,#N/A,FALSE,"Projections";#N/A,#N/A,FALSE,"DCF";#N/A,#N/A,FALSE,"Mkt Val"}</definedName>
    <definedName name="wrn.RELEVANTSHEETS._5_4" hidden="1">{#N/A,#N/A,FALSE,"AD_Purch";#N/A,#N/A,FALSE,"Projections";#N/A,#N/A,FALSE,"DCF";#N/A,#N/A,FALSE,"Mkt Val"}</definedName>
    <definedName name="wrn.RELEVANTSHEETS._5_5" hidden="1">{#N/A,#N/A,FALSE,"AD_Purch";#N/A,#N/A,FALSE,"Projections";#N/A,#N/A,FALSE,"DCF";#N/A,#N/A,FALSE,"Mkt Val"}</definedName>
    <definedName name="wrn.Remnant." hidden="1">{#N/A,#N/A,FALSE,"DISTRIBUTION";#N/A,#N/A,FALSE,"1996 BRAND SUMMARY (2)";#N/A,#N/A,FALSE,"1995 BRAND SUMMARY"}</definedName>
    <definedName name="wrn.Renewal.">#REF!</definedName>
    <definedName name="wrn.Renewal._.Justification.">#REF!</definedName>
    <definedName name="wrn.Rent." hidden="1">{"Rent1",#N/A,FALSE,"RENT";"Rent2",#N/A,FALSE,"RENT"}</definedName>
    <definedName name="wrn.Rent._.Expense._.Summary." hidden="1">{"Rent Expense Summary",#N/A,FALSE,"Rent Expense Recon"}</definedName>
    <definedName name="wrn.Rental._.Income._.Summary." hidden="1">{"Rental Income Summary",#N/A,FALSE,"Rental Inc Rec"}</definedName>
    <definedName name="wrn.Replacement._.Cost.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1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2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3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ort." hidden="1">{#N/A,#N/A,FALSE,"COVER";#N/A,#N/A,FALSE,"FORECAST";#N/A,#N/A,FALSE,"VALUATION";#N/A,#N/A,FALSE,"FY ANALYSIS ";#N/A,#N/A,FALSE," HY ANALYSIS"}</definedName>
    <definedName name="wrn.Report._.2." hidden="1">{#N/A,#N/A,TRUE,"Pivots-Employee";#N/A,"Scenerio2",TRUE,"Assumptions Summary"}</definedName>
    <definedName name="wrn.Report._.2._1" hidden="1">{#N/A,#N/A,TRUE,"Pivots-Employee";#N/A,"Scenerio2",TRUE,"Assumptions Summary"}</definedName>
    <definedName name="wrn.REPORT._.C." hidden="1">{#N/A,#N/A,TRUE,"Sch-5a";#N/A,#N/A,TRUE,"Sch-5b";#N/A,#N/A,TRUE,"Sch-5c";#N/A,#N/A,TRUE,"Sch-5d";#N/A,#N/A,TRUE,"Sch-6a";#N/A,#N/A,TRUE,"Sch-6b";#N/A,#N/A,TRUE,"Sch-6c";#N/A,#N/A,TRUE,"Sch-6d";#N/A,#N/A,TRUE,"Sch-6e"}</definedName>
    <definedName name="wrn.Report._.for._.Liz." hidden="1">{"Summary",#N/A,FALSE,"Summary";"Annual Growth Plan",#N/A,FALSE,"Revenue Buildup";"Qtrly Growth Plan",#N/A,FALSE,"Revenue Buildup";"Annual Statements with Detail",#N/A,FALSE,"Annual Statements";"Monthly Statement",#N/A,FALSE,"Monthly Statements"}</definedName>
    <definedName name="wrn.report._.set._.with._.311." hidden="1">{"summary report",#N/A,FALSE,"SUMMARY REPORT";"salary model ytd",#N/A,FALSE,"SALARY MODEL - YTD";"salary model mtd",#N/A,FALSE,"SALARY MODEL - MTD";"detail 311",#N/A,FALSE,"311 ACTUAL"}</definedName>
    <definedName name="wrn.report._.set._.with._.311._1" hidden="1">{"summary report",#N/A,FALSE,"SUMMARY REPORT";"salary model ytd",#N/A,FALSE,"SALARY MODEL - YTD";"salary model mtd",#N/A,FALSE,"SALARY MODEL - MTD";"detail 311",#N/A,FALSE,"311 ACTUAL"}</definedName>
    <definedName name="wrn.report._.set._.with._.311._1_1" hidden="1">{"summary report",#N/A,FALSE,"SUMMARY REPORT";"salary model ytd",#N/A,FALSE,"SALARY MODEL - YTD";"salary model mtd",#N/A,FALSE,"SALARY MODEL - MTD";"detail 311",#N/A,FALSE,"311 ACTUAL"}</definedName>
    <definedName name="wrn.report._.set._.with._.311._1_2" hidden="1">{"summary report",#N/A,FALSE,"SUMMARY REPORT";"salary model ytd",#N/A,FALSE,"SALARY MODEL - YTD";"salary model mtd",#N/A,FALSE,"SALARY MODEL - MTD";"detail 311",#N/A,FALSE,"311 ACTUAL"}</definedName>
    <definedName name="wrn.report._.set._.with._.311._1_3" hidden="1">{"summary report",#N/A,FALSE,"SUMMARY REPORT";"salary model ytd",#N/A,FALSE,"SALARY MODEL - YTD";"salary model mtd",#N/A,FALSE,"SALARY MODEL - MTD";"detail 311",#N/A,FALSE,"311 ACTUAL"}</definedName>
    <definedName name="wrn.report._.set._.with._.311._1_4" hidden="1">{"summary report",#N/A,FALSE,"SUMMARY REPORT";"salary model ytd",#N/A,FALSE,"SALARY MODEL - YTD";"salary model mtd",#N/A,FALSE,"SALARY MODEL - MTD";"detail 311",#N/A,FALSE,"311 ACTUAL"}</definedName>
    <definedName name="wrn.report._.set._.with._.311._1_5" hidden="1">{"summary report",#N/A,FALSE,"SUMMARY REPORT";"salary model ytd",#N/A,FALSE,"SALARY MODEL - YTD";"salary model mtd",#N/A,FALSE,"SALARY MODEL - MTD";"detail 311",#N/A,FALSE,"311 ACTUAL"}</definedName>
    <definedName name="wrn.report._.set._.with._.311._2" hidden="1">{"summary report",#N/A,FALSE,"SUMMARY REPORT";"salary model ytd",#N/A,FALSE,"SALARY MODEL - YTD";"salary model mtd",#N/A,FALSE,"SALARY MODEL - MTD";"detail 311",#N/A,FALSE,"311 ACTUAL"}</definedName>
    <definedName name="wrn.report._.set._.with._.311._2_1" hidden="1">{"summary report",#N/A,FALSE,"SUMMARY REPORT";"salary model ytd",#N/A,FALSE,"SALARY MODEL - YTD";"salary model mtd",#N/A,FALSE,"SALARY MODEL - MTD";"detail 311",#N/A,FALSE,"311 ACTUAL"}</definedName>
    <definedName name="wrn.report._.set._.with._.311._2_2" hidden="1">{"summary report",#N/A,FALSE,"SUMMARY REPORT";"salary model ytd",#N/A,FALSE,"SALARY MODEL - YTD";"salary model mtd",#N/A,FALSE,"SALARY MODEL - MTD";"detail 311",#N/A,FALSE,"311 ACTUAL"}</definedName>
    <definedName name="wrn.report._.set._.with._.311._2_3" hidden="1">{"summary report",#N/A,FALSE,"SUMMARY REPORT";"salary model ytd",#N/A,FALSE,"SALARY MODEL - YTD";"salary model mtd",#N/A,FALSE,"SALARY MODEL - MTD";"detail 311",#N/A,FALSE,"311 ACTUAL"}</definedName>
    <definedName name="wrn.report._.set._.with._.311._2_4" hidden="1">{"summary report",#N/A,FALSE,"SUMMARY REPORT";"salary model ytd",#N/A,FALSE,"SALARY MODEL - YTD";"salary model mtd",#N/A,FALSE,"SALARY MODEL - MTD";"detail 311",#N/A,FALSE,"311 ACTUAL"}</definedName>
    <definedName name="wrn.report._.set._.with._.311._2_5" hidden="1">{"summary report",#N/A,FALSE,"SUMMARY REPORT";"salary model ytd",#N/A,FALSE,"SALARY MODEL - YTD";"salary model mtd",#N/A,FALSE,"SALARY MODEL - MTD";"detail 311",#N/A,FALSE,"311 ACTUAL"}</definedName>
    <definedName name="wrn.report._.set._.with._.311._3" hidden="1">{"summary report",#N/A,FALSE,"SUMMARY REPORT";"salary model ytd",#N/A,FALSE,"SALARY MODEL - YTD";"salary model mtd",#N/A,FALSE,"SALARY MODEL - MTD";"detail 311",#N/A,FALSE,"311 ACTUAL"}</definedName>
    <definedName name="wrn.report._.set._.with._.311._3_1" hidden="1">{"summary report",#N/A,FALSE,"SUMMARY REPORT";"salary model ytd",#N/A,FALSE,"SALARY MODEL - YTD";"salary model mtd",#N/A,FALSE,"SALARY MODEL - MTD";"detail 311",#N/A,FALSE,"311 ACTUAL"}</definedName>
    <definedName name="wrn.report._.set._.with._.311._3_2" hidden="1">{"summary report",#N/A,FALSE,"SUMMARY REPORT";"salary model ytd",#N/A,FALSE,"SALARY MODEL - YTD";"salary model mtd",#N/A,FALSE,"SALARY MODEL - MTD";"detail 311",#N/A,FALSE,"311 ACTUAL"}</definedName>
    <definedName name="wrn.report._.set._.with._.311._3_3" hidden="1">{"summary report",#N/A,FALSE,"SUMMARY REPORT";"salary model ytd",#N/A,FALSE,"SALARY MODEL - YTD";"salary model mtd",#N/A,FALSE,"SALARY MODEL - MTD";"detail 311",#N/A,FALSE,"311 ACTUAL"}</definedName>
    <definedName name="wrn.report._.set._.with._.311._3_4" hidden="1">{"summary report",#N/A,FALSE,"SUMMARY REPORT";"salary model ytd",#N/A,FALSE,"SALARY MODEL - YTD";"salary model mtd",#N/A,FALSE,"SALARY MODEL - MTD";"detail 311",#N/A,FALSE,"311 ACTUAL"}</definedName>
    <definedName name="wrn.report._.set._.with._.311._3_5" hidden="1">{"summary report",#N/A,FALSE,"SUMMARY REPORT";"salary model ytd",#N/A,FALSE,"SALARY MODEL - YTD";"salary model mtd",#N/A,FALSE,"SALARY MODEL - MTD";"detail 311",#N/A,FALSE,"311 ACTUAL"}</definedName>
    <definedName name="wrn.report._.set._.with._.311._4" hidden="1">{"summary report",#N/A,FALSE,"SUMMARY REPORT";"salary model ytd",#N/A,FALSE,"SALARY MODEL - YTD";"salary model mtd",#N/A,FALSE,"SALARY MODEL - MTD";"detail 311",#N/A,FALSE,"311 ACTUAL"}</definedName>
    <definedName name="wrn.report._.set._.with._.311._4_1" hidden="1">{"summary report",#N/A,FALSE,"SUMMARY REPORT";"salary model ytd",#N/A,FALSE,"SALARY MODEL - YTD";"salary model mtd",#N/A,FALSE,"SALARY MODEL - MTD";"detail 311",#N/A,FALSE,"311 ACTUAL"}</definedName>
    <definedName name="wrn.report._.set._.with._.311._4_2" hidden="1">{"summary report",#N/A,FALSE,"SUMMARY REPORT";"salary model ytd",#N/A,FALSE,"SALARY MODEL - YTD";"salary model mtd",#N/A,FALSE,"SALARY MODEL - MTD";"detail 311",#N/A,FALSE,"311 ACTUAL"}</definedName>
    <definedName name="wrn.report._.set._.with._.311._4_3" hidden="1">{"summary report",#N/A,FALSE,"SUMMARY REPORT";"salary model ytd",#N/A,FALSE,"SALARY MODEL - YTD";"salary model mtd",#N/A,FALSE,"SALARY MODEL - MTD";"detail 311",#N/A,FALSE,"311 ACTUAL"}</definedName>
    <definedName name="wrn.report._.set._.with._.311._4_4" hidden="1">{"summary report",#N/A,FALSE,"SUMMARY REPORT";"salary model ytd",#N/A,FALSE,"SALARY MODEL - YTD";"salary model mtd",#N/A,FALSE,"SALARY MODEL - MTD";"detail 311",#N/A,FALSE,"311 ACTUAL"}</definedName>
    <definedName name="wrn.report._.set._.with._.311._4_5" hidden="1">{"summary report",#N/A,FALSE,"SUMMARY REPORT";"salary model ytd",#N/A,FALSE,"SALARY MODEL - YTD";"salary model mtd",#N/A,FALSE,"SALARY MODEL - MTD";"detail 311",#N/A,FALSE,"311 ACTUAL"}</definedName>
    <definedName name="wrn.report._.set._.with._.311._5" hidden="1">{"summary report",#N/A,FALSE,"SUMMARY REPORT";"salary model ytd",#N/A,FALSE,"SALARY MODEL - YTD";"salary model mtd",#N/A,FALSE,"SALARY MODEL - MTD";"detail 311",#N/A,FALSE,"311 ACTUAL"}</definedName>
    <definedName name="wrn.report._.set._.with._.311._5_1" hidden="1">{"summary report",#N/A,FALSE,"SUMMARY REPORT";"salary model ytd",#N/A,FALSE,"SALARY MODEL - YTD";"salary model mtd",#N/A,FALSE,"SALARY MODEL - MTD";"detail 311",#N/A,FALSE,"311 ACTUAL"}</definedName>
    <definedName name="wrn.report._.set._.with._.311._5_2" hidden="1">{"summary report",#N/A,FALSE,"SUMMARY REPORT";"salary model ytd",#N/A,FALSE,"SALARY MODEL - YTD";"salary model mtd",#N/A,FALSE,"SALARY MODEL - MTD";"detail 311",#N/A,FALSE,"311 ACTUAL"}</definedName>
    <definedName name="wrn.report._.set._.with._.311._5_3" hidden="1">{"summary report",#N/A,FALSE,"SUMMARY REPORT";"salary model ytd",#N/A,FALSE,"SALARY MODEL - YTD";"salary model mtd",#N/A,FALSE,"SALARY MODEL - MTD";"detail 311",#N/A,FALSE,"311 ACTUAL"}</definedName>
    <definedName name="wrn.report._.set._.with._.311._5_4" hidden="1">{"summary report",#N/A,FALSE,"SUMMARY REPORT";"salary model ytd",#N/A,FALSE,"SALARY MODEL - YTD";"salary model mtd",#N/A,FALSE,"SALARY MODEL - MTD";"detail 311",#N/A,FALSE,"311 ACTUAL"}</definedName>
    <definedName name="wrn.report._.set._.with._.311._5_5" hidden="1">{"summary report",#N/A,FALSE,"SUMMARY REPORT";"salary model ytd",#N/A,FALSE,"SALARY MODEL - YTD";"salary model mtd",#N/A,FALSE,"SALARY MODEL - MTD";"detail 311",#N/A,FALSE,"311 ACTUAL"}</definedName>
    <definedName name="wrn.report._.set._.without._.311." hidden="1">{"summary report",#N/A,FALSE,"SUMMARY REPORT";"salary model ytd",#N/A,FALSE,"SALARY MODEL - YTD";"salary model mtd",#N/A,FALSE,"SALARY MODEL - MTD"}</definedName>
    <definedName name="wrn.report._.set._.without._.311._1" hidden="1">{"summary report",#N/A,FALSE,"SUMMARY REPORT";"salary model ytd",#N/A,FALSE,"SALARY MODEL - YTD";"salary model mtd",#N/A,FALSE,"SALARY MODEL - MTD"}</definedName>
    <definedName name="wrn.report._.set._.without._.311._1_1" hidden="1">{"summary report",#N/A,FALSE,"SUMMARY REPORT";"salary model ytd",#N/A,FALSE,"SALARY MODEL - YTD";"salary model mtd",#N/A,FALSE,"SALARY MODEL - MTD"}</definedName>
    <definedName name="wrn.report._.set._.without._.311._1_2" hidden="1">{"summary report",#N/A,FALSE,"SUMMARY REPORT";"salary model ytd",#N/A,FALSE,"SALARY MODEL - YTD";"salary model mtd",#N/A,FALSE,"SALARY MODEL - MTD"}</definedName>
    <definedName name="wrn.report._.set._.without._.311._1_3" hidden="1">{"summary report",#N/A,FALSE,"SUMMARY REPORT";"salary model ytd",#N/A,FALSE,"SALARY MODEL - YTD";"salary model mtd",#N/A,FALSE,"SALARY MODEL - MTD"}</definedName>
    <definedName name="wrn.report._.set._.without._.311._1_4" hidden="1">{"summary report",#N/A,FALSE,"SUMMARY REPORT";"salary model ytd",#N/A,FALSE,"SALARY MODEL - YTD";"salary model mtd",#N/A,FALSE,"SALARY MODEL - MTD"}</definedName>
    <definedName name="wrn.report._.set._.without._.311._1_5" hidden="1">{"summary report",#N/A,FALSE,"SUMMARY REPORT";"salary model ytd",#N/A,FALSE,"SALARY MODEL - YTD";"salary model mtd",#N/A,FALSE,"SALARY MODEL - MTD"}</definedName>
    <definedName name="wrn.report._.set._.without._.311._2" hidden="1">{"summary report",#N/A,FALSE,"SUMMARY REPORT";"salary model ytd",#N/A,FALSE,"SALARY MODEL - YTD";"salary model mtd",#N/A,FALSE,"SALARY MODEL - MTD"}</definedName>
    <definedName name="wrn.report._.set._.without._.311._2_1" hidden="1">{"summary report",#N/A,FALSE,"SUMMARY REPORT";"salary model ytd",#N/A,FALSE,"SALARY MODEL - YTD";"salary model mtd",#N/A,FALSE,"SALARY MODEL - MTD"}</definedName>
    <definedName name="wrn.report._.set._.without._.311._2_2" hidden="1">{"summary report",#N/A,FALSE,"SUMMARY REPORT";"salary model ytd",#N/A,FALSE,"SALARY MODEL - YTD";"salary model mtd",#N/A,FALSE,"SALARY MODEL - MTD"}</definedName>
    <definedName name="wrn.report._.set._.without._.311._2_3" hidden="1">{"summary report",#N/A,FALSE,"SUMMARY REPORT";"salary model ytd",#N/A,FALSE,"SALARY MODEL - YTD";"salary model mtd",#N/A,FALSE,"SALARY MODEL - MTD"}</definedName>
    <definedName name="wrn.report._.set._.without._.311._2_4" hidden="1">{"summary report",#N/A,FALSE,"SUMMARY REPORT";"salary model ytd",#N/A,FALSE,"SALARY MODEL - YTD";"salary model mtd",#N/A,FALSE,"SALARY MODEL - MTD"}</definedName>
    <definedName name="wrn.report._.set._.without._.311._2_5" hidden="1">{"summary report",#N/A,FALSE,"SUMMARY REPORT";"salary model ytd",#N/A,FALSE,"SALARY MODEL - YTD";"salary model mtd",#N/A,FALSE,"SALARY MODEL - MTD"}</definedName>
    <definedName name="wrn.report._.set._.without._.311._3" hidden="1">{"summary report",#N/A,FALSE,"SUMMARY REPORT";"salary model ytd",#N/A,FALSE,"SALARY MODEL - YTD";"salary model mtd",#N/A,FALSE,"SALARY MODEL - MTD"}</definedName>
    <definedName name="wrn.report._.set._.without._.311._3_1" hidden="1">{"summary report",#N/A,FALSE,"SUMMARY REPORT";"salary model ytd",#N/A,FALSE,"SALARY MODEL - YTD";"salary model mtd",#N/A,FALSE,"SALARY MODEL - MTD"}</definedName>
    <definedName name="wrn.report._.set._.without._.311._3_2" hidden="1">{"summary report",#N/A,FALSE,"SUMMARY REPORT";"salary model ytd",#N/A,FALSE,"SALARY MODEL - YTD";"salary model mtd",#N/A,FALSE,"SALARY MODEL - MTD"}</definedName>
    <definedName name="wrn.report._.set._.without._.311._3_3" hidden="1">{"summary report",#N/A,FALSE,"SUMMARY REPORT";"salary model ytd",#N/A,FALSE,"SALARY MODEL - YTD";"salary model mtd",#N/A,FALSE,"SALARY MODEL - MTD"}</definedName>
    <definedName name="wrn.report._.set._.without._.311._3_4" hidden="1">{"summary report",#N/A,FALSE,"SUMMARY REPORT";"salary model ytd",#N/A,FALSE,"SALARY MODEL - YTD";"salary model mtd",#N/A,FALSE,"SALARY MODEL - MTD"}</definedName>
    <definedName name="wrn.report._.set._.without._.311._3_5" hidden="1">{"summary report",#N/A,FALSE,"SUMMARY REPORT";"salary model ytd",#N/A,FALSE,"SALARY MODEL - YTD";"salary model mtd",#N/A,FALSE,"SALARY MODEL - MTD"}</definedName>
    <definedName name="wrn.report._.set._.without._.311._4" hidden="1">{"summary report",#N/A,FALSE,"SUMMARY REPORT";"salary model ytd",#N/A,FALSE,"SALARY MODEL - YTD";"salary model mtd",#N/A,FALSE,"SALARY MODEL - MTD"}</definedName>
    <definedName name="wrn.report._.set._.without._.311._4_1" hidden="1">{"summary report",#N/A,FALSE,"SUMMARY REPORT";"salary model ytd",#N/A,FALSE,"SALARY MODEL - YTD";"salary model mtd",#N/A,FALSE,"SALARY MODEL - MTD"}</definedName>
    <definedName name="wrn.report._.set._.without._.311._4_2" hidden="1">{"summary report",#N/A,FALSE,"SUMMARY REPORT";"salary model ytd",#N/A,FALSE,"SALARY MODEL - YTD";"salary model mtd",#N/A,FALSE,"SALARY MODEL - MTD"}</definedName>
    <definedName name="wrn.report._.set._.without._.311._4_3" hidden="1">{"summary report",#N/A,FALSE,"SUMMARY REPORT";"salary model ytd",#N/A,FALSE,"SALARY MODEL - YTD";"salary model mtd",#N/A,FALSE,"SALARY MODEL - MTD"}</definedName>
    <definedName name="wrn.report._.set._.without._.311._4_4" hidden="1">{"summary report",#N/A,FALSE,"SUMMARY REPORT";"salary model ytd",#N/A,FALSE,"SALARY MODEL - YTD";"salary model mtd",#N/A,FALSE,"SALARY MODEL - MTD"}</definedName>
    <definedName name="wrn.report._.set._.without._.311._4_5" hidden="1">{"summary report",#N/A,FALSE,"SUMMARY REPORT";"salary model ytd",#N/A,FALSE,"SALARY MODEL - YTD";"salary model mtd",#N/A,FALSE,"SALARY MODEL - MTD"}</definedName>
    <definedName name="wrn.report._.set._.without._.311._5" hidden="1">{"summary report",#N/A,FALSE,"SUMMARY REPORT";"salary model ytd",#N/A,FALSE,"SALARY MODEL - YTD";"salary model mtd",#N/A,FALSE,"SALARY MODEL - MTD"}</definedName>
    <definedName name="wrn.report._.set._.without._.311._5_1" hidden="1">{"summary report",#N/A,FALSE,"SUMMARY REPORT";"salary model ytd",#N/A,FALSE,"SALARY MODEL - YTD";"salary model mtd",#N/A,FALSE,"SALARY MODEL - MTD"}</definedName>
    <definedName name="wrn.report._.set._.without._.311._5_2" hidden="1">{"summary report",#N/A,FALSE,"SUMMARY REPORT";"salary model ytd",#N/A,FALSE,"SALARY MODEL - YTD";"salary model mtd",#N/A,FALSE,"SALARY MODEL - MTD"}</definedName>
    <definedName name="wrn.report._.set._.without._.311._5_3" hidden="1">{"summary report",#N/A,FALSE,"SUMMARY REPORT";"salary model ytd",#N/A,FALSE,"SALARY MODEL - YTD";"salary model mtd",#N/A,FALSE,"SALARY MODEL - MTD"}</definedName>
    <definedName name="wrn.report._.set._.without._.311._5_4" hidden="1">{"summary report",#N/A,FALSE,"SUMMARY REPORT";"salary model ytd",#N/A,FALSE,"SALARY MODEL - YTD";"salary model mtd",#N/A,FALSE,"SALARY MODEL - MTD"}</definedName>
    <definedName name="wrn.report._.set._.without._.311._5_5" hidden="1">{"summary report",#N/A,FALSE,"SUMMARY REPORT";"salary model ytd",#N/A,FALSE,"SALARY MODEL - YTD";"salary model mtd",#N/A,FALSE,"SALARY MODEL - MTD"}</definedName>
    <definedName name="wrn.Report.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wrn.report._2" hidden="1">{"a",#N/A,FALSE,"Fact Sheet";"a",#N/A,FALSE,"DCFEVA";"a",#N/A,FALSE,"Statements";"a",#N/A,FALSE,"Quarterly";"a",#N/A,FALSE,"Q Grid";"a",#N/A,FALSE,"Stockval";"a",#N/A,FALSE,"DDM"}</definedName>
    <definedName name="wrn.report._3" hidden="1">{"a",#N/A,FALSE,"Fact Sheet";"a",#N/A,FALSE,"DCFEVA";"a",#N/A,FALSE,"Statements";"a",#N/A,FALSE,"Quarterly";"a",#N/A,FALSE,"Q Grid";"a",#N/A,FALSE,"Stockval";"a",#N/A,FALSE,"DDM"}</definedName>
    <definedName name="wrn.report.1" hidden="1">{"summary",#N/A,FALSE,"2000 vs 1999";"detail",#N/A,FALSE,"2000 vs 1999"}</definedName>
    <definedName name="wrn.report.2" hidden="1">{"summary",#N/A,FALSE,"2000 vs 1999";"detail",#N/A,FALSE,"2000 vs 1999"}</definedName>
    <definedName name="wrn.report.3" hidden="1">{"summary",#N/A,FALSE,"2000 vs 1999";"detail",#N/A,FALSE,"2000 vs 1999"}</definedName>
    <definedName name="wrn.report.4" hidden="1">{"summary",#N/A,FALSE,"2000 vs 1999";"detail",#N/A,FALSE,"2000 vs 1999"}</definedName>
    <definedName name="wrn.report.5" hidden="1">{"summary",#N/A,FALSE,"2000 vs 1999";"detail",#N/A,FALSE,"2000 vs 1999"}</definedName>
    <definedName name="wrn.report.6" hidden="1">{"summary",#N/A,FALSE,"2000 vs 1999";"detail",#N/A,FALSE,"2000 vs 1999"}</definedName>
    <definedName name="wrn.report.new" hidden="1">{"summary",#N/A,FALSE,"2000 vs 1999";"detail",#N/A,FALSE,"2000 vs 1999"}</definedName>
    <definedName name="wrn.report.new.1" hidden="1">{"summary",#N/A,FALSE,"2000 vs 1999";"detail",#N/A,FALSE,"2000 vs 1999"}</definedName>
    <definedName name="wrn.report.new.5" hidden="1">{"summary",#N/A,FALSE,"2000 vs 1999";"detail",#N/A,FALSE,"2000 vs 1999"}</definedName>
    <definedName name="wrn.report.new1" hidden="1">{"summary",#N/A,FALSE,"2000 vs 1999";"detail",#N/A,FALSE,"2000 vs 1999"}</definedName>
    <definedName name="wrn.report.new2" hidden="1">{"summary",#N/A,FALSE,"2000 vs 1999";"detail",#N/A,FALSE,"2000 vs 1999"}</definedName>
    <definedName name="wrn.Report_Page." hidden="1">{"Annual_Income",#N/A,FALSE,"Report Page";"Balance_Cash_Flow",#N/A,FALSE,"Report Page";"Quarterly_Income",#N/A,FALSE,"Report Page"}</definedName>
    <definedName name="wrn.Report_PR_1." hidden="1">{"PR1","pr1",TRUE,"Sch PR-1"}</definedName>
    <definedName name="wrn.report1" hidden="1">{"summary",#N/A,FALSE,"2000 vs 1999";"detail",#N/A,FALSE,"2000 vs 1999"}</definedName>
    <definedName name="wrn.Report1.">#REF!</definedName>
    <definedName name="wrn.Report1._1" hidden="1">{#N/A,#N/A,TRUE,"Pivots-Employee";#N/A,"Scenario1",TRUE,"Assumptions Summary"}</definedName>
    <definedName name="wrn.reporte.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wrn.Reporting." hidden="1">{#N/A,#N/A,TRUE,"Prod U";#N/A,#N/A,TRUE,"KEY";#N/A,#N/A,TRUE,"IS sum";#N/A,#N/A,TRUE,"IS Raalte";#N/A,#N/A,TRUE,"IS Leiria";#N/A,#N/A,TRUE,"IS Walton";#N/A,#N/A,TRUE,"VAR PER";#N/A,#N/A,TRUE,"VAR YTD";#N/A,#N/A,TRUE,"BS sum";#N/A,#N/A,TRUE,"BS Raalte";#N/A,#N/A,TRUE,"BS Leiria";#N/A,#N/A,TRUE,"RAALTE";#N/A,#N/A,TRUE,"LEIRIA";#N/A,#N/A,TRUE,"HEAD";#N/A,#N/A,TRUE,"ABSENT";#N/A,#N/A,TRUE,"INVEST"}</definedName>
    <definedName name="wrn.REPORTING._.PACKAGE.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s._.Onl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to._.EBITDARM." hidden="1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search._.Op._.Exp." hidden="1">{#N/A,#N/A,FALSE,"RESEARCH"}</definedName>
    <definedName name="wrn.Restricted._.Rpts." hidden="1">{"RptRY",#N/A,FALSE,"CDGy";"RptRQ",#N/A,FALSE,"CDGq";"RptRM",#N/A,FALSE,"CDGm"}</definedName>
    <definedName name="wrn.RESULTS.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.Worksheet." hidden="1">{"Results Worksheets",#N/A,FALSE,"RESULTS"}</definedName>
    <definedName name="wrn.Retail." hidden="1">{"pl",#N/A,FALSE,"Retail";"cf",#N/A,FALSE,"Retail";"pi",#N/A,FALSE,"Retail";"top10",#N/A,FALSE,"Retail";"compcon",#N/A,FALSE,"Retail"}</definedName>
    <definedName name="wrn.Return._.on._.Capital." hidden="1">{"Summary Schedule",#N/A,FALSE,"Sheet1";"Divisional Support",#N/A,FALSE,"Sheet2";"Corporate Support",#N/A,FALSE,"Sheet3"}</definedName>
    <definedName name="wrn.Returns." hidden="1">{"Returns",#N/A,FALSE,"Returns"}</definedName>
    <definedName name="wrn.revenue._.detail.">#REF!</definedName>
    <definedName name="wrn.Revenue._.Details." hidden="1">{"Revenue by Industry Chart",#N/A,FALSE,"Mix";"Annual Revenue Detail",#N/A,FALSE,"Mix";"Quarterly Revenue Detail",#N/A,FALSE,"Mix"}</definedName>
    <definedName name="wrn.revenue._.historical.">#REF!</definedName>
    <definedName name="wrn.Revenues." hidden="1">{"Drilling",#N/A,FALSE,"MDL";"Oil_Gas",#N/A,FALSE,"MDL"}</definedName>
    <definedName name="wrn.review.">#REF!</definedName>
    <definedName name="wrn.Review._.Schedules." hidden="1">{"title",#N/A,FALSE,"Title";"OPL1",#N/A,FALSE,"PL";"OPL1(r)",#N/A,FALSE,"PL";"OPL1(r2)",#N/A,FALSE,"PL";"OPL1(bud)",#N/A,FALSE,"PL";"OpAnal",#N/A,FALSE,"Op";"OPL2a",#N/A,FALSE,"PL";"OPL2",#N/A,FALSE,"PL";"OPL2b",#N/A,FALSE,"PL";"OPL2c",#N/A,FALSE,"PL";"OPL2d",#N/A,FALSE,"PL";"PL_Pd_Act_vs_Bud",#N/A,FALSE,"mth";"Pl_Pd_Act_vs_Fcst",#N/A,FALSE,"mth";"PL_Cum_Act_vs_Bud",#N/A,FALSE,"cum";"PL-Cum_Act_vs_Fcst",#N/A,FALSE,"cum";"Seg01",#N/A,FALSE,"PL";"Seg02",#N/A,FALSE,"PL";"seg01(mth)",#N/A,FALSE,"PL";"seg02(mth)",#N/A,FALSE,"PL";"BS2",#N/A,FALSE,"BS";"BS4",#N/A,FALSE,"BS";"CF1(a)",#N/A,FALSE,"CF";"CF2",#N/A,FALSE,"CF";"CF3",#N/A,FALSE,"CF"}</definedName>
    <definedName name="wrn.review._2" hidden="1">{"review",#N/A,FALSE,"FACTSHT"}</definedName>
    <definedName name="wrn.review1.">#REF!</definedName>
    <definedName name="wrn.review1._2" hidden="1">{"review",#N/A,FALSE,"FACTSHT"}</definedName>
    <definedName name="wrn.ReviewPack." hidden="1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Brief." hidden="1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kumuliert.">{"TeleREVIkumuliert",#N/A,TRUE,"Tele";"GfREVIkumuliert",#N/A,TRUE,"Gf";"MktREVIkumuliert",#N/A,TRUE,"Mkt";"RTLTextREVIkumuliert",#N/A,TRUE,"RTLText";"ATXITVREVIkumuliert",#N/A,TRUE,"ATXITV";"TechREVIkumuliert",#N/A,TRUE,"Tech";"PufferREVIkumuliert",#N/A,TRUE,"Puffer"}</definedName>
    <definedName name="wrn.REVIseparat.">{"TeleREVIseparat",#N/A,TRUE,"Tele";"GfREVIseparat",#N/A,TRUE,"Gf";"MktREVIseparat",#N/A,TRUE,"Mkt";"RTLTextREVIseparat",#N/A,TRUE,"RTLText";"ATXITVREVIseparat",#N/A,TRUE,"ATXITV";"TechREVIseparat",#N/A,TRUE,"Tech";"PufferREVIseparat",#N/A,TRUE,"Puffer"}</definedName>
    <definedName name="wrn.Revs.">#REF!</definedName>
    <definedName name="wrn.Ric._.Upton.">#REF!</definedName>
    <definedName name="wrn.Riverwood_comp_model.">#REF!</definedName>
    <definedName name="wrn.Roll._.Up._.Fields." hidden="1">{"Total",#N/A,FALSE,"Six Fields";"PDP",#N/A,FALSE,"Six Fields";"PNP",#N/A,FALSE,"Six Fields";"PUD",#N/A,FALSE,"Six Fields";"Prob",#N/A,FALSE,"Six Fields"}</definedName>
    <definedName name="wrn.Rollup.">#REF!</definedName>
    <definedName name="wrn.rona.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wrn.Royalty._.Summary." hidden="1">{"Royalty Summary",#N/A,FALSE,"Royalty Inc Rec"}</definedName>
    <definedName name="wrn.Rozvaha." hidden="1">{"Rozvaha_1",#N/A,FALSE,"Plna";"Rozvaha_2",#N/A,FALSE,"Plna";"Rozvaha_3",#N/A,FALSE,"Plna";"Rozvaha_4",#N/A,FALSE,"Plna"}</definedName>
    <definedName name="wrn.RPCOE._.pitch.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rt." hidden="1">{#N/A,#N/A,FALSE,"A";#N/A,#N/A,FALSE,"B-1";#N/A,#N/A,FALSE,"WACC";#N/A,#N/A,FALSE,"C-1";#N/A,#N/A,FALSE,"C-2";#N/A,#N/A,FALSE,"D-1";#N/A,#N/A,FALSE,"D-2";#N/A,#N/A,FALSE,"D-3"}</definedName>
    <definedName name="wrn.rprt._1" hidden="1">{#N/A,#N/A,FALSE,"A";#N/A,#N/A,FALSE,"B-1";#N/A,#N/A,FALSE,"WACC";#N/A,#N/A,FALSE,"C-1";#N/A,#N/A,FALSE,"C-2";#N/A,#N/A,FALSE,"D-1";#N/A,#N/A,FALSE,"D-2";#N/A,#N/A,FALSE,"D-3"}</definedName>
    <definedName name="wrn.rprt._2" hidden="1">{#N/A,#N/A,FALSE,"A";#N/A,#N/A,FALSE,"B-1";#N/A,#N/A,FALSE,"WACC";#N/A,#N/A,FALSE,"C-1";#N/A,#N/A,FALSE,"C-2";#N/A,#N/A,FALSE,"D-1";#N/A,#N/A,FALSE,"D-2";#N/A,#N/A,FALSE,"D-3"}</definedName>
    <definedName name="wrn.rprt._3" hidden="1">{#N/A,#N/A,FALSE,"A";#N/A,#N/A,FALSE,"B-1";#N/A,#N/A,FALSE,"WACC";#N/A,#N/A,FALSE,"C-1";#N/A,#N/A,FALSE,"C-2";#N/A,#N/A,FALSE,"D-1";#N/A,#N/A,FALSE,"D-2";#N/A,#N/A,FALSE,"D-3"}</definedName>
    <definedName name="wrn.RSA._.BS._.and._.PL." hidden="1">{"BS1",#N/A,TRUE,"RSA_FS";"BS2",#N/A,TRUE,"RSA_FS";"BS3",#N/A,TRUE,"RSA_FS"}</definedName>
    <definedName name="wrn.RSA._.BS._.and._.PL._2" hidden="1">{"BS1",#N/A,TRUE,"RSA_FS";"BS2",#N/A,TRUE,"RSA_FS";"BS3",#N/A,TRUE,"RSA_FS"}</definedName>
    <definedName name="wrn.RSA._.BS._.and._.PL._3" hidden="1">{"BS1",#N/A,TRUE,"RSA_FS";"BS2",#N/A,TRUE,"RSA_FS";"BS3",#N/A,TRUE,"RSA_FS"}</definedName>
    <definedName name="wrn.RustyPresentation." hidden="1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SALES.">#REF!</definedName>
    <definedName name="wrn.Sales._.and._.Margin._.CY01_2.">#REF!</definedName>
    <definedName name="wrn.Sales._.budget._.02_03.">#REF!</definedName>
    <definedName name="wrn.SALES._.FCST.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wrn.Sales._.per._.client.">#REF!</definedName>
    <definedName name="wrn.Sales._.Summary." hidden="1">{"Sales Summary",#N/A,FALSE,"Sales "}</definedName>
    <definedName name="wrn.sales._1" hidden="1">{"sales",#N/A,FALSE,"Sales";"sales existing",#N/A,FALSE,"Sales";"sales rd1",#N/A,FALSE,"Sales";"sales rd2",#N/A,FALSE,"Sales"}</definedName>
    <definedName name="wrn.sales._1_1" hidden="1">{"sales",#N/A,FALSE,"Sales";"sales existing",#N/A,FALSE,"Sales";"sales rd1",#N/A,FALSE,"Sales";"sales rd2",#N/A,FALSE,"Sales"}</definedName>
    <definedName name="wrn.sales._1_2" hidden="1">{"sales",#N/A,FALSE,"Sales";"sales existing",#N/A,FALSE,"Sales";"sales rd1",#N/A,FALSE,"Sales";"sales rd2",#N/A,FALSE,"Sales"}</definedName>
    <definedName name="wrn.sales._1_3" hidden="1">{"sales",#N/A,FALSE,"Sales";"sales existing",#N/A,FALSE,"Sales";"sales rd1",#N/A,FALSE,"Sales";"sales rd2",#N/A,FALSE,"Sales"}</definedName>
    <definedName name="wrn.sales._1_4" hidden="1">{"sales",#N/A,FALSE,"Sales";"sales existing",#N/A,FALSE,"Sales";"sales rd1",#N/A,FALSE,"Sales";"sales rd2",#N/A,FALSE,"Sales"}</definedName>
    <definedName name="wrn.sales._1_5" hidden="1">{"sales",#N/A,FALSE,"Sales";"sales existing",#N/A,FALSE,"Sales";"sales rd1",#N/A,FALSE,"Sales";"sales rd2",#N/A,FALSE,"Sales"}</definedName>
    <definedName name="wrn.sales._2" hidden="1">{"sales",#N/A,FALSE,"Sales";"sales existing",#N/A,FALSE,"Sales";"sales rd1",#N/A,FALSE,"Sales";"sales rd2",#N/A,FALSE,"Sales"}</definedName>
    <definedName name="wrn.sales._2_1" hidden="1">{"sales",#N/A,FALSE,"Sales";"sales existing",#N/A,FALSE,"Sales";"sales rd1",#N/A,FALSE,"Sales";"sales rd2",#N/A,FALSE,"Sales"}</definedName>
    <definedName name="wrn.sales._2_2" hidden="1">{"sales",#N/A,FALSE,"Sales";"sales existing",#N/A,FALSE,"Sales";"sales rd1",#N/A,FALSE,"Sales";"sales rd2",#N/A,FALSE,"Sales"}</definedName>
    <definedName name="wrn.sales._2_3" hidden="1">{"sales",#N/A,FALSE,"Sales";"sales existing",#N/A,FALSE,"Sales";"sales rd1",#N/A,FALSE,"Sales";"sales rd2",#N/A,FALSE,"Sales"}</definedName>
    <definedName name="wrn.sales._2_4" hidden="1">{"sales",#N/A,FALSE,"Sales";"sales existing",#N/A,FALSE,"Sales";"sales rd1",#N/A,FALSE,"Sales";"sales rd2",#N/A,FALSE,"Sales"}</definedName>
    <definedName name="wrn.sales._2_5" hidden="1">{"sales",#N/A,FALSE,"Sales";"sales existing",#N/A,FALSE,"Sales";"sales rd1",#N/A,FALSE,"Sales";"sales rd2",#N/A,FALSE,"Sales"}</definedName>
    <definedName name="wrn.sales._3" hidden="1">{"sales",#N/A,FALSE,"Sales";"sales existing",#N/A,FALSE,"Sales";"sales rd1",#N/A,FALSE,"Sales";"sales rd2",#N/A,FALSE,"Sales"}</definedName>
    <definedName name="wrn.sales._3_1" hidden="1">{"sales",#N/A,FALSE,"Sales";"sales existing",#N/A,FALSE,"Sales";"sales rd1",#N/A,FALSE,"Sales";"sales rd2",#N/A,FALSE,"Sales"}</definedName>
    <definedName name="wrn.sales._3_2" hidden="1">{"sales",#N/A,FALSE,"Sales";"sales existing",#N/A,FALSE,"Sales";"sales rd1",#N/A,FALSE,"Sales";"sales rd2",#N/A,FALSE,"Sales"}</definedName>
    <definedName name="wrn.sales._3_3" hidden="1">{"sales",#N/A,FALSE,"Sales";"sales existing",#N/A,FALSE,"Sales";"sales rd1",#N/A,FALSE,"Sales";"sales rd2",#N/A,FALSE,"Sales"}</definedName>
    <definedName name="wrn.sales._3_4" hidden="1">{"sales",#N/A,FALSE,"Sales";"sales existing",#N/A,FALSE,"Sales";"sales rd1",#N/A,FALSE,"Sales";"sales rd2",#N/A,FALSE,"Sales"}</definedName>
    <definedName name="wrn.sales._3_5" hidden="1">{"sales",#N/A,FALSE,"Sales";"sales existing",#N/A,FALSE,"Sales";"sales rd1",#N/A,FALSE,"Sales";"sales rd2",#N/A,FALSE,"Sales"}</definedName>
    <definedName name="wrn.sales._4" hidden="1">{"sales",#N/A,FALSE,"Sales";"sales existing",#N/A,FALSE,"Sales";"sales rd1",#N/A,FALSE,"Sales";"sales rd2",#N/A,FALSE,"Sales"}</definedName>
    <definedName name="wrn.sales._4_1" hidden="1">{"sales",#N/A,FALSE,"Sales";"sales existing",#N/A,FALSE,"Sales";"sales rd1",#N/A,FALSE,"Sales";"sales rd2",#N/A,FALSE,"Sales"}</definedName>
    <definedName name="wrn.sales._4_2" hidden="1">{"sales",#N/A,FALSE,"Sales";"sales existing",#N/A,FALSE,"Sales";"sales rd1",#N/A,FALSE,"Sales";"sales rd2",#N/A,FALSE,"Sales"}</definedName>
    <definedName name="wrn.sales._4_3" hidden="1">{"sales",#N/A,FALSE,"Sales";"sales existing",#N/A,FALSE,"Sales";"sales rd1",#N/A,FALSE,"Sales";"sales rd2",#N/A,FALSE,"Sales"}</definedName>
    <definedName name="wrn.sales._4_4" hidden="1">{"sales",#N/A,FALSE,"Sales";"sales existing",#N/A,FALSE,"Sales";"sales rd1",#N/A,FALSE,"Sales";"sales rd2",#N/A,FALSE,"Sales"}</definedName>
    <definedName name="wrn.sales._4_5" hidden="1">{"sales",#N/A,FALSE,"Sales";"sales existing",#N/A,FALSE,"Sales";"sales rd1",#N/A,FALSE,"Sales";"sales rd2",#N/A,FALSE,"Sales"}</definedName>
    <definedName name="wrn.sales._5" hidden="1">{"sales",#N/A,FALSE,"Sales";"sales existing",#N/A,FALSE,"Sales";"sales rd1",#N/A,FALSE,"Sales";"sales rd2",#N/A,FALSE,"Sales"}</definedName>
    <definedName name="wrn.sales._5_1" hidden="1">{"sales",#N/A,FALSE,"Sales";"sales existing",#N/A,FALSE,"Sales";"sales rd1",#N/A,FALSE,"Sales";"sales rd2",#N/A,FALSE,"Sales"}</definedName>
    <definedName name="wrn.sales._5_2" hidden="1">{"sales",#N/A,FALSE,"Sales";"sales existing",#N/A,FALSE,"Sales";"sales rd1",#N/A,FALSE,"Sales";"sales rd2",#N/A,FALSE,"Sales"}</definedName>
    <definedName name="wrn.sales._5_3" hidden="1">{"sales",#N/A,FALSE,"Sales";"sales existing",#N/A,FALSE,"Sales";"sales rd1",#N/A,FALSE,"Sales";"sales rd2",#N/A,FALSE,"Sales"}</definedName>
    <definedName name="wrn.sales._5_4" hidden="1">{"sales",#N/A,FALSE,"Sales";"sales existing",#N/A,FALSE,"Sales";"sales rd1",#N/A,FALSE,"Sales";"sales rd2",#N/A,FALSE,"Sales"}</definedName>
    <definedName name="wrn.sales._5_5" hidden="1">{"sales",#N/A,FALSE,"Sales";"sales existing",#N/A,FALSE,"Sales";"sales rd1",#N/A,FALSE,"Sales";"sales rd2",#N/A,FALSE,"Sales"}</definedName>
    <definedName name="wrn.sales._from_AB" hidden="1">{"sales",#N/A,FALSE,"Sales";"sales existing",#N/A,FALSE,"Sales";"sales rd1",#N/A,FALSE,"Sales";"sales rd2",#N/A,FALSE,"Sales"}</definedName>
    <definedName name="wrn.sales._from_DBAB">#REF!</definedName>
    <definedName name="wrn.sales._from_DBAB_1" hidden="1">{"sales",#N/A,FALSE,"Sales";"sales existing",#N/A,FALSE,"Sales";"sales rd1",#N/A,FALSE,"Sales";"sales rd2",#N/A,FALSE,"Sales"}</definedName>
    <definedName name="wrn.sales._from_DBAB_1_1" hidden="1">{"sales",#N/A,FALSE,"Sales";"sales existing",#N/A,FALSE,"Sales";"sales rd1",#N/A,FALSE,"Sales";"sales rd2",#N/A,FALSE,"Sales"}</definedName>
    <definedName name="wrn.sales._from_DBAB_1_1_1" hidden="1">{"sales",#N/A,FALSE,"Sales";"sales existing",#N/A,FALSE,"Sales";"sales rd1",#N/A,FALSE,"Sales";"sales rd2",#N/A,FALSE,"Sales"}</definedName>
    <definedName name="wrn.sales._from_DBAB_1_1_1_1" hidden="1">{"sales",#N/A,FALSE,"Sales";"sales existing",#N/A,FALSE,"Sales";"sales rd1",#N/A,FALSE,"Sales";"sales rd2",#N/A,FALSE,"Sales"}</definedName>
    <definedName name="wrn.sales._from_DBAB_1_1_2" hidden="1">{"sales",#N/A,FALSE,"Sales";"sales existing",#N/A,FALSE,"Sales";"sales rd1",#N/A,FALSE,"Sales";"sales rd2",#N/A,FALSE,"Sales"}</definedName>
    <definedName name="wrn.sales._from_DBAB_1_2" hidden="1">{"sales",#N/A,FALSE,"Sales";"sales existing",#N/A,FALSE,"Sales";"sales rd1",#N/A,FALSE,"Sales";"sales rd2",#N/A,FALSE,"Sales"}</definedName>
    <definedName name="wrn.sales._from_DBAB_1_2_1" hidden="1">{"sales",#N/A,FALSE,"Sales";"sales existing",#N/A,FALSE,"Sales";"sales rd1",#N/A,FALSE,"Sales";"sales rd2",#N/A,FALSE,"Sales"}</definedName>
    <definedName name="wrn.sales._from_DBAB_1_3" hidden="1">{"sales",#N/A,FALSE,"Sales";"sales existing",#N/A,FALSE,"Sales";"sales rd1",#N/A,FALSE,"Sales";"sales rd2",#N/A,FALSE,"Sales"}</definedName>
    <definedName name="wrn.sales._from_DBAB_2" hidden="1">{"sales",#N/A,FALSE,"Sales";"sales existing",#N/A,FALSE,"Sales";"sales rd1",#N/A,FALSE,"Sales";"sales rd2",#N/A,FALSE,"Sales"}</definedName>
    <definedName name="wrn.sales._from_DBAB_2_1" hidden="1">{"sales",#N/A,FALSE,"Sales";"sales existing",#N/A,FALSE,"Sales";"sales rd1",#N/A,FALSE,"Sales";"sales rd2",#N/A,FALSE,"Sales"}</definedName>
    <definedName name="wrn.sales._from_DBAB_3" hidden="1">{"sales",#N/A,FALSE,"Sales";"sales existing",#N/A,FALSE,"Sales";"sales rd1",#N/A,FALSE,"Sales";"sales rd2",#N/A,FALSE,"Sales"}</definedName>
    <definedName name="wrn.sales._from_DBAB_3_1" hidden="1">{"sales",#N/A,FALSE,"Sales";"sales existing",#N/A,FALSE,"Sales";"sales rd1",#N/A,FALSE,"Sales";"sales rd2",#N/A,FALSE,"Sales"}</definedName>
    <definedName name="wrn.sales._from_DBAB_4" hidden="1">{"sales",#N/A,FALSE,"Sales";"sales existing",#N/A,FALSE,"Sales";"sales rd1",#N/A,FALSE,"Sales";"sales rd2",#N/A,FALSE,"Sales"}</definedName>
    <definedName name="wrn.sales._from_DBAB_4_1" hidden="1">{"sales",#N/A,FALSE,"Sales";"sales existing",#N/A,FALSE,"Sales";"sales rd1",#N/A,FALSE,"Sales";"sales rd2",#N/A,FALSE,"Sales"}</definedName>
    <definedName name="wrn.sales._from_DBAB_5" hidden="1">{"sales",#N/A,FALSE,"Sales";"sales existing",#N/A,FALSE,"Sales";"sales rd1",#N/A,FALSE,"Sales";"sales rd2",#N/A,FALSE,"Sales"}</definedName>
    <definedName name="wrn.sales._from_DBAB_5_1" hidden="1">{"sales",#N/A,FALSE,"Sales";"sales existing",#N/A,FALSE,"Sales";"sales rd1",#N/A,FALSE,"Sales";"sales rd2",#N/A,FALSE,"Sales"}</definedName>
    <definedName name="wrn.SalesMarginPages.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pere." hidden="1">{"risultati",#N/A,FALSE,"Revenues";"ricavi advertising",#N/A,FALSE,"Revenues";"ricavi e-commerce",#N/A,FALSE,"Revenues";"ricavi fee for content",#N/A,FALSE,"Revenues";"costi infrastruttura",#N/A,FALSE,"Costi";"altri costi",#N/A,FALSE,"Costi";"conto economico",#N/A,FALSE,"Conto economico";"Flussi di cassa",#N/A,FALSE,"FCF"}</definedName>
    <definedName name="wrn.SAPkumuliert.">{"TeleSAPkumuliert",#N/A,TRUE,"Tele";"GfSAPkumuliert",#N/A,TRUE,"Gf";"MktSAPkumuliert",#N/A,TRUE,"Mkt";"RTLTextSAPkumuliert",#N/A,TRUE,"RTLText";"ATXITVSAPkumuliert",#N/A,TRUE,"ATXITV";"TechSAPkumuliert",#N/A,TRUE,"Tech";"PufferSAPkumuliert",#N/A,TRUE,"Puffer"}</definedName>
    <definedName name="wrn.SAPseparat.">{"TeleSAPseparat",#N/A,TRUE,"Tele";"GfSAPseparat",#N/A,TRUE,"Gf";"MktSAPseparat",#N/A,TRUE,"Mkt";"RTLTextSAPseparat",#N/A,TRUE,"RTLText";"ATXITVSAPseparat",#N/A,TRUE,"ATXITV";"TechSAPseparat",#N/A,TRUE,"Tech";"PufferSAPseparat",#N/A,TRUE,"Puffer"}</definedName>
    <definedName name="wrn.SBEI." hidden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CA._.Acq.." hidden="1">{#N/A,#N/A,FALSE,"main";#N/A,#N/A,FALSE,"Pooling";#N/A,#N/A,FALSE,"Purchase"}</definedName>
    <definedName name="wrn.SCA._.AcqDisv." hidden="1">{#N/A,#N/A,FALSE,"main";#N/A,#N/A,FALSE,"Purchase"}</definedName>
    <definedName name="wrn.Scenario._.Summary." hidden="1">{#N/A,#N/A,TRUE,"Summary";#N/A,"1",TRUE,"Summary";#N/A,"2",TRUE,"Summary";#N/A,"3",TRUE,"Summary";#N/A,"4",TRUE,"Summary";#N/A,"5",TRUE,"Summary";#N/A,"6",TRUE,"Summary";#N/A,"7",TRUE,"Summary";#N/A,"8",TRUE,"Summary";#N/A,"9",TRUE,"Summary";#N/A,"10",TRUE,"Summary";#N/A,"11",TRUE,"Summary"}</definedName>
    <definedName name="wrn.Scenario_Summary." hidden="1">{#N/A,#N/A,FALSE,"Scenario";#N/A,#N/A,FALSE,"Summary"}</definedName>
    <definedName name="wrn.schd13." hidden="1">{#N/A,#N/A,TRUE,"PLANT";#N/A,#N/A,TRUE,"BG 9011 Lamps";#N/A,#N/A,TRUE,"BG 9013 Automotive";#N/A,#N/A,TRUE,"Components"}</definedName>
    <definedName name="wrn.Schedule._.A." hidden="1">{#N/A,#N/A,FALSE,"ALLOFFSUM-A1"}</definedName>
    <definedName name="wrn.Schedule_1A." hidden="1">{"Schedule_IA",#N/A,FALSE,"I-A"}</definedName>
    <definedName name="wrn.Schedule_1B." hidden="1">{"Schedule_1B",#N/A,FALSE,"I-B"}</definedName>
    <definedName name="wrn.Schedule_1C." hidden="1">{"Schedule_1C",#N/A,FALSE,"I-C"}</definedName>
    <definedName name="wrn.Schedule_1D." hidden="1">{"Schedule_1D",#N/A,FALSE,"I-D"}</definedName>
    <definedName name="wrn.Schedule_I." hidden="1">{"Schedule_I",#N/A,FALSE,"I"}</definedName>
    <definedName name="wrn.schedules." hidden="1">{"schedule1",#N/A,FALSE,"Sheet1";"schedule2",#N/A,FALSE,"Sheet1";"schedule3",#N/A,FALSE,"Sheet1";"schedule4",#N/A,FALSE,"Sheet1";"schedule5",#N/A,FALSE,"Sheet1";"schedule6",#N/A,FALSE,"Sheet1"}</definedName>
    <definedName name="wrn.scorecard._.rpt." hidden="1">{"scorecard view",#N/A,FALSE,"Scorecard output"}</definedName>
    <definedName name="wrn.Scripts." hidden="1">{"ENBREL",#N/A,FALSE,"Sheet1";"RenaGel",#N/A,FALSE,"Sheet1";"HIV PI",#N/A,FALSE,"Sheet1";"MS",#N/A,FALSE,"Sheet1"}</definedName>
    <definedName name="wrn.SD1" hidden="1">{#N/A,#N/A,FALSE,"F96AOP3";#N/A,#N/A,FALSE,"summary"}</definedName>
    <definedName name="wrn.SDAAR012." hidden="1">{#N/A,#N/A,FALSE,"F96AOP3";#N/A,#N/A,FALSE,"summary"}</definedName>
    <definedName name="wrn.sdaar013" hidden="1">{#N/A,#N/A,FALSE,"F96AOP3";#N/A,#N/A,FALSE,"summary"}</definedName>
    <definedName name="wrn.sdi." hidden="1">{#N/A,#N/A,FALSE,"Customer Base";#N/A,#N/A,FALSE,"Workforce";#N/A,#N/A,FALSE,"cur prod";#N/A,#N/A,FALSE,"in-proc";#N/A,#N/A,FALSE,"Trademark"}</definedName>
    <definedName name="wrn.sdi._1" hidden="1">{#N/A,#N/A,FALSE,"Customer Base";#N/A,#N/A,FALSE,"Workforce";#N/A,#N/A,FALSE,"cur prod";#N/A,#N/A,FALSE,"in-proc";#N/A,#N/A,FALSE,"Trademark"}</definedName>
    <definedName name="wrn.sdi._2" hidden="1">{#N/A,#N/A,FALSE,"Customer Base";#N/A,#N/A,FALSE,"Workforce";#N/A,#N/A,FALSE,"cur prod";#N/A,#N/A,FALSE,"in-proc";#N/A,#N/A,FALSE,"Trademark"}</definedName>
    <definedName name="wrn.sdi._3" hidden="1">{#N/A,#N/A,FALSE,"Customer Base";#N/A,#N/A,FALSE,"Workforce";#N/A,#N/A,FALSE,"cur prod";#N/A,#N/A,FALSE,"in-proc";#N/A,#N/A,FALSE,"Trademark"}</definedName>
    <definedName name="wrn.Seasonality." hidden="1">{"Seasonality Co1",#N/A,FALSE,"Seasonality"}</definedName>
    <definedName name="wrn.Segments.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gments._1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ll._.AC._.Scenarios." hidden="1">{#N/A,"Mine Allocated, Sell AC",FALSE,"INPUTS";#N/A,"All Preferred, Sell AC",FALSE,"INPUTS";#N/A,"Step Up, Sell AC",FALSE,"INPUTS"}</definedName>
    <definedName name="wrn.SemiCap." hidden="1">{#N/A,#N/A,FALSE,"from high";#N/A,#N/A,FALSE,"from low";#N/A,#N/A,FALSE,"Market Cap";#N/A,#N/A,FALSE,"Alpha"}</definedName>
    <definedName name="wrn.SENIORS." hidden="1">{#N/A,#N/A,FALSE,"Sheet1"}</definedName>
    <definedName name="wrn.sens." hidden="1">{#N/A,#N/A,FALSE,"Sensitivities";#N/A,#N/A,FALSE,"Sensitivities2"}</definedName>
    <definedName name="wrn.sens._1" hidden="1">{#N/A,#N/A,FALSE,"Sensitivities";#N/A,#N/A,FALSE,"Sensitivities2"}</definedName>
    <definedName name="wrn.Sensitive." hidden="1">{"Sensitivity1",#N/A,FALSE,"Sensitivity";"Sensitivity2",#N/A,FALSE,"Sensitivity"}</definedName>
    <definedName name="wrn.Sensitivity." hidden="1">{"Sensitivity","2500/18",FALSE,"Senstivity analysis master"}</definedName>
    <definedName name="wrn.sensitivity._.analyses." hidden="1">{"general",#N/A,FALSE,"Assumptions"}</definedName>
    <definedName name="wrn.sensitivity._.analyses._1" hidden="1">{"general",#N/A,FALSE,"Assumptions"}</definedName>
    <definedName name="wrn.Sensitivity._.Analysis." hidden="1">{"Sensitivity Tables",#N/A,FALSE,"DCF"}</definedName>
    <definedName name="wrn.Sensitivity._.Analysis._1" hidden="1">{"Sensitivity Tables",#N/A,FALSE,"DCF"}</definedName>
    <definedName name="wrn.sensitivity1" hidden="1">{#N/A,#N/A,FALSE,"Sensitivity"}</definedName>
    <definedName name="wrn.sensitivity2" hidden="1">{#N/A,#N/A,FALSE,"Sensitivity"}</definedName>
    <definedName name="wrn.sensitivity3" hidden="1">{#N/A,#N/A,FALSE,"Sensitivity"}</definedName>
    <definedName name="wrn.Sep._.Forecast." hidden="1">{"Sep",#N/A,FALSE,"Manager Report"}</definedName>
    <definedName name="wrn.Sep._.Orders." hidden="1">{"Sep Order",#N/A,FALSE,"Sep";"Sep Ports",#N/A,FALSE,"Sep"}</definedName>
    <definedName name="wrn.SEPTEMBER." hidden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rvice._.Ctrs._.and._.Pools.">#REF!</definedName>
    <definedName name="wrn.Service._.Headcount." hidden="1">{#N/A,#N/A,FALSE,"south";#N/A,#N/A,FALSE,"pacific";#N/A,#N/A,FALSE,"south east";#N/A,#N/A,FALSE,"mid-atlantic";#N/A,#N/A,FALSE,"east";#N/A,#N/A,FALSE,"midwest";#N/A,#N/A,FALSE,"northeast";#N/A,#N/A,FALSE,"total";#N/A,#N/A,FALSE,"central";#N/A,#N/A,FALSE,"West";#N/A,#N/A,FALSE,"Summary"}</definedName>
    <definedName name="wrn.Set." hidden="1">{#N/A,#N/A,FALSE,"High";#N/A,#N/A,FALSE,"Low";#N/A,#N/A,FALSE,"MarketCap";#N/A,#N/A,FALSE,"Alpha"}</definedName>
    <definedName name="wrn.settle." hidden="1">{#N/A,#N/A,FALSE,"INPUT1";#N/A,#N/A,FALSE,"INPUT2";#N/A,#N/A,FALSE,"settle";#N/A,#N/A,FALSE,"settle2"}</definedName>
    <definedName name="wrn.Shareholders._.and._.Employees." hidden="1">{#N/A,#N/A,FALSE,"Share the Wealth";#N/A,#N/A,FALSE,"Shareholders vs Employees";#N/A,#N/A,FALSE,"Share vs Emp Summary"}</definedName>
    <definedName name="wrn.SHORT." hidden="1">{"CREDIT STATISTICS",#N/A,FALSE,"STATS";"CF_AND_IS",#N/A,FALSE,"PLAN";"BALSHEET",#N/A,FALSE,"BALANCE SHEET"}</definedName>
    <definedName name="wrn.Short._.Form.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Report." hidden="1">{#N/A,#N/A,TRUE,"Cover";#N/A,#N/A,TRUE,"Header (eu)";#N/A,#N/A,TRUE,"Region Charts";#N/A,#N/A,TRUE,"T&amp;O By Region";#N/A,#N/A,TRUE,"AD Report"}</definedName>
    <definedName name="wrn.SHORT._1" hidden="1">{"CREDIT STATISTICS",#N/A,FALSE,"STATS";"CF_AND_IS",#N/A,FALSE,"PLAN";"BALSHEET",#N/A,FALSE,"BALANCE SHEET"}</definedName>
    <definedName name="wrn.SHORT._1_1" hidden="1">{"CREDIT STATISTICS",#N/A,FALSE,"STATS";"CF_AND_IS",#N/A,FALSE,"PLAN";"BALSHEET",#N/A,FALSE,"BALANCE SHEET"}</definedName>
    <definedName name="wrn.SHORT._1_2" hidden="1">{"CREDIT STATISTICS",#N/A,FALSE,"STATS";"CF_AND_IS",#N/A,FALSE,"PLAN";"BALSHEET",#N/A,FALSE,"BALANCE SHEET"}</definedName>
    <definedName name="wrn.SHORT._1_3" hidden="1">{"CREDIT STATISTICS",#N/A,FALSE,"STATS";"CF_AND_IS",#N/A,FALSE,"PLAN";"BALSHEET",#N/A,FALSE,"BALANCE SHEET"}</definedName>
    <definedName name="wrn.SHORT._1_4" hidden="1">{"CREDIT STATISTICS",#N/A,FALSE,"STATS";"CF_AND_IS",#N/A,FALSE,"PLAN";"BALSHEET",#N/A,FALSE,"BALANCE SHEET"}</definedName>
    <definedName name="wrn.SHORT._1_5" hidden="1">{"CREDIT STATISTICS",#N/A,FALSE,"STATS";"CF_AND_IS",#N/A,FALSE,"PLAN";"BALSHEET",#N/A,FALSE,"BALANCE SHEET"}</definedName>
    <definedName name="wrn.SHORT._2" hidden="1">{"CREDIT STATISTICS",#N/A,FALSE,"STATS";"CF_AND_IS",#N/A,FALSE,"PLAN";"BALSHEET",#N/A,FALSE,"BALANCE SHEET"}</definedName>
    <definedName name="wrn.SHORT._2_1" hidden="1">{"CREDIT STATISTICS",#N/A,FALSE,"STATS";"CF_AND_IS",#N/A,FALSE,"PLAN";"BALSHEET",#N/A,FALSE,"BALANCE SHEET"}</definedName>
    <definedName name="wrn.SHORT._2_2" hidden="1">{"CREDIT STATISTICS",#N/A,FALSE,"STATS";"CF_AND_IS",#N/A,FALSE,"PLAN";"BALSHEET",#N/A,FALSE,"BALANCE SHEET"}</definedName>
    <definedName name="wrn.SHORT._2_3" hidden="1">{"CREDIT STATISTICS",#N/A,FALSE,"STATS";"CF_AND_IS",#N/A,FALSE,"PLAN";"BALSHEET",#N/A,FALSE,"BALANCE SHEET"}</definedName>
    <definedName name="wrn.SHORT._2_4" hidden="1">{"CREDIT STATISTICS",#N/A,FALSE,"STATS";"CF_AND_IS",#N/A,FALSE,"PLAN";"BALSHEET",#N/A,FALSE,"BALANCE SHEET"}</definedName>
    <definedName name="wrn.SHORT._2_5" hidden="1">{"CREDIT STATISTICS",#N/A,FALSE,"STATS";"CF_AND_IS",#N/A,FALSE,"PLAN";"BALSHEET",#N/A,FALSE,"BALANCE SHEET"}</definedName>
    <definedName name="wrn.SHORT._3" hidden="1">{"CREDIT STATISTICS",#N/A,FALSE,"STATS";"CF_AND_IS",#N/A,FALSE,"PLAN";"BALSHEET",#N/A,FALSE,"BALANCE SHEET"}</definedName>
    <definedName name="wrn.SHORT._3_1" hidden="1">{"CREDIT STATISTICS",#N/A,FALSE,"STATS";"CF_AND_IS",#N/A,FALSE,"PLAN";"BALSHEET",#N/A,FALSE,"BALANCE SHEET"}</definedName>
    <definedName name="wrn.SHORT._3_2" hidden="1">{"CREDIT STATISTICS",#N/A,FALSE,"STATS";"CF_AND_IS",#N/A,FALSE,"PLAN";"BALSHEET",#N/A,FALSE,"BALANCE SHEET"}</definedName>
    <definedName name="wrn.SHORT._3_3" hidden="1">{"CREDIT STATISTICS",#N/A,FALSE,"STATS";"CF_AND_IS",#N/A,FALSE,"PLAN";"BALSHEET",#N/A,FALSE,"BALANCE SHEET"}</definedName>
    <definedName name="wrn.SHORT._3_4" hidden="1">{"CREDIT STATISTICS",#N/A,FALSE,"STATS";"CF_AND_IS",#N/A,FALSE,"PLAN";"BALSHEET",#N/A,FALSE,"BALANCE SHEET"}</definedName>
    <definedName name="wrn.SHORT._3_5" hidden="1">{"CREDIT STATISTICS",#N/A,FALSE,"STATS";"CF_AND_IS",#N/A,FALSE,"PLAN";"BALSHEET",#N/A,FALSE,"BALANCE SHEET"}</definedName>
    <definedName name="wrn.SHORT._4" hidden="1">{"CREDIT STATISTICS",#N/A,FALSE,"STATS";"CF_AND_IS",#N/A,FALSE,"PLAN";"BALSHEET",#N/A,FALSE,"BALANCE SHEET"}</definedName>
    <definedName name="wrn.SHORT._4_1" hidden="1">{"CREDIT STATISTICS",#N/A,FALSE,"STATS";"CF_AND_IS",#N/A,FALSE,"PLAN";"BALSHEET",#N/A,FALSE,"BALANCE SHEET"}</definedName>
    <definedName name="wrn.SHORT._4_2" hidden="1">{"CREDIT STATISTICS",#N/A,FALSE,"STATS";"CF_AND_IS",#N/A,FALSE,"PLAN";"BALSHEET",#N/A,FALSE,"BALANCE SHEET"}</definedName>
    <definedName name="wrn.SHORT._4_3" hidden="1">{"CREDIT STATISTICS",#N/A,FALSE,"STATS";"CF_AND_IS",#N/A,FALSE,"PLAN";"BALSHEET",#N/A,FALSE,"BALANCE SHEET"}</definedName>
    <definedName name="wrn.SHORT._4_4" hidden="1">{"CREDIT STATISTICS",#N/A,FALSE,"STATS";"CF_AND_IS",#N/A,FALSE,"PLAN";"BALSHEET",#N/A,FALSE,"BALANCE SHEET"}</definedName>
    <definedName name="wrn.SHORT._4_5" hidden="1">{"CREDIT STATISTICS",#N/A,FALSE,"STATS";"CF_AND_IS",#N/A,FALSE,"PLAN";"BALSHEET",#N/A,FALSE,"BALANCE SHEET"}</definedName>
    <definedName name="wrn.SHORT._5" hidden="1">{"CREDIT STATISTICS",#N/A,FALSE,"STATS";"CF_AND_IS",#N/A,FALSE,"PLAN";"BALSHEET",#N/A,FALSE,"BALANCE SHEET"}</definedName>
    <definedName name="wrn.SHORT._5_1" hidden="1">{"CREDIT STATISTICS",#N/A,FALSE,"STATS";"CF_AND_IS",#N/A,FALSE,"PLAN";"BALSHEET",#N/A,FALSE,"BALANCE SHEET"}</definedName>
    <definedName name="wrn.SHORT._5_2" hidden="1">{"CREDIT STATISTICS",#N/A,FALSE,"STATS";"CF_AND_IS",#N/A,FALSE,"PLAN";"BALSHEET",#N/A,FALSE,"BALANCE SHEET"}</definedName>
    <definedName name="wrn.SHORT._5_3" hidden="1">{"CREDIT STATISTICS",#N/A,FALSE,"STATS";"CF_AND_IS",#N/A,FALSE,"PLAN";"BALSHEET",#N/A,FALSE,"BALANCE SHEET"}</definedName>
    <definedName name="wrn.SHORT._5_4" hidden="1">{"CREDIT STATISTICS",#N/A,FALSE,"STATS";"CF_AND_IS",#N/A,FALSE,"PLAN";"BALSHEET",#N/A,FALSE,"BALANCE SHEET"}</definedName>
    <definedName name="wrn.SHORT._5_5" hidden="1">{"CREDIT STATISTICS",#N/A,FALSE,"STATS";"CF_AND_IS",#N/A,FALSE,"PLAN";"BALSHEET",#N/A,FALSE,"BALANCE SHEET"}</definedName>
    <definedName name="wrn.Shortterm._.cashflow._.No._.capex." hidden="1">{"To 2000","No capex",FALSE,"Cashflow"}</definedName>
    <definedName name="wrn.Shortterm._.cashflow._.No._.capex._1" hidden="1">{"To 2000","No capex",FALSE,"Cashflow"}</definedName>
    <definedName name="wrn.Shortterm._.cashflow._.No._.capex._2" hidden="1">{"To 2000","No capex",FALSE,"Cashflow"}</definedName>
    <definedName name="wrn.Shortterm._.cashflow._.No._.capex._3" hidden="1">{"To 2000","No capex",FALSE,"Cashflow"}</definedName>
    <definedName name="wrn.Showrooms.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ilver._.Spoon._.budget.">#REF!</definedName>
    <definedName name="wrn.single._.case." hidden="1">{"Pro Forma Financials",#N/A,FALSE,"pro forma";"Credit Analysis",#N/A,FALSE,"pro forma";"avp",#N/A,FALSE,"avp jon"}</definedName>
    <definedName name="wrn.Site._.Report.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5" hidden="1">{#N/A,#N/A,FALSE,"Antony Financials";#N/A,#N/A,FALSE,"Cowboy Financials";#N/A,#N/A,FALSE,"Combined";#N/A,#N/A,FALSE,"Valuematrix";#N/A,#N/A,FALSE,"DCFAntony";#N/A,#N/A,FALSE,"DCFCowboy";#N/A,#N/A,FALSE,"DCFCombined"}</definedName>
    <definedName name="wrn.SOCIEDAD.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wrn.Soft._.Drinks.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1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2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3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ho._.1." hidden="1">{#N/A,#N/A,FALSE,"soho 2-25"}</definedName>
    <definedName name="wrn.soho._.2." hidden="1">{#N/A,#N/A,FALSE,"soho personal"}</definedName>
    <definedName name="wrn.Sorted._.print." hidden="1">{#N/A,#N/A,FALSE,"CASH FLOWS";#N/A,#N/A,FALSE,"INCOME STATEMENT";#N/A,#N/A,FALSE,"OPERATING EXPENSES";#N/A,#N/A,FALSE,"BALANCE SHEET";#N/A,#N/A,FALSE,"Sales"}</definedName>
    <definedName name="wrn.Source._.Notes.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P._.01._.Revenue._.and._.Profit.">#REF!</definedName>
    <definedName name="wrn.Spec." hidden="1">{#N/A,#N/A,FALSE,"Sheet1"}</definedName>
    <definedName name="wrn.Spread." hidden="1">{"Spread57010",#N/A,FALSE,"57010";"Spread57020",#N/A,FALSE,"57020";"Spread57030",#N/A,FALSE,"57030";"Spread57031",#N/A,FALSE,"57031";"Spread57032",#N/A,FALSE,"57032";"Spread57040",#N/A,FALSE,"57040";"Spread57041",#N/A,FALSE,"57041";"Spread57050",#N/A,FALSE,"57050";"Spread57051",#N/A,FALSE,"57051";"Spread57060",#N/A,FALSE,"57060";"Spread57070",#N/A,FALSE,"57070";"Spread57075",#N/A,FALSE,"57075";"Spread57100",#N/A,FALSE,"57100";"Spread57105",#N/A,FALSE,"57105";"Spread57110",#N/A,FALSE,"57110";"Spread57115",#N/A,FALSE,"57115";"Spread57120",#N/A,FALSE,"57120";"Spread57121",#N/A,FALSE,"57121";"Spread57125",#N/A,FALSE,"57125";"Spread57130",#N/A,FALSE,"57130";"Spread57132",#N/A,FALSE,"57132";"Spread57136",#N/A,FALSE,"57136";"Spread57137",#N/A,FALSE,"57137";"Spread57138",#N/A,FALSE,"57138";"Spread57140",#N/A,FALSE,"57140";"Spread57141",#N/A,FALSE,"57141";"Spread57145",#N/A,FALSE,"57145";"Spread57147",#N/A,FALSE,"57147";"Spread57150",#N/A,FALSE,"57150";"Spread57190",#N/A,FALSE,"57190";"Spread46116",#N/A,FALSE,"46116";"Spread46117",#N/A,FALSE,"46117";"Spread46359",#N/A,FALSE,"46359";"Spread46360",#N/A,FALSE,"46360";"Spread46361",#N/A,FALSE,"46361";"Spread46362",#N/A,FALSE,"46362"}</definedName>
    <definedName name="wrn.SRF._.f._.series." hidden="1">{"SRF100comar",#N/A,FALSE,"SRF F100";"SRF100ATL",#N/A,FALSE,"SRF F100";"SRF130",#N/A,FALSE,"SRF F130";"SRF140",#N/A,FALSE,"SRF F140";"SRF154",#N/A,FALSE,"SRF F154";"SRF170",#N/A,FALSE,"SRF F170"}</definedName>
    <definedName name="wrn.Srf._.month." hidden="1">{#N/A,#N/A,TRUE,"A100C";#N/A,#N/A,TRUE,"A130 A131";#N/A,#N/A,TRUE,"A12";#N/A,#N/A,TRUE,"A141";#N/A,#N/A,TRUE,"A170";#N/A,#N/A,TRUE,"A220"}</definedName>
    <definedName name="wrn.SRF._.P._.series." hidden="1">{"SRF100",#N/A,FALSE,"SRF P100";"SRF130",#N/A,FALSE,"SRF P130";"SRF131",#N/A,FALSE,"SRF P131";"SRF170",#N/A,FALSE,"SRF P170"}</definedName>
    <definedName name="wrn.SRFs." hidden="1">{#N/A,#N/A,TRUE,"A100";#N/A,#N/A,TRUE,"A130";#N/A,#N/A,TRUE,"A131";#N/A,#N/A,TRUE,"A140"}</definedName>
    <definedName name="wrn.sspall.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taff._.and._.Department._.Summaries." hidden="1">{"Staff and Department Summaries",#N/A,FALSE,"Staff Revenue + Comp"}</definedName>
    <definedName name="wrn.Staff._.Detail." hidden="1">{"Staff Detail",#N/A,FALSE,"Staff Revenue + Comp"}</definedName>
    <definedName name="wrn.Staffing." hidden="1">{#N/A,#N/A,FALSE,"Assessment";#N/A,#N/A,FALSE,"Staffing";#N/A,#N/A,FALSE,"Hires";#N/A,#N/A,FALSE,"Assumptions"}</definedName>
    <definedName name="wrn.Staffing._1" hidden="1">{#N/A,#N/A,FALSE,"Assessment";#N/A,#N/A,FALSE,"Staffing";#N/A,#N/A,FALSE,"Hires";#N/A,#N/A,FALSE,"Assumptions"}</definedName>
    <definedName name="wrn.Staffing._1_1" hidden="1">{#N/A,#N/A,FALSE,"Assessment";#N/A,#N/A,FALSE,"Staffing";#N/A,#N/A,FALSE,"Hires";#N/A,#N/A,FALSE,"Assumptions"}</definedName>
    <definedName name="wrn.Staffing._1_2" hidden="1">{#N/A,#N/A,FALSE,"Assessment";#N/A,#N/A,FALSE,"Staffing";#N/A,#N/A,FALSE,"Hires";#N/A,#N/A,FALSE,"Assumptions"}</definedName>
    <definedName name="wrn.Staffing._1_3" hidden="1">{#N/A,#N/A,FALSE,"Assessment";#N/A,#N/A,FALSE,"Staffing";#N/A,#N/A,FALSE,"Hires";#N/A,#N/A,FALSE,"Assumptions"}</definedName>
    <definedName name="wrn.Staffing._1_4" hidden="1">{#N/A,#N/A,FALSE,"Assessment";#N/A,#N/A,FALSE,"Staffing";#N/A,#N/A,FALSE,"Hires";#N/A,#N/A,FALSE,"Assumptions"}</definedName>
    <definedName name="wrn.Staffing._1_5" hidden="1">{#N/A,#N/A,FALSE,"Assessment";#N/A,#N/A,FALSE,"Staffing";#N/A,#N/A,FALSE,"Hires";#N/A,#N/A,FALSE,"Assumptions"}</definedName>
    <definedName name="wrn.Staffing._2" hidden="1">{#N/A,#N/A,FALSE,"Assessment";#N/A,#N/A,FALSE,"Staffing";#N/A,#N/A,FALSE,"Hires";#N/A,#N/A,FALSE,"Assumptions"}</definedName>
    <definedName name="wrn.Staffing._2_1" hidden="1">{#N/A,#N/A,FALSE,"Assessment";#N/A,#N/A,FALSE,"Staffing";#N/A,#N/A,FALSE,"Hires";#N/A,#N/A,FALSE,"Assumptions"}</definedName>
    <definedName name="wrn.Staffing._2_2" hidden="1">{#N/A,#N/A,FALSE,"Assessment";#N/A,#N/A,FALSE,"Staffing";#N/A,#N/A,FALSE,"Hires";#N/A,#N/A,FALSE,"Assumptions"}</definedName>
    <definedName name="wrn.Staffing._2_3" hidden="1">{#N/A,#N/A,FALSE,"Assessment";#N/A,#N/A,FALSE,"Staffing";#N/A,#N/A,FALSE,"Hires";#N/A,#N/A,FALSE,"Assumptions"}</definedName>
    <definedName name="wrn.Staffing._2_4" hidden="1">{#N/A,#N/A,FALSE,"Assessment";#N/A,#N/A,FALSE,"Staffing";#N/A,#N/A,FALSE,"Hires";#N/A,#N/A,FALSE,"Assumptions"}</definedName>
    <definedName name="wrn.Staffing._2_5" hidden="1">{#N/A,#N/A,FALSE,"Assessment";#N/A,#N/A,FALSE,"Staffing";#N/A,#N/A,FALSE,"Hires";#N/A,#N/A,FALSE,"Assumptions"}</definedName>
    <definedName name="wrn.Staffing._3" hidden="1">{#N/A,#N/A,FALSE,"Assessment";#N/A,#N/A,FALSE,"Staffing";#N/A,#N/A,FALSE,"Hires";#N/A,#N/A,FALSE,"Assumptions"}</definedName>
    <definedName name="wrn.Staffing._3_1" hidden="1">{#N/A,#N/A,FALSE,"Assessment";#N/A,#N/A,FALSE,"Staffing";#N/A,#N/A,FALSE,"Hires";#N/A,#N/A,FALSE,"Assumptions"}</definedName>
    <definedName name="wrn.Staffing._3_2" hidden="1">{#N/A,#N/A,FALSE,"Assessment";#N/A,#N/A,FALSE,"Staffing";#N/A,#N/A,FALSE,"Hires";#N/A,#N/A,FALSE,"Assumptions"}</definedName>
    <definedName name="wrn.Staffing._3_3" hidden="1">{#N/A,#N/A,FALSE,"Assessment";#N/A,#N/A,FALSE,"Staffing";#N/A,#N/A,FALSE,"Hires";#N/A,#N/A,FALSE,"Assumptions"}</definedName>
    <definedName name="wrn.Staffing._3_4" hidden="1">{#N/A,#N/A,FALSE,"Assessment";#N/A,#N/A,FALSE,"Staffing";#N/A,#N/A,FALSE,"Hires";#N/A,#N/A,FALSE,"Assumptions"}</definedName>
    <definedName name="wrn.Staffing._3_5" hidden="1">{#N/A,#N/A,FALSE,"Assessment";#N/A,#N/A,FALSE,"Staffing";#N/A,#N/A,FALSE,"Hires";#N/A,#N/A,FALSE,"Assumptions"}</definedName>
    <definedName name="wrn.Staffing._4" hidden="1">{#N/A,#N/A,FALSE,"Assessment";#N/A,#N/A,FALSE,"Staffing";#N/A,#N/A,FALSE,"Hires";#N/A,#N/A,FALSE,"Assumptions"}</definedName>
    <definedName name="wrn.Staffing._4_1" hidden="1">{#N/A,#N/A,FALSE,"Assessment";#N/A,#N/A,FALSE,"Staffing";#N/A,#N/A,FALSE,"Hires";#N/A,#N/A,FALSE,"Assumptions"}</definedName>
    <definedName name="wrn.Staffing._4_2" hidden="1">{#N/A,#N/A,FALSE,"Assessment";#N/A,#N/A,FALSE,"Staffing";#N/A,#N/A,FALSE,"Hires";#N/A,#N/A,FALSE,"Assumptions"}</definedName>
    <definedName name="wrn.Staffing._4_3" hidden="1">{#N/A,#N/A,FALSE,"Assessment";#N/A,#N/A,FALSE,"Staffing";#N/A,#N/A,FALSE,"Hires";#N/A,#N/A,FALSE,"Assumptions"}</definedName>
    <definedName name="wrn.Staffing._4_4" hidden="1">{#N/A,#N/A,FALSE,"Assessment";#N/A,#N/A,FALSE,"Staffing";#N/A,#N/A,FALSE,"Hires";#N/A,#N/A,FALSE,"Assumptions"}</definedName>
    <definedName name="wrn.Staffing._4_5" hidden="1">{#N/A,#N/A,FALSE,"Assessment";#N/A,#N/A,FALSE,"Staffing";#N/A,#N/A,FALSE,"Hires";#N/A,#N/A,FALSE,"Assumptions"}</definedName>
    <definedName name="wrn.Staffing._5" hidden="1">{#N/A,#N/A,FALSE,"Assessment";#N/A,#N/A,FALSE,"Staffing";#N/A,#N/A,FALSE,"Hires";#N/A,#N/A,FALSE,"Assumptions"}</definedName>
    <definedName name="wrn.Staffing._5_1" hidden="1">{#N/A,#N/A,FALSE,"Assessment";#N/A,#N/A,FALSE,"Staffing";#N/A,#N/A,FALSE,"Hires";#N/A,#N/A,FALSE,"Assumptions"}</definedName>
    <definedName name="wrn.Staffing._5_2" hidden="1">{#N/A,#N/A,FALSE,"Assessment";#N/A,#N/A,FALSE,"Staffing";#N/A,#N/A,FALSE,"Hires";#N/A,#N/A,FALSE,"Assumptions"}</definedName>
    <definedName name="wrn.Staffing._5_3" hidden="1">{#N/A,#N/A,FALSE,"Assessment";#N/A,#N/A,FALSE,"Staffing";#N/A,#N/A,FALSE,"Hires";#N/A,#N/A,FALSE,"Assumptions"}</definedName>
    <definedName name="wrn.Staffing._5_4" hidden="1">{#N/A,#N/A,FALSE,"Assessment";#N/A,#N/A,FALSE,"Staffing";#N/A,#N/A,FALSE,"Hires";#N/A,#N/A,FALSE,"Assumptions"}</definedName>
    <definedName name="wrn.Staffing._5_5" hidden="1">{#N/A,#N/A,FALSE,"Assessment";#N/A,#N/A,FALSE,"Staffing";#N/A,#N/A,FALSE,"Hires";#N/A,#N/A,FALSE,"Assumptions"}</definedName>
    <definedName name="wrn.Staffing1" hidden="1">{#N/A,#N/A,FALSE,"Assessment";#N/A,#N/A,FALSE,"Staffing";#N/A,#N/A,FALSE,"Hires";#N/A,#N/A,FALSE,"Assumptions"}</definedName>
    <definedName name="wrn.Staffing1_1" hidden="1">{#N/A,#N/A,FALSE,"Assessment";#N/A,#N/A,FALSE,"Staffing";#N/A,#N/A,FALSE,"Hires";#N/A,#N/A,FALSE,"Assumptions"}</definedName>
    <definedName name="wrn.Staffing1_1_1" hidden="1">{#N/A,#N/A,FALSE,"Assessment";#N/A,#N/A,FALSE,"Staffing";#N/A,#N/A,FALSE,"Hires";#N/A,#N/A,FALSE,"Assumptions"}</definedName>
    <definedName name="wrn.Staffing1_1_2" hidden="1">{#N/A,#N/A,FALSE,"Assessment";#N/A,#N/A,FALSE,"Staffing";#N/A,#N/A,FALSE,"Hires";#N/A,#N/A,FALSE,"Assumptions"}</definedName>
    <definedName name="wrn.Staffing1_1_3" hidden="1">{#N/A,#N/A,FALSE,"Assessment";#N/A,#N/A,FALSE,"Staffing";#N/A,#N/A,FALSE,"Hires";#N/A,#N/A,FALSE,"Assumptions"}</definedName>
    <definedName name="wrn.Staffing1_1_4" hidden="1">{#N/A,#N/A,FALSE,"Assessment";#N/A,#N/A,FALSE,"Staffing";#N/A,#N/A,FALSE,"Hires";#N/A,#N/A,FALSE,"Assumptions"}</definedName>
    <definedName name="wrn.Staffing1_1_5" hidden="1">{#N/A,#N/A,FALSE,"Assessment";#N/A,#N/A,FALSE,"Staffing";#N/A,#N/A,FALSE,"Hires";#N/A,#N/A,FALSE,"Assumptions"}</definedName>
    <definedName name="wrn.Staffing1_2" hidden="1">{#N/A,#N/A,FALSE,"Assessment";#N/A,#N/A,FALSE,"Staffing";#N/A,#N/A,FALSE,"Hires";#N/A,#N/A,FALSE,"Assumptions"}</definedName>
    <definedName name="wrn.Staffing1_2_1" hidden="1">{#N/A,#N/A,FALSE,"Assessment";#N/A,#N/A,FALSE,"Staffing";#N/A,#N/A,FALSE,"Hires";#N/A,#N/A,FALSE,"Assumptions"}</definedName>
    <definedName name="wrn.Staffing1_2_2" hidden="1">{#N/A,#N/A,FALSE,"Assessment";#N/A,#N/A,FALSE,"Staffing";#N/A,#N/A,FALSE,"Hires";#N/A,#N/A,FALSE,"Assumptions"}</definedName>
    <definedName name="wrn.Staffing1_2_3" hidden="1">{#N/A,#N/A,FALSE,"Assessment";#N/A,#N/A,FALSE,"Staffing";#N/A,#N/A,FALSE,"Hires";#N/A,#N/A,FALSE,"Assumptions"}</definedName>
    <definedName name="wrn.Staffing1_2_4" hidden="1">{#N/A,#N/A,FALSE,"Assessment";#N/A,#N/A,FALSE,"Staffing";#N/A,#N/A,FALSE,"Hires";#N/A,#N/A,FALSE,"Assumptions"}</definedName>
    <definedName name="wrn.Staffing1_2_5" hidden="1">{#N/A,#N/A,FALSE,"Assessment";#N/A,#N/A,FALSE,"Staffing";#N/A,#N/A,FALSE,"Hires";#N/A,#N/A,FALSE,"Assumptions"}</definedName>
    <definedName name="wrn.Staffing1_3" hidden="1">{#N/A,#N/A,FALSE,"Assessment";#N/A,#N/A,FALSE,"Staffing";#N/A,#N/A,FALSE,"Hires";#N/A,#N/A,FALSE,"Assumptions"}</definedName>
    <definedName name="wrn.Staffing1_3_1" hidden="1">{#N/A,#N/A,FALSE,"Assessment";#N/A,#N/A,FALSE,"Staffing";#N/A,#N/A,FALSE,"Hires";#N/A,#N/A,FALSE,"Assumptions"}</definedName>
    <definedName name="wrn.Staffing1_3_2" hidden="1">{#N/A,#N/A,FALSE,"Assessment";#N/A,#N/A,FALSE,"Staffing";#N/A,#N/A,FALSE,"Hires";#N/A,#N/A,FALSE,"Assumptions"}</definedName>
    <definedName name="wrn.Staffing1_3_3" hidden="1">{#N/A,#N/A,FALSE,"Assessment";#N/A,#N/A,FALSE,"Staffing";#N/A,#N/A,FALSE,"Hires";#N/A,#N/A,FALSE,"Assumptions"}</definedName>
    <definedName name="wrn.Staffing1_3_4" hidden="1">{#N/A,#N/A,FALSE,"Assessment";#N/A,#N/A,FALSE,"Staffing";#N/A,#N/A,FALSE,"Hires";#N/A,#N/A,FALSE,"Assumptions"}</definedName>
    <definedName name="wrn.Staffing1_3_5" hidden="1">{#N/A,#N/A,FALSE,"Assessment";#N/A,#N/A,FALSE,"Staffing";#N/A,#N/A,FALSE,"Hires";#N/A,#N/A,FALSE,"Assumptions"}</definedName>
    <definedName name="wrn.Staffing1_4" hidden="1">{#N/A,#N/A,FALSE,"Assessment";#N/A,#N/A,FALSE,"Staffing";#N/A,#N/A,FALSE,"Hires";#N/A,#N/A,FALSE,"Assumptions"}</definedName>
    <definedName name="wrn.Staffing1_4_1" hidden="1">{#N/A,#N/A,FALSE,"Assessment";#N/A,#N/A,FALSE,"Staffing";#N/A,#N/A,FALSE,"Hires";#N/A,#N/A,FALSE,"Assumptions"}</definedName>
    <definedName name="wrn.Staffing1_4_2" hidden="1">{#N/A,#N/A,FALSE,"Assessment";#N/A,#N/A,FALSE,"Staffing";#N/A,#N/A,FALSE,"Hires";#N/A,#N/A,FALSE,"Assumptions"}</definedName>
    <definedName name="wrn.Staffing1_4_3" hidden="1">{#N/A,#N/A,FALSE,"Assessment";#N/A,#N/A,FALSE,"Staffing";#N/A,#N/A,FALSE,"Hires";#N/A,#N/A,FALSE,"Assumptions"}</definedName>
    <definedName name="wrn.Staffing1_4_4" hidden="1">{#N/A,#N/A,FALSE,"Assessment";#N/A,#N/A,FALSE,"Staffing";#N/A,#N/A,FALSE,"Hires";#N/A,#N/A,FALSE,"Assumptions"}</definedName>
    <definedName name="wrn.Staffing1_4_5" hidden="1">{#N/A,#N/A,FALSE,"Assessment";#N/A,#N/A,FALSE,"Staffing";#N/A,#N/A,FALSE,"Hires";#N/A,#N/A,FALSE,"Assumptions"}</definedName>
    <definedName name="wrn.Staffing1_5" hidden="1">{#N/A,#N/A,FALSE,"Assessment";#N/A,#N/A,FALSE,"Staffing";#N/A,#N/A,FALSE,"Hires";#N/A,#N/A,FALSE,"Assumptions"}</definedName>
    <definedName name="wrn.Staffing1_5_1" hidden="1">{#N/A,#N/A,FALSE,"Assessment";#N/A,#N/A,FALSE,"Staffing";#N/A,#N/A,FALSE,"Hires";#N/A,#N/A,FALSE,"Assumptions"}</definedName>
    <definedName name="wrn.Staffing1_5_2" hidden="1">{#N/A,#N/A,FALSE,"Assessment";#N/A,#N/A,FALSE,"Staffing";#N/A,#N/A,FALSE,"Hires";#N/A,#N/A,FALSE,"Assumptions"}</definedName>
    <definedName name="wrn.Staffing1_5_3" hidden="1">{#N/A,#N/A,FALSE,"Assessment";#N/A,#N/A,FALSE,"Staffing";#N/A,#N/A,FALSE,"Hires";#N/A,#N/A,FALSE,"Assumptions"}</definedName>
    <definedName name="wrn.Staffing1_5_4" hidden="1">{#N/A,#N/A,FALSE,"Assessment";#N/A,#N/A,FALSE,"Staffing";#N/A,#N/A,FALSE,"Hires";#N/A,#N/A,FALSE,"Assumptions"}</definedName>
    <definedName name="wrn.Staffing1_5_5" hidden="1">{#N/A,#N/A,FALSE,"Assessment";#N/A,#N/A,FALSE,"Staffing";#N/A,#N/A,FALSE,"Hires";#N/A,#N/A,FALSE,"Assumptions"}</definedName>
    <definedName name="wrn.STAND._.PACK." hidden="1">{#N/A,#N/A,FALSE,"new units";#N/A,#N/A,FALSE,"existing units";#N/A,#N/A,FALSE,"general assumptions";#N/A,#N/A,FALSE,"P&amp;L summary";#N/A,#N/A,FALSE,"Cash Flow for New";#N/A,#N/A,FALSE,"Cash Flow for Existing";#N/A,#N/A,FALSE,"Summary";#N/A,#N/A,FALSE,"Analysis"}</definedName>
    <definedName name="wrn.stand_alone." hidden="1">{#N/A,#N/A,FALSE,"CBE";#N/A,#N/A,FALSE,"SWK"}</definedName>
    <definedName name="wrn.stand_alone._1" hidden="1">{#N/A,#N/A,FALSE,"CBE";#N/A,#N/A,FALSE,"SWK"}</definedName>
    <definedName name="wrn.STAND_ALONE_BOTH." hidden="1">{"FCB_ALL",#N/A,FALSE,"FCB";"GREY_ALL",#N/A,FALSE,"GREY"}</definedName>
    <definedName name="wrn.STAND_ALONE_BOTH._1" hidden="1">{"FCB_ALL",#N/A,FALSE,"FCB";"GREY_ALL",#N/A,FALSE,"GREY"}</definedName>
    <definedName name="wrn.STAND_ALONE_BOTH._2" hidden="1">{"FCB_ALL",#N/A,FALSE,"FCB";"GREY_ALL",#N/A,FALSE,"GREY"}</definedName>
    <definedName name="wrn.STAND_ALONE_BOTH._3" hidden="1">{"FCB_ALL",#N/A,FALSE,"FCB";"GREY_ALL",#N/A,FALSE,"GREY"}</definedName>
    <definedName name="wrn.Stand_alone_both._dcf" hidden="1">{"FCB_ALL",#N/A,FALSE,"FCB";"GREY_ALL",#N/A,FALSE,"GREY"}</definedName>
    <definedName name="wrn.Standard." hidden="1">{#N/A,#N/A,FALSE,"Service + Produktion kum";#N/A,#N/A,FALSE,"Produktion kum";#N/A,#N/A,FALSE,"Service kum";#N/A,#N/A,FALSE,"Service Monat";#N/A,#N/A,FALSE,"CARAT"}</definedName>
    <definedName name="wrn.Standard._.Model." hidden="1">{#N/A,#N/A,FALSE,"SUM";#N/A,#N/A,FALSE,"DCF";#N/A,#N/A,FALSE,"INC";#N/A,#N/A,FALSE,"BAL";#N/A,#N/A,FALSE,"CASH";#N/A,#N/A,FALSE,"HInc";#N/A,#N/A,FALSE,"HCash";#N/A,#N/A,FALSE,"HBal";#N/A,#N/A,FALSE,"LOC";#N/A,#N/A,FALSE,"DEBT";#N/A,#N/A,FALSE,"FAD"}</definedName>
    <definedName name="wrn.Standard._.Pkg." hidden="1">{"cy_97",#N/A,FALSE,"FCHARGE";"cy_98",#N/A,FALSE,"FCHARGE"}</definedName>
    <definedName name="wrn.Standard._1" hidden="1">{"Financials",#N/A,FALSE,"Financials";"AVP",#N/A,FALSE,"AVP";"DCF",#N/A,FALSE,"DCF";"CSC",#N/A,FALSE,"CSC";"Deal_Comp",#N/A,FALSE,"DealComp"}</definedName>
    <definedName name="wrn.Standard._2" hidden="1">{"Financials",#N/A,FALSE,"Financials";"AVP",#N/A,FALSE,"AVP";"DCF",#N/A,FALSE,"DCF";"CSC",#N/A,FALSE,"CSC";"Deal_Comp",#N/A,FALSE,"DealComp"}</definedName>
    <definedName name="wrn.Standard._3" hidden="1">{"Financials",#N/A,FALSE,"Financials";"AVP",#N/A,FALSE,"AVP";"DCF",#N/A,FALSE,"DCF";"CSC",#N/A,FALSE,"CSC";"Deal_Comp",#N/A,FALSE,"DealComp"}</definedName>
    <definedName name="wrn.Statements." hidden="1">{"Co1statements",#N/A,FALSE,"Cmpy1";"Co2statement",#N/A,FALSE,"Cmpy2";"co1pm",#N/A,FALSE,"Co1PM";"co2PM",#N/A,FALSE,"Co2PM";"value",#N/A,FALSE,"value";"opco",#N/A,FALSE,"NewSparkle";"adjusts",#N/A,FALSE,"Adjustments"}</definedName>
    <definedName name="wrn.statements.1" hidden="1">{"Co1statements",#N/A,FALSE,"Cmpy1";"Co2statement",#N/A,FALSE,"Cmpy2";"co1pm",#N/A,FALSE,"Co1PM";"co2PM",#N/A,FALSE,"Co2PM";"value",#N/A,FALSE,"value";"opco",#N/A,FALSE,"NewSparkle";"adjusts",#N/A,FALSE,"Adjustments"}</definedName>
    <definedName name="wrn.Statistics." localSheetId="9" hidden="1">{"Stats_qsumm",#N/A,FALSE,"STATSQ";"Stats_Detail",#N/A,FALSE,"STATSM";"Stats_Summary",#N/A,FALSE,"STATSM"}</definedName>
    <definedName name="wrn.Statistics." hidden="1">{"Stats_qsumm",#N/A,FALSE,"STATSQ";"Stats_Detail",#N/A,FALSE,"STATSM";"Stats_Summary",#N/A,FALSE,"STATSM"}</definedName>
    <definedName name="wrn.Status_Gesamtdruck." hidden="1">{#N/A,#N/A,FALSE,"ZUSAMMEN";#N/A,#N/A,FALSE,"Seite 4";#N/A,#N/A,FALSE,"Seite 4 a";#N/A,#N/A,FALSE,"Seite 5";#N/A,#N/A,FALSE,"Seite 5a";#N/A,#N/A,FALSE,"Seite 6";#N/A,#N/A,FALSE,"Seite 7";#N/A,#N/A,FALSE,"Seite 8";#N/A,#N/A,FALSE,"Seite 9";#N/A,#N/A,FALSE,"Seite 10 ";#N/A,#N/A,FALSE,"Seite 11"}</definedName>
    <definedName name="wrn.Steering._.Committee." hidden="1">{"CF Assumptions",#N/A,FALSE,"Asu";#N/A,#N/A,FALSE,"Summary";#N/A,#N/A,FALSE,"CF (2)";#N/A,#N/A,FALSE,"SM";#N/A,#N/A,FALSE,"C&amp;D";#N/A,#N/A,FALSE,"MGMT";#N/A,#N/A,FALSE,"Notes"}</definedName>
    <definedName name="wrn.STERLING._.INVOICE.">#REF!</definedName>
    <definedName name="wrn.STERLING._.INVOICE._old">#REF!</definedName>
    <definedName name="wrn.Steve._.scenarios." hidden="1">{#N/A,".30 mvk eps",FALSE,"M&amp;A";#N/A,".45 mvk eps",FALSE,"M&amp;A";#N/A,".60 mvk eps",FALSE,"M&amp;A";#N/A,#N/A,FALSE,"Income Statement"}</definedName>
    <definedName name="wrn.steve._.scenarios.2" hidden="1">{#N/A,".30 mvk eps",FALSE,"M&amp;A";#N/A,".45 mvk eps",FALSE,"M&amp;A";#N/A,".60 mvk eps",FALSE,"M&amp;A";#N/A,#N/A,FALSE,"Income Statement"}</definedName>
    <definedName name="wrn.Stores_InvCost." hidden="1">{#N/A,#N/A,FALSE,"Stores";#N/A,#N/A,FALSE,"InvCost"}</definedName>
    <definedName name="wrn.Structure." hidden="1">{#N/A,#N/A,FALSE,"Structure";#N/A,#N/A,FALSE,"Proj-Cal";#N/A,#N/A,FALSE,"Market"}</definedName>
    <definedName name="wrn.sum.">#REF!</definedName>
    <definedName name="wrn.sum_mth.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wrn.Summ_Assum_Graphs." hidden="1">{#N/A,#N/A,TRUE,"Initial";#N/A,#N/A,TRUE,"Graphs"}</definedName>
    <definedName name="wrn.summaries.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y." hidden="1">{#N/A,#N/A,FALSE,"Cover";#N/A,#N/A,FALSE,"Outputs";#N/A,#N/A,FALSE,"Control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.Report." hidden="1">{"Summary",#N/A,FALSE,"Model";"Income Statement",#N/A,FALSE,"MODEL";"Balance Sheet",#N/A,FALSE,"Model";"Cash Flow",#N/A,FALSE,"Model";"Availability Analysis",#N/A,FALSE,"Model"}</definedName>
    <definedName name="wrn.Summary._.Report._.PPMC." hidden="1">{#N/A,#N/A,TRUE,"Ship Summary";#N/A,#N/A,TRUE,"Key Assumptions Sheet";#N/A,#N/A,TRUE,"Summary Demand";#N/A,#N/A,TRUE,"Summary Production Cork";#N/A,#N/A,TRUE,"Quarterly Demand Cork";#N/A,#N/A,TRUE,"Quarterly Production Cork"}</definedName>
    <definedName name="wrn.summary._.schedules.">#REF!</definedName>
    <definedName name="wrn.Summary._.with._.short._.outputs.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1" hidden="1">{#N/A,#N/A,FALSE,"Summary3";#N/A,#N/A,FALSE,"Summary1";#N/A,#N/A,FALSE,"Summary2";#N/A,#N/A,FALSE,"Sensitivities1";#N/A,#N/A,FALSE,"Sensitivities2"}</definedName>
    <definedName name="wrn.SUMMARY.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" hidden="1">{#N/A,#N/A,FALSE,"Capex";#N/A,#N/A,FALSE,"Market"}</definedName>
    <definedName name="wrn.SUMMARY.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" hidden="1">{#N/A,#N/A,FALSE,"Capex";#N/A,#N/A,FALSE,"Market"}</definedName>
    <definedName name="wrn.SUMMARY.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2" hidden="1">{"SUMMARY",#N/A,FALSE,"Summary"}</definedName>
    <definedName name="wrn.summaryANDbackup." hidden="1">{#N/A,#N/A,FALSE,"Prem_Sum";#N/A,#N/A,FALSE,"Prem"}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SummaryPgs._1" hidden="1">{#N/A,#N/A,FALSE,"CreditStat";#N/A,#N/A,FALSE,"SPbrkup";#N/A,#N/A,FALSE,"MerSPsyn";#N/A,#N/A,FALSE,"MerSPwKCsyn";#N/A,#N/A,FALSE,"MerSPwKCsyn (2)";#N/A,#N/A,FALSE,"CreditStat (2)"}</definedName>
    <definedName name="wrn.SummaryPgs._1_1" hidden="1">{#N/A,#N/A,FALSE,"CreditStat";#N/A,#N/A,FALSE,"SPbrkup";#N/A,#N/A,FALSE,"MerSPsyn";#N/A,#N/A,FALSE,"MerSPwKCsyn";#N/A,#N/A,FALSE,"MerSPwKCsyn (2)";#N/A,#N/A,FALSE,"CreditStat (2)"}</definedName>
    <definedName name="wrn.SummaryPgs._1_2" hidden="1">{#N/A,#N/A,FALSE,"CreditStat";#N/A,#N/A,FALSE,"SPbrkup";#N/A,#N/A,FALSE,"MerSPsyn";#N/A,#N/A,FALSE,"MerSPwKCsyn";#N/A,#N/A,FALSE,"MerSPwKCsyn (2)";#N/A,#N/A,FALSE,"CreditStat (2)"}</definedName>
    <definedName name="wrn.SummaryPgs._1_3" hidden="1">{#N/A,#N/A,FALSE,"CreditStat";#N/A,#N/A,FALSE,"SPbrkup";#N/A,#N/A,FALSE,"MerSPsyn";#N/A,#N/A,FALSE,"MerSPwKCsyn";#N/A,#N/A,FALSE,"MerSPwKCsyn (2)";#N/A,#N/A,FALSE,"CreditStat (2)"}</definedName>
    <definedName name="wrn.SummaryPgs._1_4" hidden="1">{#N/A,#N/A,FALSE,"CreditStat";#N/A,#N/A,FALSE,"SPbrkup";#N/A,#N/A,FALSE,"MerSPsyn";#N/A,#N/A,FALSE,"MerSPwKCsyn";#N/A,#N/A,FALSE,"MerSPwKCsyn (2)";#N/A,#N/A,FALSE,"CreditStat (2)"}</definedName>
    <definedName name="wrn.SummaryPgs._1_5" hidden="1">{#N/A,#N/A,FALSE,"CreditStat";#N/A,#N/A,FALSE,"SPbrkup";#N/A,#N/A,FALSE,"MerSPsyn";#N/A,#N/A,FALSE,"MerSPwKCsyn";#N/A,#N/A,FALSE,"MerSPwKCsyn (2)";#N/A,#N/A,FALSE,"CreditStat (2)"}</definedName>
    <definedName name="wrn.SummaryPgs._2" hidden="1">{#N/A,#N/A,FALSE,"CreditStat";#N/A,#N/A,FALSE,"SPbrkup";#N/A,#N/A,FALSE,"MerSPsyn";#N/A,#N/A,FALSE,"MerSPwKCsyn";#N/A,#N/A,FALSE,"MerSPwKCsyn (2)";#N/A,#N/A,FALSE,"CreditStat (2)"}</definedName>
    <definedName name="wrn.SummaryPgs._2_1" hidden="1">{#N/A,#N/A,FALSE,"CreditStat";#N/A,#N/A,FALSE,"SPbrkup";#N/A,#N/A,FALSE,"MerSPsyn";#N/A,#N/A,FALSE,"MerSPwKCsyn";#N/A,#N/A,FALSE,"MerSPwKCsyn (2)";#N/A,#N/A,FALSE,"CreditStat (2)"}</definedName>
    <definedName name="wrn.SummaryPgs._2_2" hidden="1">{#N/A,#N/A,FALSE,"CreditStat";#N/A,#N/A,FALSE,"SPbrkup";#N/A,#N/A,FALSE,"MerSPsyn";#N/A,#N/A,FALSE,"MerSPwKCsyn";#N/A,#N/A,FALSE,"MerSPwKCsyn (2)";#N/A,#N/A,FALSE,"CreditStat (2)"}</definedName>
    <definedName name="wrn.SummaryPgs._2_3" hidden="1">{#N/A,#N/A,FALSE,"CreditStat";#N/A,#N/A,FALSE,"SPbrkup";#N/A,#N/A,FALSE,"MerSPsyn";#N/A,#N/A,FALSE,"MerSPwKCsyn";#N/A,#N/A,FALSE,"MerSPwKCsyn (2)";#N/A,#N/A,FALSE,"CreditStat (2)"}</definedName>
    <definedName name="wrn.SummaryPgs._2_4" hidden="1">{#N/A,#N/A,FALSE,"CreditStat";#N/A,#N/A,FALSE,"SPbrkup";#N/A,#N/A,FALSE,"MerSPsyn";#N/A,#N/A,FALSE,"MerSPwKCsyn";#N/A,#N/A,FALSE,"MerSPwKCsyn (2)";#N/A,#N/A,FALSE,"CreditStat (2)"}</definedName>
    <definedName name="wrn.SummaryPgs._2_5" hidden="1">{#N/A,#N/A,FALSE,"CreditStat";#N/A,#N/A,FALSE,"SPbrkup";#N/A,#N/A,FALSE,"MerSPsyn";#N/A,#N/A,FALSE,"MerSPwKCsyn";#N/A,#N/A,FALSE,"MerSPwKCsyn (2)";#N/A,#N/A,FALSE,"CreditStat (2)"}</definedName>
    <definedName name="wrn.SummaryPgs._3" hidden="1">{#N/A,#N/A,FALSE,"CreditStat";#N/A,#N/A,FALSE,"SPbrkup";#N/A,#N/A,FALSE,"MerSPsyn";#N/A,#N/A,FALSE,"MerSPwKCsyn";#N/A,#N/A,FALSE,"MerSPwKCsyn (2)";#N/A,#N/A,FALSE,"CreditStat (2)"}</definedName>
    <definedName name="wrn.SummaryPgs._3_1" hidden="1">{#N/A,#N/A,FALSE,"CreditStat";#N/A,#N/A,FALSE,"SPbrkup";#N/A,#N/A,FALSE,"MerSPsyn";#N/A,#N/A,FALSE,"MerSPwKCsyn";#N/A,#N/A,FALSE,"MerSPwKCsyn (2)";#N/A,#N/A,FALSE,"CreditStat (2)"}</definedName>
    <definedName name="wrn.SummaryPgs._3_2" hidden="1">{#N/A,#N/A,FALSE,"CreditStat";#N/A,#N/A,FALSE,"SPbrkup";#N/A,#N/A,FALSE,"MerSPsyn";#N/A,#N/A,FALSE,"MerSPwKCsyn";#N/A,#N/A,FALSE,"MerSPwKCsyn (2)";#N/A,#N/A,FALSE,"CreditStat (2)"}</definedName>
    <definedName name="wrn.SummaryPgs._3_3" hidden="1">{#N/A,#N/A,FALSE,"CreditStat";#N/A,#N/A,FALSE,"SPbrkup";#N/A,#N/A,FALSE,"MerSPsyn";#N/A,#N/A,FALSE,"MerSPwKCsyn";#N/A,#N/A,FALSE,"MerSPwKCsyn (2)";#N/A,#N/A,FALSE,"CreditStat (2)"}</definedName>
    <definedName name="wrn.SummaryPgs._3_4" hidden="1">{#N/A,#N/A,FALSE,"CreditStat";#N/A,#N/A,FALSE,"SPbrkup";#N/A,#N/A,FALSE,"MerSPsyn";#N/A,#N/A,FALSE,"MerSPwKCsyn";#N/A,#N/A,FALSE,"MerSPwKCsyn (2)";#N/A,#N/A,FALSE,"CreditStat (2)"}</definedName>
    <definedName name="wrn.SummaryPgs._3_5" hidden="1">{#N/A,#N/A,FALSE,"CreditStat";#N/A,#N/A,FALSE,"SPbrkup";#N/A,#N/A,FALSE,"MerSPsyn";#N/A,#N/A,FALSE,"MerSPwKCsyn";#N/A,#N/A,FALSE,"MerSPwKCsyn (2)";#N/A,#N/A,FALSE,"CreditStat (2)"}</definedName>
    <definedName name="wrn.SummaryPgs._4" hidden="1">{#N/A,#N/A,FALSE,"CreditStat";#N/A,#N/A,FALSE,"SPbrkup";#N/A,#N/A,FALSE,"MerSPsyn";#N/A,#N/A,FALSE,"MerSPwKCsyn";#N/A,#N/A,FALSE,"MerSPwKCsyn (2)";#N/A,#N/A,FALSE,"CreditStat (2)"}</definedName>
    <definedName name="wrn.SummaryPgs._4_1" hidden="1">{#N/A,#N/A,FALSE,"CreditStat";#N/A,#N/A,FALSE,"SPbrkup";#N/A,#N/A,FALSE,"MerSPsyn";#N/A,#N/A,FALSE,"MerSPwKCsyn";#N/A,#N/A,FALSE,"MerSPwKCsyn (2)";#N/A,#N/A,FALSE,"CreditStat (2)"}</definedName>
    <definedName name="wrn.SummaryPgs._4_2" hidden="1">{#N/A,#N/A,FALSE,"CreditStat";#N/A,#N/A,FALSE,"SPbrkup";#N/A,#N/A,FALSE,"MerSPsyn";#N/A,#N/A,FALSE,"MerSPwKCsyn";#N/A,#N/A,FALSE,"MerSPwKCsyn (2)";#N/A,#N/A,FALSE,"CreditStat (2)"}</definedName>
    <definedName name="wrn.SummaryPgs._4_3" hidden="1">{#N/A,#N/A,FALSE,"CreditStat";#N/A,#N/A,FALSE,"SPbrkup";#N/A,#N/A,FALSE,"MerSPsyn";#N/A,#N/A,FALSE,"MerSPwKCsyn";#N/A,#N/A,FALSE,"MerSPwKCsyn (2)";#N/A,#N/A,FALSE,"CreditStat (2)"}</definedName>
    <definedName name="wrn.SummaryPgs._4_4" hidden="1">{#N/A,#N/A,FALSE,"CreditStat";#N/A,#N/A,FALSE,"SPbrkup";#N/A,#N/A,FALSE,"MerSPsyn";#N/A,#N/A,FALSE,"MerSPwKCsyn";#N/A,#N/A,FALSE,"MerSPwKCsyn (2)";#N/A,#N/A,FALSE,"CreditStat (2)"}</definedName>
    <definedName name="wrn.SummaryPgs._4_5" hidden="1">{#N/A,#N/A,FALSE,"CreditStat";#N/A,#N/A,FALSE,"SPbrkup";#N/A,#N/A,FALSE,"MerSPsyn";#N/A,#N/A,FALSE,"MerSPwKCsyn";#N/A,#N/A,FALSE,"MerSPwKCsyn (2)";#N/A,#N/A,FALSE,"CreditStat (2)"}</definedName>
    <definedName name="wrn.SummaryPgs._5" hidden="1">{#N/A,#N/A,FALSE,"CreditStat";#N/A,#N/A,FALSE,"SPbrkup";#N/A,#N/A,FALSE,"MerSPsyn";#N/A,#N/A,FALSE,"MerSPwKCsyn";#N/A,#N/A,FALSE,"MerSPwKCsyn (2)";#N/A,#N/A,FALSE,"CreditStat (2)"}</definedName>
    <definedName name="wrn.SummaryPgs._5_1" hidden="1">{#N/A,#N/A,FALSE,"CreditStat";#N/A,#N/A,FALSE,"SPbrkup";#N/A,#N/A,FALSE,"MerSPsyn";#N/A,#N/A,FALSE,"MerSPwKCsyn";#N/A,#N/A,FALSE,"MerSPwKCsyn (2)";#N/A,#N/A,FALSE,"CreditStat (2)"}</definedName>
    <definedName name="wrn.SummaryPgs._5_2" hidden="1">{#N/A,#N/A,FALSE,"CreditStat";#N/A,#N/A,FALSE,"SPbrkup";#N/A,#N/A,FALSE,"MerSPsyn";#N/A,#N/A,FALSE,"MerSPwKCsyn";#N/A,#N/A,FALSE,"MerSPwKCsyn (2)";#N/A,#N/A,FALSE,"CreditStat (2)"}</definedName>
    <definedName name="wrn.SummaryPgs._5_3" hidden="1">{#N/A,#N/A,FALSE,"CreditStat";#N/A,#N/A,FALSE,"SPbrkup";#N/A,#N/A,FALSE,"MerSPsyn";#N/A,#N/A,FALSE,"MerSPwKCsyn";#N/A,#N/A,FALSE,"MerSPwKCsyn (2)";#N/A,#N/A,FALSE,"CreditStat (2)"}</definedName>
    <definedName name="wrn.SummaryPgs._5_4" hidden="1">{#N/A,#N/A,FALSE,"CreditStat";#N/A,#N/A,FALSE,"SPbrkup";#N/A,#N/A,FALSE,"MerSPsyn";#N/A,#N/A,FALSE,"MerSPwKCsyn";#N/A,#N/A,FALSE,"MerSPwKCsyn (2)";#N/A,#N/A,FALSE,"CreditStat (2)"}</definedName>
    <definedName name="wrn.SummaryPgs._5_5" hidden="1">{#N/A,#N/A,FALSE,"CreditStat";#N/A,#N/A,FALSE,"SPbrkup";#N/A,#N/A,FALSE,"MerSPsyn";#N/A,#N/A,FALSE,"MerSPwKCsyn";#N/A,#N/A,FALSE,"MerSPwKCsyn (2)";#N/A,#N/A,FALSE,"CreditStat (2)"}</definedName>
    <definedName name="wrn.SummaryWorksheet.">#REF!</definedName>
    <definedName name="wrn.SummaryWorksheet._old">#REF!</definedName>
    <definedName name="wrn.SunModel.">#REF!</definedName>
    <definedName name="wrn.SUNRISE." hidden="1">{#N/A,#N/A,TRUE,"income statement";#N/A,#N/A,TRUE,"balance sheet";#N/A,#N/A,TRUE,"cash flow";#N/A,#N/A,TRUE,"borrowing base";#N/A,#N/A,TRUE,"primary assumptions";#N/A,#N/A,TRUE,"finishing assumptions";#N/A,#N/A,TRUE,"sales summary";#N/A,#N/A,TRUE,"costs per ton";#N/A,#N/A,TRUE,"Coke";#N/A,#N/A,TRUE,"coke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conversion";#N/A,#N/A,TRUE,"Stbnvl";#N/A,#N/A,TRUE,"Allenport";#N/A,#N/A,TRUE,"Yorkville";#N/A,#N/A,TRUE,"MF";#N/A,#N/A,TRUE,"WCC"}</definedName>
    <definedName name="wrn.SUNTO." hidden="1">{"SUNCOM",#N/A,FALSE,"Stampa";"SUN6GG",#N/A,FALSE,"Stampa";"SUNLUN",#N/A,FALSE,"Stampa";"SUN3DS",#N/A,FALSE,"Stampa";"SUNSYS",#N/A,FALSE,"Stampa";"SUNCLG",#N/A,FALSE,"Stampa"}</definedName>
    <definedName name="wrn.SUPP_SCHD." hidden="1">{#N/A,#N/A,TRUE,"A";#N/A,#N/A,TRUE,"B";#N/A,#N/A,TRUE,"C";#N/A,#N/A,TRUE,"D";#N/A,#N/A,TRUE,"E"}</definedName>
    <definedName name="wrn.Support." hidden="1">{"Support",#N/A,FALSE,"Sorted by database"}</definedName>
    <definedName name="wrn.Supporting._.Schedules." hidden="1">{#N/A,#N/A,TRUE,"ACC RENT";#N/A,#N/A,TRUE,"ACCT REC";#N/A,#N/A,TRUE,"RET EARN";#N/A,#N/A,TRUE,"PPE";#N/A,#N/A,TRUE,"TAXES PAY";#N/A,#N/A,TRUE,"WORK CAP";#N/A,#N/A,TRUE,"CASH FLOW";#N/A,#N/A,TRUE,"SERIES A LOAN"}</definedName>
    <definedName name="wrn.Surve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t_cash." hidden="1">{"cash_tes",#N/A,FALSE,"dec95cr.xls"}</definedName>
    <definedName name="wrn.Tables." hidden="1">{"view1",#N/A,FALSE,"Tables";"view2",#N/A,FALSE,"Tables";"view3",#N/A,FALSE,"Tables"}</definedName>
    <definedName name="wrn.Tables._.and._.Support.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bles._1" hidden="1">{"view1",#N/A,FALSE,"Tables";"view2",#N/A,FALSE,"Tables";"view3",#N/A,FALSE,"Tables"}</definedName>
    <definedName name="wrn.Target.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.DCF." hidden="1">{"targetdcf",#N/A,FALSE,"Merger consequences";"TARGETASSU",#N/A,FALSE,"Merger consequences";"TERMINAL VALUE",#N/A,FALSE,"Merger consequences"}</definedName>
    <definedName name="wrn.TARGET._.DCF._from_AB" hidden="1">{"targetdcf",#N/A,FALSE,"Merger consequences";"TARGETASSU",#N/A,FALSE,"Merger consequences";"TERMINAL VALUE",#N/A,FALSE,"Merger consequences"}</definedName>
    <definedName name="wrn.TARGET._.DCF._from_DBAB">#REF!</definedName>
    <definedName name="wrn.TARGET._.DCF._from_DBAB_1" hidden="1">{"targetdcf",#N/A,FALSE,"Merger consequences";"TARGETASSU",#N/A,FALSE,"Merger consequences";"TERMINAL VALUE",#N/A,FALSE,"Merger consequences"}</definedName>
    <definedName name="wrn.TARGET._.DCF._from_DBAB_1_1" hidden="1">{"targetdcf",#N/A,FALSE,"Merger consequences";"TARGETASSU",#N/A,FALSE,"Merger consequences";"TERMINAL VALUE",#N/A,FALSE,"Merger consequences"}</definedName>
    <definedName name="wrn.TARGET._.DCF._from_DBAB_1_1_1" hidden="1">{"targetdcf",#N/A,FALSE,"Merger consequences";"TARGETASSU",#N/A,FALSE,"Merger consequences";"TERMINAL VALUE",#N/A,FALSE,"Merger consequences"}</definedName>
    <definedName name="wrn.TARGET._.DCF._from_DBAB_1_1_1_1" hidden="1">{"targetdcf",#N/A,FALSE,"Merger consequences";"TARGETASSU",#N/A,FALSE,"Merger consequences";"TERMINAL VALUE",#N/A,FALSE,"Merger consequences"}</definedName>
    <definedName name="wrn.TARGET._.DCF._from_DBAB_1_1_2" hidden="1">{"targetdcf",#N/A,FALSE,"Merger consequences";"TARGETASSU",#N/A,FALSE,"Merger consequences";"TERMINAL VALUE",#N/A,FALSE,"Merger consequences"}</definedName>
    <definedName name="wrn.TARGET._.DCF._from_DBAB_1_2" hidden="1">{"targetdcf",#N/A,FALSE,"Merger consequences";"TARGETASSU",#N/A,FALSE,"Merger consequences";"TERMINAL VALUE",#N/A,FALSE,"Merger consequences"}</definedName>
    <definedName name="wrn.TARGET._.DCF._from_DBAB_1_2_1" hidden="1">{"targetdcf",#N/A,FALSE,"Merger consequences";"TARGETASSU",#N/A,FALSE,"Merger consequences";"TERMINAL VALUE",#N/A,FALSE,"Merger consequences"}</definedName>
    <definedName name="wrn.TARGET._.DCF._from_DBAB_1_3" hidden="1">{"targetdcf",#N/A,FALSE,"Merger consequences";"TARGETASSU",#N/A,FALSE,"Merger consequences";"TERMINAL VALUE",#N/A,FALSE,"Merger consequences"}</definedName>
    <definedName name="wrn.TARGET._.DCF._from_DBAB_2" hidden="1">{"targetdcf",#N/A,FALSE,"Merger consequences";"TARGETASSU",#N/A,FALSE,"Merger consequences";"TERMINAL VALUE",#N/A,FALSE,"Merger consequences"}</definedName>
    <definedName name="wrn.TARGET._.DCF._from_DBAB_2_1" hidden="1">{"targetdcf",#N/A,FALSE,"Merger consequences";"TARGETASSU",#N/A,FALSE,"Merger consequences";"TERMINAL VALUE",#N/A,FALSE,"Merger consequences"}</definedName>
    <definedName name="wrn.TARGET._.DCF._from_DBAB_3" hidden="1">{"targetdcf",#N/A,FALSE,"Merger consequences";"TARGETASSU",#N/A,FALSE,"Merger consequences";"TERMINAL VALUE",#N/A,FALSE,"Merger consequences"}</definedName>
    <definedName name="wrn.TARGET._.DCF._from_DBAB_3_1" hidden="1">{"targetdcf",#N/A,FALSE,"Merger consequences";"TARGETASSU",#N/A,FALSE,"Merger consequences";"TERMINAL VALUE",#N/A,FALSE,"Merger consequences"}</definedName>
    <definedName name="wrn.TARGET._.DCF._from_DBAB_4" hidden="1">{"targetdcf",#N/A,FALSE,"Merger consequences";"TARGETASSU",#N/A,FALSE,"Merger consequences";"TERMINAL VALUE",#N/A,FALSE,"Merger consequences"}</definedName>
    <definedName name="wrn.TARGET._.DCF._from_DBAB_4_1" hidden="1">{"targetdcf",#N/A,FALSE,"Merger consequences";"TARGETASSU",#N/A,FALSE,"Merger consequences";"TERMINAL VALUE",#N/A,FALSE,"Merger consequences"}</definedName>
    <definedName name="wrn.TARGET._.DCF._from_DBAB_5" hidden="1">{"targetdcf",#N/A,FALSE,"Merger consequences";"TARGETASSU",#N/A,FALSE,"Merger consequences";"TERMINAL VALUE",#N/A,FALSE,"Merger consequences"}</definedName>
    <definedName name="wrn.TARGET._.DCF._from_DBAB_5_1" hidden="1">{"targetdcf",#N/A,FALSE,"Merger consequences";"TARGETASSU",#N/A,FALSE,"Merger consequences";"TERMINAL VALUE",#N/A,FALSE,"Merger consequences"}</definedName>
    <definedName name="wrn.Target._1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State." hidden="1">{#N/A,#N/A,FALSE,"Tar-Ass";#N/A,#N/A,FALSE,"Tar-IS";#N/A,#N/A,FALSE,"Tar-BS";#N/A,#N/A,FALSE,"Tar-Adg BS";#N/A,#N/A,FALSE,"Tar-CF"}</definedName>
    <definedName name="wrn.TargetState._1" hidden="1">{#N/A,#N/A,FALSE,"Tar-Ass";#N/A,#N/A,FALSE,"Tar-IS";#N/A,#N/A,FALSE,"Tar-BS";#N/A,#N/A,FALSE,"Tar-Adg BS";#N/A,#N/A,FALSE,"Tar-CF"}</definedName>
    <definedName name="wrn.TargetVal." hidden="1">{#N/A,#N/A,TRUE,"Val - sum";#N/A,#N/A,TRUE,"Val - Sum1";#N/A,#N/A,TRUE,"Val - sum2";#N/A,#N/A,TRUE,"Val - Sum3";#N/A,#N/A,TRUE,"Tar-DCF";#N/A,#N/A,TRUE,"Tar-Val LBO";#N/A,#N/A,TRUE,"Tar-Mult Val"}</definedName>
    <definedName name="wrn.TargetVal._1" hidden="1">{#N/A,#N/A,TRUE,"Val - sum";#N/A,#N/A,TRUE,"Val - Sum1";#N/A,#N/A,TRUE,"Val - sum2";#N/A,#N/A,TRUE,"Val - Sum3";#N/A,#N/A,TRUE,"Tar-DCF";#N/A,#N/A,TRUE,"Tar-Val LBO";#N/A,#N/A,TRUE,"Tar-Mult Val"}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AX._.COMPUTATION." hidden="1">{#N/A,#N/A,FALSE,"TAX COMPUTATION";#N/A,#N/A,FALSE,"TAX SCHEDULE";#N/A,#N/A,FALSE,"ADDITIONS";#N/A,#N/A,FALSE,"W &amp; T"}</definedName>
    <definedName name="wrn.Taxes." hidden="1">{"Def Tax Long",#N/A,TRUE,"Financials";"Def Tax Short",#N/A,TRUE,"Financials";"Cons Tax Sched",#N/A,TRUE,"Financials"}</definedName>
    <definedName name="wrn.Teacher." hidden="1">{"Teacher",#N/A,FALSE,"Summary";"Teacher",#N/A,FALSE,"Assumptions";"Teacher",#N/A,FALSE,"Buildup";"Teacher",#N/A,FALSE,"Financials";"Teacher",#N/A,FALSE,"Debt &amp; Other"}</definedName>
    <definedName name="wrn.technology.">#REF!</definedName>
    <definedName name="wrn.tel2." hidden="1">{#N/A,#N/A,FALSE,"FS_Summary";#N/A,#N/A,FALSE,"Tel_Summary";#N/A,#N/A,FALSE,"Tomahawk";#N/A,#N/A,FALSE,"Medical Marketing";#N/A,#N/A,FALSE,"DIMAC";#N/A,#N/A,FALSE,"Epsilon";#N/A,#N/A,FALSE,"Direct";#N/A,#N/A,FALSE,"DIMAC(2)"}</definedName>
    <definedName name="wrn.TELCO.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wrn.telem." hidden="1">{#N/A,#N/A,FALSE,"FS_Summary";#N/A,#N/A,FALSE,"Tomahawk";#N/A,#N/A,FALSE,"Medical Marketing";#N/A,#N/A,FALSE,"Epsilon";#N/A,#N/A,FALSE,"DIMAC";#N/A,#N/A,FALSE,"Direct";#N/A,#N/A,FALSE,"DIMAC(2)"}</definedName>
    <definedName name="wrn.Telstra._.Inputs." hidden="1">{"Inputs",#N/A,FALSE,"US_FL";"Inputs",#N/A,FALSE,"EUROPE_FL";"Inputs",#N/A,FALSE,"ASIA_FL"}</definedName>
    <definedName name="wrn.Telstra._.Output." hidden="1">{"Output",#N/A,FALSE,"US_FL";"Output",#N/A,FALSE,"EUROPE_FL";"Output",#N/A,FALSE,"ASIA_FL"}</definedName>
    <definedName name="wrn.test." hidden="1">{"test2",#N/A,TRUE,"Prices"}</definedName>
    <definedName name="wrn.TEST._.SHEET." hidden="1">{#N/A,#N/A,FALSE,"Head";#N/A,#N/A,FALSE,"P&amp;L Con (3)";#N/A,#N/A,FALSE,"FE CON (4)";#N/A,#N/A,FALSE,"BCP (CON) 5";#N/A,#N/A,FALSE,"B S  (CON) 8";#N/A,#N/A,FALSE,"FSNA";#N/A,#N/A,FALSE,"P&amp;LStat(Con)";#N/A,#N/A,FALSE,"Retail";#N/A,#N/A,FALSE,"EuroRev";#N/A,#N/A,FALSE,"EuroOP";#N/A,#N/A,FALSE,"Euro%"}</definedName>
    <definedName name="wrn.test._1" hidden="1">{"test2",#N/A,TRUE,"Prices"}</definedName>
    <definedName name="wrn.test._1_1" hidden="1">{"test2",#N/A,TRUE,"Prices"}</definedName>
    <definedName name="wrn.test._1_2" hidden="1">{"test2",#N/A,TRUE,"Prices"}</definedName>
    <definedName name="wrn.test._1_3" hidden="1">{"test2",#N/A,TRUE,"Prices"}</definedName>
    <definedName name="wrn.test._1_4" hidden="1">{"test2",#N/A,TRUE,"Prices"}</definedName>
    <definedName name="wrn.test._1_5" hidden="1">{"test2",#N/A,TRUE,"Prices"}</definedName>
    <definedName name="wrn.test._2" hidden="1">{"test2",#N/A,TRUE,"Prices"}</definedName>
    <definedName name="wrn.test._2_1" hidden="1">{"test2",#N/A,TRUE,"Prices"}</definedName>
    <definedName name="wrn.test._2_2" hidden="1">{"test2",#N/A,TRUE,"Prices"}</definedName>
    <definedName name="wrn.test._2_3" hidden="1">{"test2",#N/A,TRUE,"Prices"}</definedName>
    <definedName name="wrn.test._2_4" hidden="1">{"test2",#N/A,TRUE,"Prices"}</definedName>
    <definedName name="wrn.test._2_5" hidden="1">{"test2",#N/A,TRUE,"Prices"}</definedName>
    <definedName name="wrn.test._3" hidden="1">{"test2",#N/A,TRUE,"Prices"}</definedName>
    <definedName name="wrn.test._3_1" hidden="1">{"test2",#N/A,TRUE,"Prices"}</definedName>
    <definedName name="wrn.test._3_2" hidden="1">{"test2",#N/A,TRUE,"Prices"}</definedName>
    <definedName name="wrn.test._3_3" hidden="1">{"test2",#N/A,TRUE,"Prices"}</definedName>
    <definedName name="wrn.test._3_4" hidden="1">{"test2",#N/A,TRUE,"Prices"}</definedName>
    <definedName name="wrn.test._3_5" hidden="1">{"test2",#N/A,TRUE,"Prices"}</definedName>
    <definedName name="wrn.test._4" hidden="1">{"test2",#N/A,TRUE,"Prices"}</definedName>
    <definedName name="wrn.test._4_1" hidden="1">{"test2",#N/A,TRUE,"Prices"}</definedName>
    <definedName name="wrn.test._4_2" hidden="1">{"test2",#N/A,TRUE,"Prices"}</definedName>
    <definedName name="wrn.test._4_3" hidden="1">{"test2",#N/A,TRUE,"Prices"}</definedName>
    <definedName name="wrn.test._4_4" hidden="1">{"test2",#N/A,TRUE,"Prices"}</definedName>
    <definedName name="wrn.test._4_5" hidden="1">{"test2",#N/A,TRUE,"Prices"}</definedName>
    <definedName name="wrn.test._5" hidden="1">{"test2",#N/A,TRUE,"Prices"}</definedName>
    <definedName name="wrn.test._5_1" hidden="1">{"test2",#N/A,TRUE,"Prices"}</definedName>
    <definedName name="wrn.test._5_2" hidden="1">{"test2",#N/A,TRUE,"Prices"}</definedName>
    <definedName name="wrn.test._5_3" hidden="1">{"test2",#N/A,TRUE,"Prices"}</definedName>
    <definedName name="wrn.test._5_4" hidden="1">{"test2",#N/A,TRUE,"Prices"}</definedName>
    <definedName name="wrn.test._5_5" hidden="1">{"test2",#N/A,TRUE,"Prices"}</definedName>
    <definedName name="wrn.test1." hidden="1">{"Income Statement",#N/A,FALSE,"CFMODEL";"Balance Sheet",#N/A,FALSE,"CFMODEL"}</definedName>
    <definedName name="wrn.test1.Exec" hidden="1">{"expltr",#N/A,FALSE,"Expense projects";"explgl",#N/A,FALSE,"Expense projects"}</definedName>
    <definedName name="wrn.test1.OpsSupp" hidden="1">{"expltr",#N/A,FALSE,"Expense projects";"explgl",#N/A,FALSE,"Expense projects"}</definedName>
    <definedName name="wrn.test1.OpsSuppVP" hidden="1">{"expltr",#N/A,FALSE,"Expense projects";"explgl",#N/A,FALSE,"Expense projects"}</definedName>
    <definedName name="wrn.test2." hidden="1">{"SourcesUses",#N/A,TRUE,"CFMODEL";"TransOverview",#N/A,TRUE,"CFMODEL"}</definedName>
    <definedName name="wrn.test3." hidden="1">{"SourcesUses",#N/A,TRUE,#N/A;"TransOverview",#N/A,TRUE,"CFMODEL"}</definedName>
    <definedName name="wrn.test4." hidden="1">{"SourcesUses",#N/A,TRUE,"FundsFlow";"TransOverview",#N/A,TRUE,"FundsFlow"}</definedName>
    <definedName name="wrn.Teste." hidden="1">{#N/A,#N/A,FALSE,"Hoja1"}</definedName>
    <definedName name="wrn.Textron." hidden="1">{#N/A,#N/A,FALSE,"IS";#N/A,#N/A,FALSE,"SG";#N/A,#N/A,FALSE,"FF";#N/A,#N/A,FALSE,"BS";#N/A,#N/A,FALSE,"DCF";#N/A,#N/A,FALSE,"EVA";#N/A,#N/A,FALSE,"Air";#N/A,#N/A,FALSE,"Car";#N/A,#N/A,FALSE,"Ind";#N/A,#N/A,FALSE,"Sys";#N/A,#N/A,FALSE,"Fin";#N/A,#N/A,FALSE,"Ces";#N/A,#N/A,FALSE,"Bell"}</definedName>
    <definedName name="wrn.TheWholeEnchilada." hidden="1">{"CSheet",#N/A,FALSE,"C";"SmCap",#N/A,FALSE,"VAL1";"GulfCoast",#N/A,FALSE,"VAL1";"nav",#N/A,FALSE,"NAV";"Summary",#N/A,FALSE,"NAV"}</definedName>
    <definedName name="wrn.Thomas_Case.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omas_Case._1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ree" hidden="1">{"EVA",#N/A,FALSE,"EVA";"WACC",#N/A,FALSE,"WACC"}</definedName>
    <definedName name="wrn.Tier._.1." hidden="1">{#N/A,#N/A,TRUE,"segqtr"}</definedName>
    <definedName name="wrn.TMCALL." hidden="1">{"tmccash",#N/A,FALSE,"INCX";"tmcinc",#N/A,FALSE,"INCX";"tmcpretx",#N/A,FALSE,"INCX";"tmcadrev",#N/A,FALSE,"INCX";"tmcbooks",#N/A,FALSE,"INCX"}</definedName>
    <definedName name="wrn.tobacco.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sum." hidden="1">{"income",#N/A,FALSE,"TOBACCO";"value",#N/A,FALSE,"TOBACCO";"assum1",#N/A,FALSE,"TOBACCO"}</definedName>
    <definedName name="wrn.tobsum._1" hidden="1">{"income",#N/A,FALSE,"TOBACCO";"value",#N/A,FALSE,"TOBACCO";"assum1",#N/A,FALSE,"TOBACCO"}</definedName>
    <definedName name="wrn.tobsum._1_1" hidden="1">{"income",#N/A,FALSE,"TOBACCO";"value",#N/A,FALSE,"TOBACCO";"assum1",#N/A,FALSE,"TOBACCO"}</definedName>
    <definedName name="wrn.tobsum._1_2" hidden="1">{"income",#N/A,FALSE,"TOBACCO";"value",#N/A,FALSE,"TOBACCO";"assum1",#N/A,FALSE,"TOBACCO"}</definedName>
    <definedName name="wrn.tobsum._1_3" hidden="1">{"income",#N/A,FALSE,"TOBACCO";"value",#N/A,FALSE,"TOBACCO";"assum1",#N/A,FALSE,"TOBACCO"}</definedName>
    <definedName name="wrn.tobsum._1_4" hidden="1">{"income",#N/A,FALSE,"TOBACCO";"value",#N/A,FALSE,"TOBACCO";"assum1",#N/A,FALSE,"TOBACCO"}</definedName>
    <definedName name="wrn.tobsum._1_5" hidden="1">{"income",#N/A,FALSE,"TOBACCO";"value",#N/A,FALSE,"TOBACCO";"assum1",#N/A,FALSE,"TOBACCO"}</definedName>
    <definedName name="wrn.tobsum._2" hidden="1">{"income",#N/A,FALSE,"TOBACCO";"value",#N/A,FALSE,"TOBACCO";"assum1",#N/A,FALSE,"TOBACCO"}</definedName>
    <definedName name="wrn.tobsum._2_1" hidden="1">{"income",#N/A,FALSE,"TOBACCO";"value",#N/A,FALSE,"TOBACCO";"assum1",#N/A,FALSE,"TOBACCO"}</definedName>
    <definedName name="wrn.tobsum._2_2" hidden="1">{"income",#N/A,FALSE,"TOBACCO";"value",#N/A,FALSE,"TOBACCO";"assum1",#N/A,FALSE,"TOBACCO"}</definedName>
    <definedName name="wrn.tobsum._2_3" hidden="1">{"income",#N/A,FALSE,"TOBACCO";"value",#N/A,FALSE,"TOBACCO";"assum1",#N/A,FALSE,"TOBACCO"}</definedName>
    <definedName name="wrn.tobsum._2_4" hidden="1">{"income",#N/A,FALSE,"TOBACCO";"value",#N/A,FALSE,"TOBACCO";"assum1",#N/A,FALSE,"TOBACCO"}</definedName>
    <definedName name="wrn.tobsum._2_5" hidden="1">{"income",#N/A,FALSE,"TOBACCO";"value",#N/A,FALSE,"TOBACCO";"assum1",#N/A,FALSE,"TOBACCO"}</definedName>
    <definedName name="wrn.tobsum._3" hidden="1">{"income",#N/A,FALSE,"TOBACCO";"value",#N/A,FALSE,"TOBACCO";"assum1",#N/A,FALSE,"TOBACCO"}</definedName>
    <definedName name="wrn.tobsum._3_1" hidden="1">{"income",#N/A,FALSE,"TOBACCO";"value",#N/A,FALSE,"TOBACCO";"assum1",#N/A,FALSE,"TOBACCO"}</definedName>
    <definedName name="wrn.tobsum._3_2" hidden="1">{"income",#N/A,FALSE,"TOBACCO";"value",#N/A,FALSE,"TOBACCO";"assum1",#N/A,FALSE,"TOBACCO"}</definedName>
    <definedName name="wrn.tobsum._3_3" hidden="1">{"income",#N/A,FALSE,"TOBACCO";"value",#N/A,FALSE,"TOBACCO";"assum1",#N/A,FALSE,"TOBACCO"}</definedName>
    <definedName name="wrn.tobsum._3_4" hidden="1">{"income",#N/A,FALSE,"TOBACCO";"value",#N/A,FALSE,"TOBACCO";"assum1",#N/A,FALSE,"TOBACCO"}</definedName>
    <definedName name="wrn.tobsum._3_5" hidden="1">{"income",#N/A,FALSE,"TOBACCO";"value",#N/A,FALSE,"TOBACCO";"assum1",#N/A,FALSE,"TOBACCO"}</definedName>
    <definedName name="wrn.tobsum._4" hidden="1">{"income",#N/A,FALSE,"TOBACCO";"value",#N/A,FALSE,"TOBACCO";"assum1",#N/A,FALSE,"TOBACCO"}</definedName>
    <definedName name="wrn.tobsum._4_1" hidden="1">{"income",#N/A,FALSE,"TOBACCO";"value",#N/A,FALSE,"TOBACCO";"assum1",#N/A,FALSE,"TOBACCO"}</definedName>
    <definedName name="wrn.tobsum._4_2" hidden="1">{"income",#N/A,FALSE,"TOBACCO";"value",#N/A,FALSE,"TOBACCO";"assum1",#N/A,FALSE,"TOBACCO"}</definedName>
    <definedName name="wrn.tobsum._4_3" hidden="1">{"income",#N/A,FALSE,"TOBACCO";"value",#N/A,FALSE,"TOBACCO";"assum1",#N/A,FALSE,"TOBACCO"}</definedName>
    <definedName name="wrn.tobsum._4_4" hidden="1">{"income",#N/A,FALSE,"TOBACCO";"value",#N/A,FALSE,"TOBACCO";"assum1",#N/A,FALSE,"TOBACCO"}</definedName>
    <definedName name="wrn.tobsum._4_5" hidden="1">{"income",#N/A,FALSE,"TOBACCO";"value",#N/A,FALSE,"TOBACCO";"assum1",#N/A,FALSE,"TOBACCO"}</definedName>
    <definedName name="wrn.tobsum._5" hidden="1">{"income",#N/A,FALSE,"TOBACCO";"value",#N/A,FALSE,"TOBACCO";"assum1",#N/A,FALSE,"TOBACCO"}</definedName>
    <definedName name="wrn.tobsum._5_1" hidden="1">{"income",#N/A,FALSE,"TOBACCO";"value",#N/A,FALSE,"TOBACCO";"assum1",#N/A,FALSE,"TOBACCO"}</definedName>
    <definedName name="wrn.tobsum._5_2" hidden="1">{"income",#N/A,FALSE,"TOBACCO";"value",#N/A,FALSE,"TOBACCO";"assum1",#N/A,FALSE,"TOBACCO"}</definedName>
    <definedName name="wrn.tobsum._5_3" hidden="1">{"income",#N/A,FALSE,"TOBACCO";"value",#N/A,FALSE,"TOBACCO";"assum1",#N/A,FALSE,"TOBACCO"}</definedName>
    <definedName name="wrn.tobsum._5_4" hidden="1">{"income",#N/A,FALSE,"TOBACCO";"value",#N/A,FALSE,"TOBACCO";"assum1",#N/A,FALSE,"TOBACCO"}</definedName>
    <definedName name="wrn.tobsum._5_5" hidden="1">{"income",#N/A,FALSE,"TOBACCO";"value",#N/A,FALSE,"TOBACCO";"assum1",#N/A,FALSE,"TOBACCO"}</definedName>
    <definedName name="wrn.todos." hidden="1">{#N/A,#N/A,FALSE,"AMSA611";#N/A,#N/A,FALSE,"STACFLOW";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TOOL.">#REF!</definedName>
    <definedName name="wrn.TOOL.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s." hidden="1">{"Business Unit",#N/A,FALSE,"Tools";"Notes",#N/A,FALSE,"Notes"}</definedName>
    <definedName name="wrn.TOP._.80." hidden="1">{#N/A,#N/A,FALSE,"CF34-DFT";#N/A,#N/A,FALSE,"FCMO";#N/A,#N/A,FALSE,"MEMO";#N/A,#N/A,FALSE,"RPMO";#N/A,#N/A,FALSE,"SPMO";#N/A,#N/A,FALSE,"TEPM";#N/A,#N/A,FALSE,"TPCE";#N/A,#N/A,FALSE,"TC64";#N/A,#N/A,FALSE,"TPMO"}</definedName>
    <definedName name="wrn.TOP._.PORTION." hidden="1">{"TOP PORTION",#N/A,FALSE,"0895"}</definedName>
    <definedName name="wrn.TOP._.PORTION._1" hidden="1">{"TOP PORTION",#N/A,FALSE,"0895"}</definedName>
    <definedName name="wrn.TOP._.PORTION._2" hidden="1">{"TOP PORTION",#N/A,FALSE,"0895"}</definedName>
    <definedName name="wrn.TOP._.PORTION._3" hidden="1">{"TOP PORTION",#N/A,FALSE,"0895"}</definedName>
    <definedName name="wrn.TOP._.PORTION._4" hidden="1">{"TOP PORTION",#N/A,FALSE,"0895"}</definedName>
    <definedName name="wrn.TOP._.PORTION._5" hidden="1">{"TOP PORTION",#N/A,FALSE,"0895"}</definedName>
    <definedName name="wrn.Totaal_print." hidden="1">{#N/A,#N/A,TRUE,"Algemeen";#N/A,#N/A,TRUE,"Locatie";#N/A,#N/A,TRUE,"gebouwniveau";#N/A,#N/A,TRUE,"Werkplekniveau1";#N/A,#N/A,TRUE,"werkplekniveau2";#N/A,#N/A,TRUE,"Tijdelijk";#N/A,#N/A,TRUE,"definitief"}</definedName>
    <definedName name="wrn.Total.">#REF!</definedName>
    <definedName name="wrn.Total._.Business.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Comco." hidden="1">{"Page1",#N/A,FALSE,"Summary";"Page2",#N/A,FALSE,"Summary";"Page3",#N/A,FALSE,"Summary";"Page4",#N/A,FALSE,"Summary"}</definedName>
    <definedName name="wrn.TOTAL._.COMMERCIAL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pany._.Reforecast._.Print." hidden="1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CONSUMER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employees." hidden="1">{"Marketing",#N/A,FALSE,"O_personnel";"Sales",#N/A,FALSE,"O_personnel";"Finance",#N/A,FALSE,"O_personnel";"Hr",#N/A,FALSE,"O_personnel";"Act",#N/A,FALSE,"O_personnel";"IT",#N/A,FALSE,"O_personnel";"CSR",#N/A,FALSE,"O_personnel";"Logistic",#N/A,FALSE,"O_personnel";"Engineering",#N/A,FALSE,"O_personnel";"New business",#N/A,FALSE,"O_personnel";"wage_cost",#N/A,FALSE,"O_sallery"}</definedName>
    <definedName name="wrn.Total._.GM." hidden="1">{"Total_Fcst_GMrgn",#N/A,FALSE,"FY96"}</definedName>
    <definedName name="wrn.Total._.Market._.Report." hidden="1">{#N/A,#N/A,FALSE,"Sales Graph";#N/A,#N/A,FALSE,"BUC Graph";#N/A,#N/A,FALSE,"P&amp;L - YTD"}</definedName>
    <definedName name="wrn.Total._.Pack.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age." hidden="1">{#N/A,#N/A,FALSE,"Cover";#N/A,#N/A,FALSE,"Table_of_Contents";#N/A,#N/A,FALSE,"MT Pies_Fix_Flt";#N/A,#N/A,FALSE,"Policy Changes";#N/A,#N/A,FALSE,"Trust Summary";#N/A,#N/A,FALSE,"PG_Break";#N/A,#N/A,FALSE,"FUSA_Cover";#N/A,#N/A,FALSE,"FUSA MT_X.S. Data";#N/A,#N/A,FALSE,"FCMT_Cover";#N/A,#N/A,FALSE,"FCMT_X.S. Data";#N/A,#N/A,FALSE,"BOMT_Cover";#N/A,#N/A,FALSE,"BOMT_X.S. Data";#N/A,#N/A,FALSE,"FCOM MT_Cover";#N/A,#N/A,FALSE,"FCOM MT_X.S. Data";#N/A,#N/A,FALSE,"CC MT's_Cover";#N/A,#N/A,FALSE,"CCMT_X.S. Data";#N/A,#N/A,FALSE,"CCMTII_X.S. Data"}</definedName>
    <definedName name="wrn.total._.Polaroid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olaroid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roved." hidden="1">{"Total",#N/A,FALSE,"Total Proved";"PDP",#N/A,FALSE,"Total Proved";"PNP",#N/A,FALSE,"Total Proved";"PUD",#N/A,FALSE,"Total Proved"}</definedName>
    <definedName name="wrn.Total._.Proved._.plus._.Probable.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WW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year." hidden="1">{#N/A,#N/A,FALSE,"2003_Input - P&amp;L"}</definedName>
    <definedName name="wrn.Total.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_COMMERCIAL2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COMMERCIAL2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FF." hidden="1">{"ESPAÑA_FF",#N/A,FALSE,"IBERICO";"PORTUGAL_FF",#N/A,FALSE,"IBERICO";"IBERICO_FF",#N/A,FALSE,"IBERICO"}</definedName>
    <definedName name="wrn.total1.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2" hidden="1">{"SUMMARY",#N/A,TRUE,"Summary";"FULLSEAS",#N/A,TRUE,"Full &amp; Seas Emp";"TEMPS",#N/A,TRUE,"Temps";"CONTRACTORS",#N/A,TRUE,"Contractors";"CAPEXA",#N/A,TRUE,"Capital Expenditures";"CAPEXB",#N/A,TRUE,"Capital Expenditures"}</definedName>
    <definedName name="wrn.totalcomp." hidden="1">{"comp1",#N/A,FALSE,"COMPS";"footnotes",#N/A,FALSE,"COMPS"}</definedName>
    <definedName name="wrn.totalcomp._1" hidden="1">{"comp1",#N/A,FALSE,"COMPS";"footnotes",#N/A,FALSE,"COMPS"}</definedName>
    <definedName name="wrn.Totals.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rn.Totar." hidden="1">{"Totax",#N/A,FALSE,"Sheet1";#N/A,#N/A,FALSE,"Law Output"}</definedName>
    <definedName name="wrn.Totar._1" hidden="1">{"Totax",#N/A,FALSE,"Sheet1";#N/A,#N/A,FALSE,"Law Output"}</definedName>
    <definedName name="wrn.Totar._2" hidden="1">{"Totax",#N/A,FALSE,"Sheet1";#N/A,#N/A,FALSE,"Law Output"}</definedName>
    <definedName name="wrn.Totar._3" hidden="1">{"Totax",#N/A,FALSE,"Sheet1";#N/A,#N/A,FALSE,"Law Output"}</definedName>
    <definedName name="wrn.Totar._4" hidden="1">{"Totax",#N/A,FALSE,"Sheet1";#N/A,#N/A,FALSE,"Law Output"}</definedName>
    <definedName name="wrn.Totar._5" hidden="1">{"Totax",#N/A,FALSE,"Sheet1";#N/A,#N/A,FALSE,"Law Output"}</definedName>
    <definedName name="wrn.Tout._.Sauf._.BG.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rack." hidden="1">{#N/A,#N/A,FALSE,"Inc Stmt";#N/A,#N/A,FALSE,"Indirect Costs";#N/A,#N/A,FALSE,"Capital"}</definedName>
    <definedName name="wrn.trade._.analysis." hidden="1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emark._.and._.trade._.name.">#REF!</definedName>
    <definedName name="wrn.Trading._.Summary." hidden="1">{#N/A,#N/A,FALSE,"Trading Summary"}</definedName>
    <definedName name="wrn.Trading._.Summary._1" hidden="1">{#N/A,#N/A,FALSE,"Trading Summary"}</definedName>
    <definedName name="wrn.Trading._.Summary._2" hidden="1">{#N/A,#N/A,FALSE,"Trading Summary"}</definedName>
    <definedName name="wrn.Trading._.Summary._3" hidden="1">{#N/A,#N/A,FALSE,"Trading Summary"}</definedName>
    <definedName name="wrn.Trans._.Op._.Exp." hidden="1">{#N/A,#N/A,FALSE,"TRANS"}</definedName>
    <definedName name="wrn.trans._.sum." hidden="1">{"trans assumptions",#N/A,FALSE,"Merger";"trans accretion",#N/A,FALSE,"Merger"}</definedName>
    <definedName name="wrn.trans._.sum._1" hidden="1">{"trans assumptions",#N/A,FALSE,"Merger";"trans accretion",#N/A,FALSE,"Merger"}</definedName>
    <definedName name="wrn.TRANSLATED._.B.S." hidden="1">{#N/A,#N/A,FALSE,"CANADA";#N/A,#N/A,FALSE,"HOLLAND";#N/A,#N/A,FALSE,"AUSTRALIA";#N/A,#N/A,FALSE,"ALLOW &amp; RESRV "}</definedName>
    <definedName name="wrn.TransPrcd_123.">#REF!</definedName>
    <definedName name="wrn.TransPrcd_123._1" hidden="1">{#N/A,#N/A,TRUE,"TransPrcd 1";#N/A,#N/A,TRUE,"TransPrcd 2";#N/A,#N/A,TRUE,"TransPrcd 3"}</definedName>
    <definedName name="wrn.TransPrcd_123._1_1" hidden="1">{#N/A,#N/A,TRUE,"TransPrcd 1";#N/A,#N/A,TRUE,"TransPrcd 2";#N/A,#N/A,TRUE,"TransPrcd 3"}</definedName>
    <definedName name="wrn.TransPrcd_123._1_2" hidden="1">{#N/A,#N/A,TRUE,"TransPrcd 1";#N/A,#N/A,TRUE,"TransPrcd 2";#N/A,#N/A,TRUE,"TransPrcd 3"}</definedName>
    <definedName name="wrn.TransPrcd_123._1_3" hidden="1">{#N/A,#N/A,TRUE,"TransPrcd 1";#N/A,#N/A,TRUE,"TransPrcd 2";#N/A,#N/A,TRUE,"TransPrcd 3"}</definedName>
    <definedName name="wrn.TransPrcd_123._1_4" hidden="1">{#N/A,#N/A,TRUE,"TransPrcd 1";#N/A,#N/A,TRUE,"TransPrcd 2";#N/A,#N/A,TRUE,"TransPrcd 3"}</definedName>
    <definedName name="wrn.TransPrcd_123._1_5" hidden="1">{#N/A,#N/A,TRUE,"TransPrcd 1";#N/A,#N/A,TRUE,"TransPrcd 2";#N/A,#N/A,TRUE,"TransPrcd 3"}</definedName>
    <definedName name="wrn.TransPrcd_123._2" hidden="1">{#N/A,#N/A,TRUE,"TransPrcd 1";#N/A,#N/A,TRUE,"TransPrcd 2";#N/A,#N/A,TRUE,"TransPrcd 3"}</definedName>
    <definedName name="wrn.TransPrcd_123._2_1" hidden="1">{#N/A,#N/A,TRUE,"TransPrcd 1";#N/A,#N/A,TRUE,"TransPrcd 2";#N/A,#N/A,TRUE,"TransPrcd 3"}</definedName>
    <definedName name="wrn.TransPrcd_123._2_2" hidden="1">{#N/A,#N/A,TRUE,"TransPrcd 1";#N/A,#N/A,TRUE,"TransPrcd 2";#N/A,#N/A,TRUE,"TransPrcd 3"}</definedName>
    <definedName name="wrn.TransPrcd_123._2_3" hidden="1">{#N/A,#N/A,TRUE,"TransPrcd 1";#N/A,#N/A,TRUE,"TransPrcd 2";#N/A,#N/A,TRUE,"TransPrcd 3"}</definedName>
    <definedName name="wrn.TransPrcd_123._2_4" hidden="1">{#N/A,#N/A,TRUE,"TransPrcd 1";#N/A,#N/A,TRUE,"TransPrcd 2";#N/A,#N/A,TRUE,"TransPrcd 3"}</definedName>
    <definedName name="wrn.TransPrcd_123._2_5" hidden="1">{#N/A,#N/A,TRUE,"TransPrcd 1";#N/A,#N/A,TRUE,"TransPrcd 2";#N/A,#N/A,TRUE,"TransPrcd 3"}</definedName>
    <definedName name="wrn.TransPrcd_123._3" hidden="1">{#N/A,#N/A,TRUE,"TransPrcd 1";#N/A,#N/A,TRUE,"TransPrcd 2";#N/A,#N/A,TRUE,"TransPrcd 3"}</definedName>
    <definedName name="wrn.TransPrcd_123._3_1" hidden="1">{#N/A,#N/A,TRUE,"TransPrcd 1";#N/A,#N/A,TRUE,"TransPrcd 2";#N/A,#N/A,TRUE,"TransPrcd 3"}</definedName>
    <definedName name="wrn.TransPrcd_123._3_2" hidden="1">{#N/A,#N/A,TRUE,"TransPrcd 1";#N/A,#N/A,TRUE,"TransPrcd 2";#N/A,#N/A,TRUE,"TransPrcd 3"}</definedName>
    <definedName name="wrn.TransPrcd_123._3_3" hidden="1">{#N/A,#N/A,TRUE,"TransPrcd 1";#N/A,#N/A,TRUE,"TransPrcd 2";#N/A,#N/A,TRUE,"TransPrcd 3"}</definedName>
    <definedName name="wrn.TransPrcd_123._3_4" hidden="1">{#N/A,#N/A,TRUE,"TransPrcd 1";#N/A,#N/A,TRUE,"TransPrcd 2";#N/A,#N/A,TRUE,"TransPrcd 3"}</definedName>
    <definedName name="wrn.TransPrcd_123._3_5" hidden="1">{#N/A,#N/A,TRUE,"TransPrcd 1";#N/A,#N/A,TRUE,"TransPrcd 2";#N/A,#N/A,TRUE,"TransPrcd 3"}</definedName>
    <definedName name="wrn.TransPrcd_123._4" hidden="1">{#N/A,#N/A,TRUE,"TransPrcd 1";#N/A,#N/A,TRUE,"TransPrcd 2";#N/A,#N/A,TRUE,"TransPrcd 3"}</definedName>
    <definedName name="wrn.TransPrcd_123._4_1" hidden="1">{#N/A,#N/A,TRUE,"TransPrcd 1";#N/A,#N/A,TRUE,"TransPrcd 2";#N/A,#N/A,TRUE,"TransPrcd 3"}</definedName>
    <definedName name="wrn.TransPrcd_123._4_2" hidden="1">{#N/A,#N/A,TRUE,"TransPrcd 1";#N/A,#N/A,TRUE,"TransPrcd 2";#N/A,#N/A,TRUE,"TransPrcd 3"}</definedName>
    <definedName name="wrn.TransPrcd_123._4_3" hidden="1">{#N/A,#N/A,TRUE,"TransPrcd 1";#N/A,#N/A,TRUE,"TransPrcd 2";#N/A,#N/A,TRUE,"TransPrcd 3"}</definedName>
    <definedName name="wrn.TransPrcd_123._4_4" hidden="1">{#N/A,#N/A,TRUE,"TransPrcd 1";#N/A,#N/A,TRUE,"TransPrcd 2";#N/A,#N/A,TRUE,"TransPrcd 3"}</definedName>
    <definedName name="wrn.TransPrcd_123._4_5" hidden="1">{#N/A,#N/A,TRUE,"TransPrcd 1";#N/A,#N/A,TRUE,"TransPrcd 2";#N/A,#N/A,TRUE,"TransPrcd 3"}</definedName>
    <definedName name="wrn.TransPrcd_123._5" hidden="1">{#N/A,#N/A,TRUE,"TransPrcd 1";#N/A,#N/A,TRUE,"TransPrcd 2";#N/A,#N/A,TRUE,"TransPrcd 3"}</definedName>
    <definedName name="wrn.TransPrcd_123._5_1" hidden="1">{#N/A,#N/A,TRUE,"TransPrcd 1";#N/A,#N/A,TRUE,"TransPrcd 2";#N/A,#N/A,TRUE,"TransPrcd 3"}</definedName>
    <definedName name="wrn.TransPrcd_123._5_2" hidden="1">{#N/A,#N/A,TRUE,"TransPrcd 1";#N/A,#N/A,TRUE,"TransPrcd 2";#N/A,#N/A,TRUE,"TransPrcd 3"}</definedName>
    <definedName name="wrn.TransPrcd_123._5_3" hidden="1">{#N/A,#N/A,TRUE,"TransPrcd 1";#N/A,#N/A,TRUE,"TransPrcd 2";#N/A,#N/A,TRUE,"TransPrcd 3"}</definedName>
    <definedName name="wrn.TransPrcd_123._5_4" hidden="1">{#N/A,#N/A,TRUE,"TransPrcd 1";#N/A,#N/A,TRUE,"TransPrcd 2";#N/A,#N/A,TRUE,"TransPrcd 3"}</definedName>
    <definedName name="wrn.TransPrcd_123._5_5" hidden="1">{#N/A,#N/A,TRUE,"TransPrcd 1";#N/A,#N/A,TRUE,"TransPrcd 2";#N/A,#N/A,TRUE,"TransPrcd 3"}</definedName>
    <definedName name="wrn.trball." hidden="1">{"trbcash",#N/A,FALSE,"INCPF";"trbinc",#N/A,FALSE,"INCPF";"trbchic",#N/A,FALSE,"INCPF";"trbadrev",#N/A,FALSE,"INCPF";"trbstns",#N/A,FALSE,"INCPF";"trbtvstns",#N/A,FALSE,"INCPF"}</definedName>
    <definedName name="wrn.TREASURY._.REPORTS." hidden="1">{#N/A,#N/A,FALSE,"BS EOY";#N/A,#N/A,FALSE,"CONSOL BS";#N/A,#N/A,FALSE,"CONSOL PNL YTD";#N/A,#N/A,FALSE,"MONTHLY CF";#N/A,#N/A,FALSE,"ALLIED HOLDINGS";#N/A,#N/A,FALSE,"AAG CONSOL"}</definedName>
    <definedName name="wrn.Trend._.Reports." hidden="1">{#N/A,#N/A,FALSE,"IncStmt_Trend_SmallFormat";#N/A,#N/A,FALSE,"Retail";#N/A,#N/A,FALSE,"AdminExcRest"}</definedName>
    <definedName name="wrn.Trends.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sfax." hidden="1">{#N/A,#N/A,FALSE,"Printing Output";#N/A,#N/A,FALSE,"BS";#N/A,#N/A,FALSE,"CF"}</definedName>
    <definedName name="wrn.trial.">#REF!</definedName>
    <definedName name="wrn.trial._old">#REF!</definedName>
    <definedName name="wrn.Triangles.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mestral." hidden="1">{"Portada",#N/A,FALSE,"Pres";"PL",#N/A,FALSE,"P&amp;L";"SFC",#N/A,FALSE,"SFC";"CE",#N/A,FALSE,"Capital Employed";"M+1",#N/A,FALSE,"Prev. (M+1)";"TRI",#N/A,FALSE,"Prev. Trim.";"YEF",#N/A,FALSE,"Prev. Fin Année"}</definedName>
    <definedName name="wrn.ttis." hidden="1">{"ttis",#N/A,FALSE,"ttis"}</definedName>
    <definedName name="wrn.TUNE._.Model." hidden="1">{#N/A,#N/A,FALSE,"IS";#N/A,#N/A,FALSE,"One pager";#N/A,#N/A,FALSE,"Revenue Detail"}</definedName>
    <definedName name="wrn.Tweety." hidden="1">{#N/A,#N/A,FALSE,"A&amp;E";#N/A,#N/A,FALSE,"HighTop";#N/A,#N/A,FALSE,"JG";#N/A,#N/A,FALSE,"RI";#N/A,#N/A,FALSE,"woHT";#N/A,#N/A,FALSE,"woHT&amp;JG"}</definedName>
    <definedName name="wrn.Tweety._1" hidden="1">{#N/A,#N/A,FALSE,"A&amp;E";#N/A,#N/A,FALSE,"HighTop";#N/A,#N/A,FALSE,"JG";#N/A,#N/A,FALSE,"RI";#N/A,#N/A,FALSE,"woHT";#N/A,#N/A,FALSE,"woHT&amp;JG"}</definedName>
    <definedName name="wrn.Tweety._1_1" hidden="1">{#N/A,#N/A,FALSE,"A&amp;E";#N/A,#N/A,FALSE,"HighTop";#N/A,#N/A,FALSE,"JG";#N/A,#N/A,FALSE,"RI";#N/A,#N/A,FALSE,"woHT";#N/A,#N/A,FALSE,"woHT&amp;JG"}</definedName>
    <definedName name="wrn.Tweety._1_2" hidden="1">{#N/A,#N/A,FALSE,"A&amp;E";#N/A,#N/A,FALSE,"HighTop";#N/A,#N/A,FALSE,"JG";#N/A,#N/A,FALSE,"RI";#N/A,#N/A,FALSE,"woHT";#N/A,#N/A,FALSE,"woHT&amp;JG"}</definedName>
    <definedName name="wrn.Tweety._1_3" hidden="1">{#N/A,#N/A,FALSE,"A&amp;E";#N/A,#N/A,FALSE,"HighTop";#N/A,#N/A,FALSE,"JG";#N/A,#N/A,FALSE,"RI";#N/A,#N/A,FALSE,"woHT";#N/A,#N/A,FALSE,"woHT&amp;JG"}</definedName>
    <definedName name="wrn.Tweety._1_4" hidden="1">{#N/A,#N/A,FALSE,"A&amp;E";#N/A,#N/A,FALSE,"HighTop";#N/A,#N/A,FALSE,"JG";#N/A,#N/A,FALSE,"RI";#N/A,#N/A,FALSE,"woHT";#N/A,#N/A,FALSE,"woHT&amp;JG"}</definedName>
    <definedName name="wrn.Tweety._1_5" hidden="1">{#N/A,#N/A,FALSE,"A&amp;E";#N/A,#N/A,FALSE,"HighTop";#N/A,#N/A,FALSE,"JG";#N/A,#N/A,FALSE,"RI";#N/A,#N/A,FALSE,"woHT";#N/A,#N/A,FALSE,"woHT&amp;JG"}</definedName>
    <definedName name="wrn.Tweety._2" hidden="1">{#N/A,#N/A,FALSE,"A&amp;E";#N/A,#N/A,FALSE,"HighTop";#N/A,#N/A,FALSE,"JG";#N/A,#N/A,FALSE,"RI";#N/A,#N/A,FALSE,"woHT";#N/A,#N/A,FALSE,"woHT&amp;JG"}</definedName>
    <definedName name="wrn.Tweety._2_1" hidden="1">{#N/A,#N/A,FALSE,"A&amp;E";#N/A,#N/A,FALSE,"HighTop";#N/A,#N/A,FALSE,"JG";#N/A,#N/A,FALSE,"RI";#N/A,#N/A,FALSE,"woHT";#N/A,#N/A,FALSE,"woHT&amp;JG"}</definedName>
    <definedName name="wrn.Tweety._2_2" hidden="1">{#N/A,#N/A,FALSE,"A&amp;E";#N/A,#N/A,FALSE,"HighTop";#N/A,#N/A,FALSE,"JG";#N/A,#N/A,FALSE,"RI";#N/A,#N/A,FALSE,"woHT";#N/A,#N/A,FALSE,"woHT&amp;JG"}</definedName>
    <definedName name="wrn.Tweety._2_3" hidden="1">{#N/A,#N/A,FALSE,"A&amp;E";#N/A,#N/A,FALSE,"HighTop";#N/A,#N/A,FALSE,"JG";#N/A,#N/A,FALSE,"RI";#N/A,#N/A,FALSE,"woHT";#N/A,#N/A,FALSE,"woHT&amp;JG"}</definedName>
    <definedName name="wrn.Tweety._2_4" hidden="1">{#N/A,#N/A,FALSE,"A&amp;E";#N/A,#N/A,FALSE,"HighTop";#N/A,#N/A,FALSE,"JG";#N/A,#N/A,FALSE,"RI";#N/A,#N/A,FALSE,"woHT";#N/A,#N/A,FALSE,"woHT&amp;JG"}</definedName>
    <definedName name="wrn.Tweety._2_5" hidden="1">{#N/A,#N/A,FALSE,"A&amp;E";#N/A,#N/A,FALSE,"HighTop";#N/A,#N/A,FALSE,"JG";#N/A,#N/A,FALSE,"RI";#N/A,#N/A,FALSE,"woHT";#N/A,#N/A,FALSE,"woHT&amp;JG"}</definedName>
    <definedName name="wrn.Tweety._3" hidden="1">{#N/A,#N/A,FALSE,"A&amp;E";#N/A,#N/A,FALSE,"HighTop";#N/A,#N/A,FALSE,"JG";#N/A,#N/A,FALSE,"RI";#N/A,#N/A,FALSE,"woHT";#N/A,#N/A,FALSE,"woHT&amp;JG"}</definedName>
    <definedName name="wrn.Tweety._3_1" hidden="1">{#N/A,#N/A,FALSE,"A&amp;E";#N/A,#N/A,FALSE,"HighTop";#N/A,#N/A,FALSE,"JG";#N/A,#N/A,FALSE,"RI";#N/A,#N/A,FALSE,"woHT";#N/A,#N/A,FALSE,"woHT&amp;JG"}</definedName>
    <definedName name="wrn.Tweety._3_2" hidden="1">{#N/A,#N/A,FALSE,"A&amp;E";#N/A,#N/A,FALSE,"HighTop";#N/A,#N/A,FALSE,"JG";#N/A,#N/A,FALSE,"RI";#N/A,#N/A,FALSE,"woHT";#N/A,#N/A,FALSE,"woHT&amp;JG"}</definedName>
    <definedName name="wrn.Tweety._3_3" hidden="1">{#N/A,#N/A,FALSE,"A&amp;E";#N/A,#N/A,FALSE,"HighTop";#N/A,#N/A,FALSE,"JG";#N/A,#N/A,FALSE,"RI";#N/A,#N/A,FALSE,"woHT";#N/A,#N/A,FALSE,"woHT&amp;JG"}</definedName>
    <definedName name="wrn.Tweety._3_4" hidden="1">{#N/A,#N/A,FALSE,"A&amp;E";#N/A,#N/A,FALSE,"HighTop";#N/A,#N/A,FALSE,"JG";#N/A,#N/A,FALSE,"RI";#N/A,#N/A,FALSE,"woHT";#N/A,#N/A,FALSE,"woHT&amp;JG"}</definedName>
    <definedName name="wrn.Tweety._3_5" hidden="1">{#N/A,#N/A,FALSE,"A&amp;E";#N/A,#N/A,FALSE,"HighTop";#N/A,#N/A,FALSE,"JG";#N/A,#N/A,FALSE,"RI";#N/A,#N/A,FALSE,"woHT";#N/A,#N/A,FALSE,"woHT&amp;JG"}</definedName>
    <definedName name="wrn.Tweety._4" hidden="1">{#N/A,#N/A,FALSE,"A&amp;E";#N/A,#N/A,FALSE,"HighTop";#N/A,#N/A,FALSE,"JG";#N/A,#N/A,FALSE,"RI";#N/A,#N/A,FALSE,"woHT";#N/A,#N/A,FALSE,"woHT&amp;JG"}</definedName>
    <definedName name="wrn.Tweety._4_1" hidden="1">{#N/A,#N/A,FALSE,"A&amp;E";#N/A,#N/A,FALSE,"HighTop";#N/A,#N/A,FALSE,"JG";#N/A,#N/A,FALSE,"RI";#N/A,#N/A,FALSE,"woHT";#N/A,#N/A,FALSE,"woHT&amp;JG"}</definedName>
    <definedName name="wrn.Tweety._4_2" hidden="1">{#N/A,#N/A,FALSE,"A&amp;E";#N/A,#N/A,FALSE,"HighTop";#N/A,#N/A,FALSE,"JG";#N/A,#N/A,FALSE,"RI";#N/A,#N/A,FALSE,"woHT";#N/A,#N/A,FALSE,"woHT&amp;JG"}</definedName>
    <definedName name="wrn.Tweety._4_3" hidden="1">{#N/A,#N/A,FALSE,"A&amp;E";#N/A,#N/A,FALSE,"HighTop";#N/A,#N/A,FALSE,"JG";#N/A,#N/A,FALSE,"RI";#N/A,#N/A,FALSE,"woHT";#N/A,#N/A,FALSE,"woHT&amp;JG"}</definedName>
    <definedName name="wrn.Tweety._4_4" hidden="1">{#N/A,#N/A,FALSE,"A&amp;E";#N/A,#N/A,FALSE,"HighTop";#N/A,#N/A,FALSE,"JG";#N/A,#N/A,FALSE,"RI";#N/A,#N/A,FALSE,"woHT";#N/A,#N/A,FALSE,"woHT&amp;JG"}</definedName>
    <definedName name="wrn.Tweety._4_5" hidden="1">{#N/A,#N/A,FALSE,"A&amp;E";#N/A,#N/A,FALSE,"HighTop";#N/A,#N/A,FALSE,"JG";#N/A,#N/A,FALSE,"RI";#N/A,#N/A,FALSE,"woHT";#N/A,#N/A,FALSE,"woHT&amp;JG"}</definedName>
    <definedName name="wrn.Tweety._5" hidden="1">{#N/A,#N/A,FALSE,"A&amp;E";#N/A,#N/A,FALSE,"HighTop";#N/A,#N/A,FALSE,"JG";#N/A,#N/A,FALSE,"RI";#N/A,#N/A,FALSE,"woHT";#N/A,#N/A,FALSE,"woHT&amp;JG"}</definedName>
    <definedName name="wrn.Tweety._5_1" hidden="1">{#N/A,#N/A,FALSE,"A&amp;E";#N/A,#N/A,FALSE,"HighTop";#N/A,#N/A,FALSE,"JG";#N/A,#N/A,FALSE,"RI";#N/A,#N/A,FALSE,"woHT";#N/A,#N/A,FALSE,"woHT&amp;JG"}</definedName>
    <definedName name="wrn.Tweety._5_2" hidden="1">{#N/A,#N/A,FALSE,"A&amp;E";#N/A,#N/A,FALSE,"HighTop";#N/A,#N/A,FALSE,"JG";#N/A,#N/A,FALSE,"RI";#N/A,#N/A,FALSE,"woHT";#N/A,#N/A,FALSE,"woHT&amp;JG"}</definedName>
    <definedName name="wrn.Tweety._5_3" hidden="1">{#N/A,#N/A,FALSE,"A&amp;E";#N/A,#N/A,FALSE,"HighTop";#N/A,#N/A,FALSE,"JG";#N/A,#N/A,FALSE,"RI";#N/A,#N/A,FALSE,"woHT";#N/A,#N/A,FALSE,"woHT&amp;JG"}</definedName>
    <definedName name="wrn.Tweety._5_4" hidden="1">{#N/A,#N/A,FALSE,"A&amp;E";#N/A,#N/A,FALSE,"HighTop";#N/A,#N/A,FALSE,"JG";#N/A,#N/A,FALSE,"RI";#N/A,#N/A,FALSE,"woHT";#N/A,#N/A,FALSE,"woHT&amp;JG"}</definedName>
    <definedName name="wrn.Tweety._5_5" hidden="1">{#N/A,#N/A,FALSE,"A&amp;E";#N/A,#N/A,FALSE,"HighTop";#N/A,#N/A,FALSE,"JG";#N/A,#N/A,FALSE,"RI";#N/A,#N/A,FALSE,"woHT";#N/A,#N/A,FALSE,"woHT&amp;JG"}</definedName>
    <definedName name="wrn.two" hidden="1">{"page1",#N/A,FALSE,"A";"page2",#N/A,FALSE,"A"}</definedName>
    <definedName name="wrn.twofin." hidden="1">{"bscompare",#N/A,FALSE,"Bal Sheet"}</definedName>
    <definedName name="wrn.TwoPgRec." hidden="1">{"Page1",#N/A,FALSE,"Recon";"Page2",#N/A,FALSE,"Recon"}</definedName>
    <definedName name="wrn.Tycon._.Model." hidden="1">{"rtn",#N/A,FALSE,"RTN";"tables",#N/A,FALSE,"RTN";"cf",#N/A,FALSE,"CF";"stats",#N/A,FALSE,"Stats";"prop",#N/A,FALSE,"Prop"}</definedName>
    <definedName name="wrn.Typhoon.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_1" hidden="1">{"Agg Output",#N/A,FALSE,"Operational Drivers Output";"NW Output",#N/A,FALSE,"Operational Drivers Output";"South Output",#N/A,FALSE,"Operational Drivers Output";"Central Output",#N/A,FALSE,"Operational Drivers Output"}</definedName>
    <definedName name="wrn.U.S.._.Industries._.Inc.." hidden="1">{#N/A,#N/A,TRUE,"3QRpt";#N/A,#N/A,TRUE,"EST";#N/A,#N/A,TRUE,"HOUSE";#N/A,#N/A,TRUE,"REC";#N/A,#N/A,TRUE,"SHOE";#N/A,#N/A,TRUE,"BLD";#N/A,#N/A,TRUE,"IND";#N/A,#N/A,TRUE,"COMP";#N/A,#N/A,TRUE,"COMP2";#N/A,#N/A,TRUE,"KEEP";#N/A,#N/A,TRUE,"IntExp";#N/A,#N/A,TRUE,"Proceeds"}</definedName>
    <definedName name="wrn.UIPICSA." hidden="1">{#N/A,#N/A,FALSE,"BalanceResumen";#N/A,#N/A,FALSE,"EOAF "}</definedName>
    <definedName name="wrn.Umsatz." hidden="1">{#N/A,#N/A,FALSE,"Umsatz";#N/A,#N/A,FALSE,"Base V.02";#N/A,#N/A,FALSE,"Charts"}</definedName>
    <definedName name="wrn.Umsatz._.Witten._.1995." hidden="1">{#N/A,#N/A,FALSE,"WITTUM94"}</definedName>
    <definedName name="wrn.UNITARIOS_ACU." hidden="1">{"unit acu",#N/A,FALSE,"UNIT-ACUMULADO";"unit exp acu 1",#N/A,FALSE,"UNIT-ACUMULADO";"unit exp acu 2",#N/A,FALSE,"UNIT-ACUMULADO"}</definedName>
    <definedName name="wrn.UNITARIOS_COMPLETO." hidden="1">{"unit nac",#N/A,FALSE,"UNIT-MENSUAL";"unit exp 1",#N/A,FALSE,"UNIT-MENSUAL";"unit exp 2",#N/A,FALSE,"UNIT-MENSUAL";"unit acu",#N/A,FALSE,"UNIT-ACUMULADO";"app exp acu 1",#N/A,FALSE,"UNIT-ACUMULADO";"app exp acu 2",#N/A,FALSE,"UNIT-ACUMULADO"}</definedName>
    <definedName name="wrn.UNITARIOS_MES." hidden="1">{"unit nac",#N/A,FALSE,"UNIT-MENSUAL";"unit exp 1",#N/A,FALSE,"UNIT-MENSUAL";"unit exp 2",#N/A,FALSE,"UNIT-MENSUAL"}</definedName>
    <definedName name="wrn.up." hidden="1">{"up stand alones",#N/A,FALSE,"Acquiror"}</definedName>
    <definedName name="wrn.up._1" hidden="1">{"up stand alones",#N/A,FALSE,"Acquiror"}</definedName>
    <definedName name="wrn.Upper._.Case.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stairs." hidden="1">{"histincome",#N/A,FALSE,"hyfins";"closing balance",#N/A,FALSE,"hyfins"}</definedName>
    <definedName name="wrn.upstairs._1" hidden="1">{"histincome",#N/A,FALSE,"hyfins";"closing balance",#N/A,FALSE,"hyfins"}</definedName>
    <definedName name="wrn.US._.Bank." hidden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Card._.2001._.Fcst." hidden="1">{"Card 01yr",#N/A,FALSE,"US Card";"Card 01q1",#N/A,FALSE,"US Card";"Card 01q2",#N/A,FALSE,"US Card";"Card 01q3",#N/A,FALSE,"US Card";"Card 01q4",#N/A,FALSE,"US Card"}</definedName>
    <definedName name="wrn.usa." hidden="1">{#N/A,#N/A,TRUE,"USA"}</definedName>
    <definedName name="wrn.USF._.GROUP.">#REF!</definedName>
    <definedName name="wrn.USGI._.2001._.fcst.." hidden="1">{"USGI 01yr",#N/A,FALSE,"USGI";"USGI 01q1",#N/A,FALSE,"USGI";"USGI 01q2",#N/A,FALSE,"USGI";"USGI 01q3",#N/A,FALSE,"USGI";"USGI 01q4",#N/A,FALSE,"USGI"}</definedName>
    <definedName name="wrn.USW." hidden="1">{"IS",#N/A,FALSE,"IS";"RPTIS",#N/A,FALSE,"RPTIS";"STATS",#N/A,FALSE,"STATS";"BS",#N/A,FALSE,"BS"}</definedName>
    <definedName name="wrn.USW._1" hidden="1">{"IS",#N/A,FALSE,"IS";"RPTIS",#N/A,FALSE,"RPTIS";"STATS",#N/A,FALSE,"STATS";"BS",#N/A,FALSE,"BS"}</definedName>
    <definedName name="wrn.USW._1_1" hidden="1">{"IS",#N/A,FALSE,"IS";"RPTIS",#N/A,FALSE,"RPTIS";"STATS",#N/A,FALSE,"STATS";"BS",#N/A,FALSE,"BS"}</definedName>
    <definedName name="wrn.USW._1_2" hidden="1">{"IS",#N/A,FALSE,"IS";"RPTIS",#N/A,FALSE,"RPTIS";"STATS",#N/A,FALSE,"STATS";"BS",#N/A,FALSE,"BS"}</definedName>
    <definedName name="wrn.USW._1_3" hidden="1">{"IS",#N/A,FALSE,"IS";"RPTIS",#N/A,FALSE,"RPTIS";"STATS",#N/A,FALSE,"STATS";"BS",#N/A,FALSE,"BS"}</definedName>
    <definedName name="wrn.USW._1_4" hidden="1">{"IS",#N/A,FALSE,"IS";"RPTIS",#N/A,FALSE,"RPTIS";"STATS",#N/A,FALSE,"STATS";"BS",#N/A,FALSE,"BS"}</definedName>
    <definedName name="wrn.USW._1_5" hidden="1">{"IS",#N/A,FALSE,"IS";"RPTIS",#N/A,FALSE,"RPTIS";"STATS",#N/A,FALSE,"STATS";"BS",#N/A,FALSE,"BS"}</definedName>
    <definedName name="wrn.USW._2" hidden="1">{"IS",#N/A,FALSE,"IS";"RPTIS",#N/A,FALSE,"RPTIS";"STATS",#N/A,FALSE,"STATS";"BS",#N/A,FALSE,"BS"}</definedName>
    <definedName name="wrn.USW._2_1" hidden="1">{"IS",#N/A,FALSE,"IS";"RPTIS",#N/A,FALSE,"RPTIS";"STATS",#N/A,FALSE,"STATS";"BS",#N/A,FALSE,"BS"}</definedName>
    <definedName name="wrn.USW._2_2" hidden="1">{"IS",#N/A,FALSE,"IS";"RPTIS",#N/A,FALSE,"RPTIS";"STATS",#N/A,FALSE,"STATS";"BS",#N/A,FALSE,"BS"}</definedName>
    <definedName name="wrn.USW._2_3" hidden="1">{"IS",#N/A,FALSE,"IS";"RPTIS",#N/A,FALSE,"RPTIS";"STATS",#N/A,FALSE,"STATS";"BS",#N/A,FALSE,"BS"}</definedName>
    <definedName name="wrn.USW._2_4" hidden="1">{"IS",#N/A,FALSE,"IS";"RPTIS",#N/A,FALSE,"RPTIS";"STATS",#N/A,FALSE,"STATS";"BS",#N/A,FALSE,"BS"}</definedName>
    <definedName name="wrn.USW._2_5" hidden="1">{"IS",#N/A,FALSE,"IS";"RPTIS",#N/A,FALSE,"RPTIS";"STATS",#N/A,FALSE,"STATS";"BS",#N/A,FALSE,"BS"}</definedName>
    <definedName name="wrn.USW._3" hidden="1">{"IS",#N/A,FALSE,"IS";"RPTIS",#N/A,FALSE,"RPTIS";"STATS",#N/A,FALSE,"STATS";"BS",#N/A,FALSE,"BS"}</definedName>
    <definedName name="wrn.USW._3_1" hidden="1">{"IS",#N/A,FALSE,"IS";"RPTIS",#N/A,FALSE,"RPTIS";"STATS",#N/A,FALSE,"STATS";"BS",#N/A,FALSE,"BS"}</definedName>
    <definedName name="wrn.USW._3_2" hidden="1">{"IS",#N/A,FALSE,"IS";"RPTIS",#N/A,FALSE,"RPTIS";"STATS",#N/A,FALSE,"STATS";"BS",#N/A,FALSE,"BS"}</definedName>
    <definedName name="wrn.USW._3_3" hidden="1">{"IS",#N/A,FALSE,"IS";"RPTIS",#N/A,FALSE,"RPTIS";"STATS",#N/A,FALSE,"STATS";"BS",#N/A,FALSE,"BS"}</definedName>
    <definedName name="wrn.USW._3_4" hidden="1">{"IS",#N/A,FALSE,"IS";"RPTIS",#N/A,FALSE,"RPTIS";"STATS",#N/A,FALSE,"STATS";"BS",#N/A,FALSE,"BS"}</definedName>
    <definedName name="wrn.USW._3_5" hidden="1">{"IS",#N/A,FALSE,"IS";"RPTIS",#N/A,FALSE,"RPTIS";"STATS",#N/A,FALSE,"STATS";"BS",#N/A,FALSE,"BS"}</definedName>
    <definedName name="wrn.USW._4" hidden="1">{"IS",#N/A,FALSE,"IS";"RPTIS",#N/A,FALSE,"RPTIS";"STATS",#N/A,FALSE,"STATS";"BS",#N/A,FALSE,"BS"}</definedName>
    <definedName name="wrn.USW._4_1" hidden="1">{"IS",#N/A,FALSE,"IS";"RPTIS",#N/A,FALSE,"RPTIS";"STATS",#N/A,FALSE,"STATS";"BS",#N/A,FALSE,"BS"}</definedName>
    <definedName name="wrn.USW._4_2" hidden="1">{"IS",#N/A,FALSE,"IS";"RPTIS",#N/A,FALSE,"RPTIS";"STATS",#N/A,FALSE,"STATS";"BS",#N/A,FALSE,"BS"}</definedName>
    <definedName name="wrn.USW._4_3" hidden="1">{"IS",#N/A,FALSE,"IS";"RPTIS",#N/A,FALSE,"RPTIS";"STATS",#N/A,FALSE,"STATS";"BS",#N/A,FALSE,"BS"}</definedName>
    <definedName name="wrn.USW._4_4" hidden="1">{"IS",#N/A,FALSE,"IS";"RPTIS",#N/A,FALSE,"RPTIS";"STATS",#N/A,FALSE,"STATS";"BS",#N/A,FALSE,"BS"}</definedName>
    <definedName name="wrn.USW._4_5" hidden="1">{"IS",#N/A,FALSE,"IS";"RPTIS",#N/A,FALSE,"RPTIS";"STATS",#N/A,FALSE,"STATS";"BS",#N/A,FALSE,"BS"}</definedName>
    <definedName name="wrn.USW._5" hidden="1">{"IS",#N/A,FALSE,"IS";"RPTIS",#N/A,FALSE,"RPTIS";"STATS",#N/A,FALSE,"STATS";"BS",#N/A,FALSE,"BS"}</definedName>
    <definedName name="wrn.USW._5_1" hidden="1">{"IS",#N/A,FALSE,"IS";"RPTIS",#N/A,FALSE,"RPTIS";"STATS",#N/A,FALSE,"STATS";"BS",#N/A,FALSE,"BS"}</definedName>
    <definedName name="wrn.USW._5_2" hidden="1">{"IS",#N/A,FALSE,"IS";"RPTIS",#N/A,FALSE,"RPTIS";"STATS",#N/A,FALSE,"STATS";"BS",#N/A,FALSE,"BS"}</definedName>
    <definedName name="wrn.USW._5_3" hidden="1">{"IS",#N/A,FALSE,"IS";"RPTIS",#N/A,FALSE,"RPTIS";"STATS",#N/A,FALSE,"STATS";"BS",#N/A,FALSE,"BS"}</definedName>
    <definedName name="wrn.USW._5_4" hidden="1">{"IS",#N/A,FALSE,"IS";"RPTIS",#N/A,FALSE,"RPTIS";"STATS",#N/A,FALSE,"STATS";"BS",#N/A,FALSE,"BS"}</definedName>
    <definedName name="wrn.USW._5_5" hidden="1">{"IS",#N/A,FALSE,"IS";"RPTIS",#N/A,FALSE,"RPTIS";"STATS",#N/A,FALSE,"STATS";"BS",#N/A,FALSE,"BS"}</definedName>
    <definedName name="wrn.UTILITIES." hidden="1">{#N/A,#N/A,FALSE,"UTIL Monthly Inc ";#N/A,#N/A,FALSE,"Capital";#N/A,#N/A,FALSE,"UTIL REVENUE";#N/A,#N/A,FALSE,"RM REVENUE";#N/A,#N/A,FALSE,"Manpower";#N/A,#N/A,FALSE,"SI - UTIL";#N/A,#N/A,FALSE,"Sales - Utili"}</definedName>
    <definedName name="wrn.VA._.Departments._.by._.Month.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rn.vac4." hidden="1">{#N/A,#N/A,FALSE,"Var Cost Scenario C4";#N/A,#N/A,FALSE,"HPU &amp; CostPU";#N/A,#N/A,FALSE,"Labor Spread  C4";#N/A,#N/A,FALSE,"Training costC4";#N/A,#N/A,FALSE,"16 Month volume C4"}</definedName>
    <definedName name="wrn.valderrama." hidden="1">{"valderrama1",#N/A,FALSE,"Pro Forma";"valderrama",#N/A,FALSE,"Pro Forma"}</definedName>
    <definedName name="wrn.valderrama._1" hidden="1">{"valderrama1",#N/A,FALSE,"Pro Forma";"valderrama",#N/A,FALSE,"Pro Forma"}</definedName>
    <definedName name="wrn.valderrama._2" hidden="1">{"valderrama1",#N/A,FALSE,"Pro Forma";"valderrama",#N/A,FALSE,"Pro Forma"}</definedName>
    <definedName name="wrn.valderrama._3" hidden="1">{"valderrama1",#N/A,FALSE,"Pro Forma";"valderrama",#N/A,FALSE,"Pro Forma"}</definedName>
    <definedName name="wrn.VALUATION." localSheetId="9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Valuation._.Committee.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1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2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3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Package._.1.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Summary." hidden="1">{#N/A,#N/A,FALSE,"Summary";#N/A,#N/A,FALSE,"Base Materials";#N/A,#N/A,FALSE,"Construction";#N/A,#N/A,FALSE,"Packaging";#N/A,#N/A,FALSE,"Transportation"}</definedName>
    <definedName name="wrn.VALUATION._1" hidden="1">{#N/A,#N/A,FALSE,"Valuation Assumptions";#N/A,#N/A,FALSE,"Summary";#N/A,#N/A,FALSE,"DCF";#N/A,#N/A,FALSE,"Valuation";#N/A,#N/A,FALSE,"WACC";#N/A,#N/A,FALSE,"UBVH";#N/A,#N/A,FALSE,"Free Cash Flow"}</definedName>
    <definedName name="wrn.VALUATION._1_1" hidden="1">{#N/A,#N/A,FALSE,"Pooling";#N/A,#N/A,FALSE,"income";#N/A,#N/A,FALSE,"valuation"}</definedName>
    <definedName name="wrn.VALUATION._1_2" hidden="1">{#N/A,#N/A,FALSE,"Pooling";#N/A,#N/A,FALSE,"income";#N/A,#N/A,FALSE,"valuation"}</definedName>
    <definedName name="wrn.VALUATION._1_3" hidden="1">{#N/A,#N/A,FALSE,"Pooling";#N/A,#N/A,FALSE,"income";#N/A,#N/A,FALSE,"valuation"}</definedName>
    <definedName name="wrn.VALUATION._1_4" hidden="1">{#N/A,#N/A,FALSE,"Pooling";#N/A,#N/A,FALSE,"income";#N/A,#N/A,FALSE,"valuation"}</definedName>
    <definedName name="wrn.VALUATION._1_5" hidden="1">{#N/A,#N/A,FALSE,"Pooling";#N/A,#N/A,FALSE,"income";#N/A,#N/A,FALSE,"valuation"}</definedName>
    <definedName name="wrn.VALUATION._2" hidden="1">{#N/A,#N/A,FALSE,"Valuation Assumptions";#N/A,#N/A,FALSE,"Summary";#N/A,#N/A,FALSE,"DCF";#N/A,#N/A,FALSE,"Valuation";#N/A,#N/A,FALSE,"WACC";#N/A,#N/A,FALSE,"UBVH";#N/A,#N/A,FALSE,"Free Cash Flow"}</definedName>
    <definedName name="wrn.VALUATION._2_1" hidden="1">{#N/A,#N/A,FALSE,"Pooling";#N/A,#N/A,FALSE,"income";#N/A,#N/A,FALSE,"valuation"}</definedName>
    <definedName name="wrn.VALUATION._2_2" hidden="1">{#N/A,#N/A,FALSE,"Pooling";#N/A,#N/A,FALSE,"income";#N/A,#N/A,FALSE,"valuation"}</definedName>
    <definedName name="wrn.VALUATION._2_3" hidden="1">{#N/A,#N/A,FALSE,"Pooling";#N/A,#N/A,FALSE,"income";#N/A,#N/A,FALSE,"valuation"}</definedName>
    <definedName name="wrn.VALUATION._2_4" hidden="1">{#N/A,#N/A,FALSE,"Pooling";#N/A,#N/A,FALSE,"income";#N/A,#N/A,FALSE,"valuation"}</definedName>
    <definedName name="wrn.VALUATION._2_5" hidden="1">{#N/A,#N/A,FALSE,"Pooling";#N/A,#N/A,FALSE,"income";#N/A,#N/A,FALSE,"valuation"}</definedName>
    <definedName name="wrn.VALUATION._3" hidden="1">{#N/A,#N/A,FALSE,"Valuation Assumptions";#N/A,#N/A,FALSE,"Summary";#N/A,#N/A,FALSE,"DCF";#N/A,#N/A,FALSE,"Valuation";#N/A,#N/A,FALSE,"WACC";#N/A,#N/A,FALSE,"UBVH";#N/A,#N/A,FALSE,"Free Cash Flow"}</definedName>
    <definedName name="wrn.VALUATION._3_1" hidden="1">{#N/A,#N/A,FALSE,"Pooling";#N/A,#N/A,FALSE,"income";#N/A,#N/A,FALSE,"valuation"}</definedName>
    <definedName name="wrn.VALUATION._3_2" hidden="1">{#N/A,#N/A,FALSE,"Pooling";#N/A,#N/A,FALSE,"income";#N/A,#N/A,FALSE,"valuation"}</definedName>
    <definedName name="wrn.VALUATION._3_3" hidden="1">{#N/A,#N/A,FALSE,"Pooling";#N/A,#N/A,FALSE,"income";#N/A,#N/A,FALSE,"valuation"}</definedName>
    <definedName name="wrn.VALUATION._3_4" hidden="1">{#N/A,#N/A,FALSE,"Pooling";#N/A,#N/A,FALSE,"income";#N/A,#N/A,FALSE,"valuation"}</definedName>
    <definedName name="wrn.VALUATION._3_5" hidden="1">{#N/A,#N/A,FALSE,"Pooling";#N/A,#N/A,FALSE,"income";#N/A,#N/A,FALSE,"valuation"}</definedName>
    <definedName name="wrn.VALUATION._4" hidden="1">{#N/A,#N/A,FALSE,"Valuation Assumptions";#N/A,#N/A,FALSE,"Summary";#N/A,#N/A,FALSE,"DCF";#N/A,#N/A,FALSE,"Valuation";#N/A,#N/A,FALSE,"WACC";#N/A,#N/A,FALSE,"UBVH";#N/A,#N/A,FALSE,"Free Cash Flow"}</definedName>
    <definedName name="wrn.VALUATION._4_1" hidden="1">{#N/A,#N/A,FALSE,"Pooling";#N/A,#N/A,FALSE,"income";#N/A,#N/A,FALSE,"valuation"}</definedName>
    <definedName name="wrn.VALUATION._4_2" hidden="1">{#N/A,#N/A,FALSE,"Pooling";#N/A,#N/A,FALSE,"income";#N/A,#N/A,FALSE,"valuation"}</definedName>
    <definedName name="wrn.VALUATION._4_3" hidden="1">{#N/A,#N/A,FALSE,"Pooling";#N/A,#N/A,FALSE,"income";#N/A,#N/A,FALSE,"valuation"}</definedName>
    <definedName name="wrn.VALUATION._4_4" hidden="1">{#N/A,#N/A,FALSE,"Pooling";#N/A,#N/A,FALSE,"income";#N/A,#N/A,FALSE,"valuation"}</definedName>
    <definedName name="wrn.VALUATION._4_5" hidden="1">{#N/A,#N/A,FALSE,"Pooling";#N/A,#N/A,FALSE,"income";#N/A,#N/A,FALSE,"valuation"}</definedName>
    <definedName name="wrn.VALUATION._5" hidden="1">{#N/A,#N/A,FALSE,"Pooling";#N/A,#N/A,FALSE,"income";#N/A,#N/A,FALSE,"valuation"}</definedName>
    <definedName name="wrn.VALUATION._5_1" hidden="1">{#N/A,#N/A,FALSE,"Pooling";#N/A,#N/A,FALSE,"income";#N/A,#N/A,FALSE,"valuation"}</definedName>
    <definedName name="wrn.VALUATION._5_2" hidden="1">{#N/A,#N/A,FALSE,"Pooling";#N/A,#N/A,FALSE,"income";#N/A,#N/A,FALSE,"valuation"}</definedName>
    <definedName name="wrn.VALUATION._5_3" hidden="1">{#N/A,#N/A,FALSE,"Pooling";#N/A,#N/A,FALSE,"income";#N/A,#N/A,FALSE,"valuation"}</definedName>
    <definedName name="wrn.VALUATION._5_4" hidden="1">{#N/A,#N/A,FALSE,"Pooling";#N/A,#N/A,FALSE,"income";#N/A,#N/A,FALSE,"valuation"}</definedName>
    <definedName name="wrn.VALUATION._5_5" hidden="1">{#N/A,#N/A,FALSE,"Pooling";#N/A,#N/A,FALSE,"income";#N/A,#N/A,FALSE,"valuation"}</definedName>
    <definedName name="wrn.Value." hidden="1">{"NOPCAPEVA",#N/A,FALSE,"Nopat";"FCFCSTAR",#N/A,FALSE,"FCFVAL";"EVAVL",#N/A,FALSE,"EVAVAL";"LEASE",#N/A,FALSE,"OpLease"}</definedName>
    <definedName name="wrn.value2" hidden="1">{"NOPCAPEVA",#N/A,FALSE,"Nopat";"FCFCSTAR",#N/A,FALSE,"FCFVAL";"EVAVL",#N/A,FALSE,"EVAVAL";"LEASE",#N/A,FALSE,"OpLease"}</definedName>
    <definedName name="wrn.value3" hidden="1">{"NOPCAPEVA",#N/A,FALSE,"Nopat";"FCFCSTAR",#N/A,FALSE,"FCFVAL";"EVAVL",#N/A,FALSE,"EVAVAL";"LEASE",#N/A,FALSE,"OpLease"}</definedName>
    <definedName name="wrn.value4" hidden="1">{"NOPCAPEVA",#N/A,FALSE,"Nopat";"FCFCSTAR",#N/A,FALSE,"FCFVAL";"EVAVL",#N/A,FALSE,"EVAVAL";"LEASE",#N/A,FALSE,"OpLease"}</definedName>
    <definedName name="wrn.Variance._.3." hidden="1">{"Variance Q3",#N/A,FALSE,"Var"}</definedName>
    <definedName name="wrn.Variance._.explanations.">#REF!</definedName>
    <definedName name="wrn.Variance._.explanations._old">#REF!</definedName>
    <definedName name="wrn.Variance._.Q1." hidden="1">{"Variance Q1",#N/A,FALSE,"Var"}</definedName>
    <definedName name="wrn.Variance._.Q2." hidden="1">{"Variance Q2",#N/A,FALSE,"Var"}</definedName>
    <definedName name="wrn.Variance._.Q3." hidden="1">{"Variance Q3",#N/A,FALSE,"Var"}</definedName>
    <definedName name="wrn.Variance._.Q4" hidden="1">{"Variance Q4",#N/A,FALSE,"Var"}</definedName>
    <definedName name="wrn.Variance._.Q4." hidden="1">{"Variance Q4",#N/A,FALSE,"Var"}</definedName>
    <definedName name="wrn.Variance._.Report." hidden="1">{#N/A,#N/A,TRUE,"Variance Report E-Mail Version"}</definedName>
    <definedName name="wrn.Variance._.REports." hidden="1">{#N/A,#N/A,FALSE,"Summary";#N/A,#N/A,FALSE,"04E Summ";#N/A,#N/A,FALSE,"04Pvs03E Summ";#N/A,#N/A,FALSE,"03E Summ"}</definedName>
    <definedName name="wrn.Variance__All_Periods." hidden="1">{"Cur_vs_AOP",#N/A,FALSE,"Cur vs AOP";"Cur_vs_PrMo",#N/A,FALSE,"Cur vs PrMo";"Cur_vs_PrYr",#N/A,FALSE,"Cur vs PrYr";"Cur_vs_Cur",#N/A,FALSE,"Cur vs Cur"}</definedName>
    <definedName name="wrn.Variance__Cur_vs_AOP." hidden="1">{"Cur_vs_AOP",#N/A,FALSE,"Cur vs AOP"}</definedName>
    <definedName name="wrn.Variance__Cur_vs_Cur." hidden="1">{"Cur_vs_Cur",#N/A,FALSE,"Cur vs Cur"}</definedName>
    <definedName name="wrn.Variance__Cur_vs_PrMo." hidden="1">{"Cur_vs_PrMo",#N/A,FALSE,"Cur vs PrMo"}</definedName>
    <definedName name="wrn.Variance__Cur_vs_PrYr." hidden="1">{"Cur_vs_PrYr",#N/A,FALSE,"Cur vs PrYr"}</definedName>
    <definedName name="wrn.Variances._.Current.">#REF!</definedName>
    <definedName name="wrn.Vinyl1999IFOrecons." hidden="1">{"Vinyl1999Q1IFOrecon",#N/A,TRUE,"Vinyl";"Vinyl1999Q2IFOrecon",#N/A,TRUE,"Vinyl";"Vinyl1999Q3IFOrecon",#N/A,TRUE,"Vinyl";"Vinyl1999Q4IFOrecon",#N/A,TRUE,"Vinyl";"Vinyl1999TotalIFOrecon",#N/A,TRUE,"Vinyl";#N/A,#N/A,TRUE,"Vinyl"}</definedName>
    <definedName name="wrn.Visipaque." hidden="1">{"Visipaque",#N/A,FALSE,"Visipaque"}</definedName>
    <definedName name="wrn.Voortgang._.MPR." hidden="1">{#N/A,#N/A,FALSE,"Revenue"}</definedName>
    <definedName name="wrn.VRTX." hidden="1">{"Revenues",#N/A,FALSE,"Revenue";"qearn1",#N/A,FALSE,"Qearn";"qearn2",#N/A,FALSE,"Qearn";#N/A,#N/A,FALSE,"Qmargin";"cashflow",#N/A,FALSE,"Cashflow";"Product Pipeline",#N/A,FALSE,"Product Pipeline"}</definedName>
    <definedName name="wrn.Vysledovka." hidden="1">{"Vysledovka_1",#N/A,FALSE,"Plna";"Vysledovka_2",#N/A,FALSE,"Plna"}</definedName>
    <definedName name="wrn.Wacc." hidden="1">{"Area1",#N/A,FALSE,"OREWACC";"Area2",#N/A,FALSE,"OREWACC"}</definedName>
    <definedName name="wrn.wara.">#REF!</definedName>
    <definedName name="wrn.Warrant._.analysis." hidden="1">{#N/A,#N/A,FALSE,"sum (2)";#N/A,#N/A,FALSE,"bs";#N/A,#N/A,FALSE,"is";#N/A,#N/A,FALSE,"cf";#N/A,#N/A,FALSE,"ltd";#N/A,#N/A,FALSE,"irr (2)"}</definedName>
    <definedName name="wrn.Washington._.4._.Plans." hidden="1">{#N/A,#N/A,FALSE,"Washington Plan 1";#N/A,#N/A,FALSE,"Washington Plan 2";#N/A,#N/A,FALSE,"Washington Plan 3";#N/A,#N/A,FALSE,"Washington Plan 4";#N/A,#N/A,FALSE,"WA 50th";#N/A,#N/A,FALSE,"Summary"}</definedName>
    <definedName name="wrn.Water." hidden="1">{#N/A,#N/A,FALSE,"Water";#N/A,#N/A,FALSE,"Ballygowan";#N/A,#N/A,FALSE,"Volvic"}</definedName>
    <definedName name="wrn.Water._1" hidden="1">{#N/A,#N/A,FALSE,"Water";#N/A,#N/A,FALSE,"Ballygowan";#N/A,#N/A,FALSE,"Volvic"}</definedName>
    <definedName name="wrn.Water._2" hidden="1">{#N/A,#N/A,FALSE,"Water";#N/A,#N/A,FALSE,"Ballygowan";#N/A,#N/A,FALSE,"Volvic"}</definedName>
    <definedName name="wrn.Water._3" hidden="1">{#N/A,#N/A,FALSE,"Water";#N/A,#N/A,FALSE,"Ballygowan";#N/A,#N/A,FALSE,"Volvic"}</definedName>
    <definedName name="wrn.WATERTOWN._.BUDGET." hidden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eb._.Portfolio._.Companies._.June._.2000.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ekly.">#REF!</definedName>
    <definedName name="wrn.WEEKLY._.COST._.REPOER." hidden="1">{#N/A,#N/A,FALSE,"WK4"}</definedName>
    <definedName name="wrn.Weekly._.Package." hidden="1">{#N/A,#N/A,TRUE,"WKLY PACK";#N/A,#N/A,TRUE,"YC &amp; SPICED";#N/A,#N/A,TRUE,"YF PEACH";#N/A,#N/A,TRUE,"PEARS &amp; CHERRIES";#N/A,#N/A,TRUE,"COTS &amp; COCKTAIL";#N/A,#N/A,TRUE,"FRUIT CUPS"}</definedName>
    <definedName name="wrn.weeklypeformance." hidden="1">{#N/A,#N/A,FALSE,"Charts";#N/A,#N/A,FALSE,"Input Sheet"}</definedName>
    <definedName name="wrn.WEEKLYSCRAP." hidden="1">{#N/A,#N/A,FALSE,"2221";#N/A,#N/A,FALSE,"2225"}</definedName>
    <definedName name="wrn.Western._.Metal." hidden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hitebk." hidden="1">{#N/A,#N/A,FALSE,"ROTARY";#N/A,#N/A,FALSE,"CHARTS"}</definedName>
    <definedName name="wrn.WHOLE." hidden="1">{#N/A,#N/A,FALSE,"assumptions";#N/A,#N/A,FALSE,"contrib_annual";#N/A,#N/A,FALSE,"historic";#N/A,#N/A,FALSE,"Proforma";#N/A,#N/A,FALSE,"CALENDARIZED";#N/A,#N/A,FALSE,"Has_gets";#N/A,#N/A,FALSE,"DILUTION"}</definedName>
    <definedName name="wrn.whole._.document.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1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3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Model." hidden="1">{#N/A,#N/A,FALSE,"Model";#N/A,#N/A,FALSE,"Gen Pts &amp; Rts 2000";#N/A,#N/A,FALSE,"AcqsAss";#N/A,#N/A,FALSE,"Acqs &amp; De Novos"}</definedName>
    <definedName name="wrn.WholeModel." hidden="1">{#N/A,#N/A,TRUE,"Initial";#N/A,#N/A,TRUE,"CFs_P&amp;L_B&amp;S";#N/A,#N/A,TRUE,"Inv&amp;Fin";#N/A,#N/A,TRUE,"Depreciation";#N/A,#N/A,TRUE,"Energy";#N/A,#N/A,TRUE,"Index";#N/A,#N/A,TRUE,"Graphs";#N/A,#N/A,TRUE,"T_Contest"}</definedName>
    <definedName name="wrn.WholeShabang.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icor.">#REF!</definedName>
    <definedName name="wrn.wicor._1" hidden="1">{#N/A,#N/A,FALSE,"FACTSHEETS";#N/A,#N/A,FALSE,"pump";#N/A,#N/A,FALSE,"filter"}</definedName>
    <definedName name="wrn.wicor._1_1" hidden="1">{#N/A,#N/A,FALSE,"FACTSHEETS";#N/A,#N/A,FALSE,"pump";#N/A,#N/A,FALSE,"filter"}</definedName>
    <definedName name="wrn.wicor._1_2" hidden="1">{#N/A,#N/A,FALSE,"FACTSHEETS";#N/A,#N/A,FALSE,"pump";#N/A,#N/A,FALSE,"filter"}</definedName>
    <definedName name="wrn.wicor._1_3" hidden="1">{#N/A,#N/A,FALSE,"FACTSHEETS";#N/A,#N/A,FALSE,"pump";#N/A,#N/A,FALSE,"filter"}</definedName>
    <definedName name="wrn.wicor._1_4" hidden="1">{#N/A,#N/A,FALSE,"FACTSHEETS";#N/A,#N/A,FALSE,"pump";#N/A,#N/A,FALSE,"filter"}</definedName>
    <definedName name="wrn.wicor._1_5" hidden="1">{#N/A,#N/A,FALSE,"FACTSHEETS";#N/A,#N/A,FALSE,"pump";#N/A,#N/A,FALSE,"filter"}</definedName>
    <definedName name="wrn.wicor._2" hidden="1">{#N/A,#N/A,FALSE,"FACTSHEETS";#N/A,#N/A,FALSE,"pump";#N/A,#N/A,FALSE,"filter"}</definedName>
    <definedName name="wrn.wicor._2_1" hidden="1">{#N/A,#N/A,FALSE,"FACTSHEETS";#N/A,#N/A,FALSE,"pump";#N/A,#N/A,FALSE,"filter"}</definedName>
    <definedName name="wrn.wicor._2_2" hidden="1">{#N/A,#N/A,FALSE,"FACTSHEETS";#N/A,#N/A,FALSE,"pump";#N/A,#N/A,FALSE,"filter"}</definedName>
    <definedName name="wrn.wicor._2_3" hidden="1">{#N/A,#N/A,FALSE,"FACTSHEETS";#N/A,#N/A,FALSE,"pump";#N/A,#N/A,FALSE,"filter"}</definedName>
    <definedName name="wrn.wicor._2_4" hidden="1">{#N/A,#N/A,FALSE,"FACTSHEETS";#N/A,#N/A,FALSE,"pump";#N/A,#N/A,FALSE,"filter"}</definedName>
    <definedName name="wrn.wicor._2_5" hidden="1">{#N/A,#N/A,FALSE,"FACTSHEETS";#N/A,#N/A,FALSE,"pump";#N/A,#N/A,FALSE,"filter"}</definedName>
    <definedName name="wrn.wicor._3" hidden="1">{#N/A,#N/A,FALSE,"FACTSHEETS";#N/A,#N/A,FALSE,"pump";#N/A,#N/A,FALSE,"filter"}</definedName>
    <definedName name="wrn.wicor._3_1" hidden="1">{#N/A,#N/A,FALSE,"FACTSHEETS";#N/A,#N/A,FALSE,"pump";#N/A,#N/A,FALSE,"filter"}</definedName>
    <definedName name="wrn.wicor._3_2" hidden="1">{#N/A,#N/A,FALSE,"FACTSHEETS";#N/A,#N/A,FALSE,"pump";#N/A,#N/A,FALSE,"filter"}</definedName>
    <definedName name="wrn.wicor._3_3" hidden="1">{#N/A,#N/A,FALSE,"FACTSHEETS";#N/A,#N/A,FALSE,"pump";#N/A,#N/A,FALSE,"filter"}</definedName>
    <definedName name="wrn.wicor._3_4" hidden="1">{#N/A,#N/A,FALSE,"FACTSHEETS";#N/A,#N/A,FALSE,"pump";#N/A,#N/A,FALSE,"filter"}</definedName>
    <definedName name="wrn.wicor._3_5" hidden="1">{#N/A,#N/A,FALSE,"FACTSHEETS";#N/A,#N/A,FALSE,"pump";#N/A,#N/A,FALSE,"filter"}</definedName>
    <definedName name="wrn.wicor._4" hidden="1">{#N/A,#N/A,FALSE,"FACTSHEETS";#N/A,#N/A,FALSE,"pump";#N/A,#N/A,FALSE,"filter"}</definedName>
    <definedName name="wrn.wicor._4_1" hidden="1">{#N/A,#N/A,FALSE,"FACTSHEETS";#N/A,#N/A,FALSE,"pump";#N/A,#N/A,FALSE,"filter"}</definedName>
    <definedName name="wrn.wicor._4_2" hidden="1">{#N/A,#N/A,FALSE,"FACTSHEETS";#N/A,#N/A,FALSE,"pump";#N/A,#N/A,FALSE,"filter"}</definedName>
    <definedName name="wrn.wicor._4_3" hidden="1">{#N/A,#N/A,FALSE,"FACTSHEETS";#N/A,#N/A,FALSE,"pump";#N/A,#N/A,FALSE,"filter"}</definedName>
    <definedName name="wrn.wicor._4_4" hidden="1">{#N/A,#N/A,FALSE,"FACTSHEETS";#N/A,#N/A,FALSE,"pump";#N/A,#N/A,FALSE,"filter"}</definedName>
    <definedName name="wrn.wicor._4_5" hidden="1">{#N/A,#N/A,FALSE,"FACTSHEETS";#N/A,#N/A,FALSE,"pump";#N/A,#N/A,FALSE,"filter"}</definedName>
    <definedName name="wrn.wicor._5" hidden="1">{#N/A,#N/A,FALSE,"FACTSHEETS";#N/A,#N/A,FALSE,"pump";#N/A,#N/A,FALSE,"filter"}</definedName>
    <definedName name="wrn.wicor._5_1" hidden="1">{#N/A,#N/A,FALSE,"FACTSHEETS";#N/A,#N/A,FALSE,"pump";#N/A,#N/A,FALSE,"filter"}</definedName>
    <definedName name="wrn.wicor._5_2" hidden="1">{#N/A,#N/A,FALSE,"FACTSHEETS";#N/A,#N/A,FALSE,"pump";#N/A,#N/A,FALSE,"filter"}</definedName>
    <definedName name="wrn.wicor._5_3" hidden="1">{#N/A,#N/A,FALSE,"FACTSHEETS";#N/A,#N/A,FALSE,"pump";#N/A,#N/A,FALSE,"filter"}</definedName>
    <definedName name="wrn.wicor._5_4" hidden="1">{#N/A,#N/A,FALSE,"FACTSHEETS";#N/A,#N/A,FALSE,"pump";#N/A,#N/A,FALSE,"filter"}</definedName>
    <definedName name="wrn.wicor._5_5" hidden="1">{#N/A,#N/A,FALSE,"FACTSHEETS";#N/A,#N/A,FALSE,"pump";#N/A,#N/A,FALSE,"filter"}</definedName>
    <definedName name="wrn.WineSpirits." hidden="1">{#N/A,#N/A,FALSE,"W&amp;Spirits";#N/A,#N/A,FALSE,"Grants";#N/A,#N/A,FALSE,"CCB"}</definedName>
    <definedName name="wrn.WineSpirits._1" hidden="1">{#N/A,#N/A,FALSE,"W&amp;Spirits";#N/A,#N/A,FALSE,"Grants";#N/A,#N/A,FALSE,"CCB"}</definedName>
    <definedName name="wrn.WineSpirits._2" hidden="1">{#N/A,#N/A,FALSE,"W&amp;Spirits";#N/A,#N/A,FALSE,"Grants";#N/A,#N/A,FALSE,"CCB"}</definedName>
    <definedName name="wrn.WineSpirits._3" hidden="1">{#N/A,#N/A,FALSE,"W&amp;Spirits";#N/A,#N/A,FALSE,"Grants";#N/A,#N/A,FALSE,"CCB"}</definedName>
    <definedName name="wrn.Wireless." hidden="1">{#N/A,#N/A,TRUE,"Monthly Wireless";#N/A,#N/A,TRUE,"Qrt Wireless";#N/A,#N/A,TRUE,"FY Wireless";#N/A,#N/A,TRUE,"1Q Wireless";#N/A,#N/A,TRUE,"2Q Wireless";#N/A,#N/A,TRUE,"3Q Wireless";#N/A,#N/A,TRUE,"4Q Wireless"}</definedName>
    <definedName name="wrn.without._.Wireless._.All._.Periods.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kChange_EM." hidden="1">{#N/A,#N/A,FALSE,"WkChange EM"}</definedName>
    <definedName name="wrn.wkst." hidden="1">{"prt_wksht",#N/A,FALSE,"Sheet1"}</definedName>
    <definedName name="wrn.work._.paper._.shcedules.">#REF!</definedName>
    <definedName name="wrn.Workbook.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papers." hidden="1">{"Cash Flow Input - Legal",#N/A,FALSE,"Sep 98";"Net Income Adj - Legal",#N/A,FALSE,"Sep 98";"Working Cap Adj - Legal",#N/A,FALSE,"Sep 98";"Equity - Legal",#N/A,FALSE,"Sep 98"}</definedName>
    <definedName name="wrn.Workpapers._.Only.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sheets." hidden="1">{#N/A,#N/A,FALSE,"Base Materials";#N/A,#N/A,FALSE,"Construction";#N/A,#N/A,FALSE,"Packaging";#N/A,#N/A,FALSE,"Transportation"}</definedName>
    <definedName name="wrn.WOS._.Report.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wrn.WPAPERS." hidden="1">{#N/A,#N/A,FALSE,"ATIVO";#N/A,#N/A,FALSE,"PASSIVO";#N/A,#N/A,FALSE,"L&amp;P";#N/A,#N/A,FALSE,"INTEREST";#N/A,#N/A,FALSE,"IRDIFERIDO"}</definedName>
    <definedName name="wrn.wpoall." hidden="1">{"wpocash",#N/A,FALSE,"WPOALLT";"wpoinc",#N/A,FALSE,"WPOALLT";"wpoexcl",#N/A,FALSE,"WPOALLT";"wpocable",#N/A,FALSE,"WPOALLT";"wpobroad",#N/A,FALSE,"WPOALLT";"wpopost",#N/A,FALSE,"WPOALLT";"wponwsweek",#N/A,FALSE,"WPOALLT"}</definedName>
    <definedName name="wrn.Wright." hidden="1">{#N/A,#N/A,FALSE,"Documentation";#N/A,#N/A,FALSE,"ROR";#N/A,#N/A,FALSE,"Projected Income";#N/A,#N/A,FALSE,"Historical Income";#N/A,#N/A,FALSE,"Historical BS";#N/A,#N/A,FALSE,"Backlog";#N/A,#N/A,FALSE,"Inventory";#N/A,#N/A,FALSE,"Technology";#N/A,#N/A,FALSE,"Trademarks";#N/A,#N/A,FALSE,"Workforce";#N/A,#N/A,FALSE,"Distribution";#N/A,#N/A,FALSE,"Contracts";#N/A,#N/A,FALSE,"Distribution Lifeing";#N/A,#N/A,FALSE,"Tax Amortization - higher";#N/A,#N/A,FALSE,"Residual Analysis";#N/A,#N/A,FALSE,"Tax Amortization - 15%";#N/A,#N/A,FALSE,"1999 Income Statements"}</definedName>
    <definedName name="wrn.WW._.PLP." hidden="1">{"WW1yr",#N/A,FALSE,"Worldwide";"ww1q1",#N/A,FALSE,"Worldwide";"ww1q2",#N/A,FALSE,"Worldwide";"ww 1Q3",#N/A,FALSE,"Worldwide";"WW1q4",#N/A,FALSE,"Worldwide";"nayr",#N/A,FALSE,"N America";"na1q1",#N/A,FALSE,"N America";"na1q2",#N/A,FALSE,"N America";"na1q3",#N/A,FALSE,"N America";"na1q4",#N/A,FALSE,"N America";"latin1yr",#N/A,FALSE,"Latin";"latin1q1",#N/A,FALSE,"Latin";"latin1q2",#N/A,FALSE,"Latin";"latin1q3",#N/A,FALSE,"Latin";"latin1q4",#N/A,FALSE,"Latin";"eu1yr",#N/A,FALSE,"Europe";"eu1q1",#N/A,FALSE,"Europe";"eu1q2",#N/A,FALSE,"Europe";"eu1q3",#N/A,FALSE,"Europe";"eu1q4",#N/A,FALSE,"Europe";"sh4 1yr",#N/A,FALSE,"Asia";"Sheet4 1Q1",#N/A,FALSE,"Asia";"sh4 1q2",#N/A,FALSE,"Asia";"sh4 1q3",#N/A,FALSE,"Asia";"sh4 1q4",#N/A,FALSE,"Asia"}</definedName>
    <definedName name="wrn.WW._.PNL." hidden="1">{"ww Yr",#N/A,FALSE,"Worldwide";"ww1",#N/A,FALSE,"Worldwide";"ww2",#N/A,FALSE,"Worldwide";"WW3",#N/A,FALSE,"Worldwide";"ww4",#N/A,FALSE,"Worldwide";"nayr",#N/A,FALSE,"North America";"na1",#N/A,FALSE,"North America";"na2",#N/A,FALSE,"North America";"na3",#N/A,FALSE,"North America";"na4",#N/A,FALSE,"North America";"layr",#N/A,FALSE,"Latin Region";"la1",#N/A,FALSE,"Latin Region";"la2",#N/A,FALSE,"Latin Region";"la3",#N/A,FALSE,"Latin Region";"la4",#N/A,FALSE,"Latin Region";"euyr",#N/A,FALSE,"Europe";"eu1",#N/A,FALSE,"Europe";"eu2",#N/A,FALSE,"Europe";"eu3",#N/A,FALSE,"Europe";"eu4",#N/A,FALSE,"Europe";"AP YR",#N/A,FALSE,"Asia Pacific";"AP Q1",#N/A,FALSE,"Asia Pacific";"AP Q2",#N/A,FALSE,"Asia Pacific";"AP Q3",#N/A,FALSE,"Asia Pacific";"AP Q4",#N/A,FALSE,"Asia Pacific";"CM Year",#N/A,FALSE,"Corporate Marketing";"CM Q1",#N/A,FALSE,"Corporate Marketing";"CM Q2",#N/A,FALSE,"Corporate Marketing";"CM Q3",#N/A,FALSE,"Corporate Marketing";"CM Q4",#N/A,FALSE,"Corporate Marketing"}</definedName>
    <definedName name="wrn.WWY." hidden="1">{#N/A,#N/A,FALSE,"WWY"}</definedName>
    <definedName name="wrn.WWY._1" hidden="1">{#N/A,#N/A,FALSE,"WWY"}</definedName>
    <definedName name="wrn.WWY._2" hidden="1">{#N/A,#N/A,FALSE,"WWY"}</definedName>
    <definedName name="wrn.WWY._3" hidden="1">{#N/A,#N/A,FALSE,"WWY"}</definedName>
    <definedName name="wrn.xrates." hidden="1">{#N/A,#N/A,FALSE,"1996";#N/A,#N/A,FALSE,"1995";#N/A,#N/A,FALSE,"1994"}</definedName>
    <definedName name="wrn.xx." hidden="1">{"sarhist",#N/A,FALSE,"Sheet2";"sarhist",#N/A,FALSE,"Sheet2"}</definedName>
    <definedName name="wrn.YTD._.CON._.VS._.BUD.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SOL._.STMTS." hidden="1">{"YTD CONSOL IS",#N/A,FALSE,"CONSOL";"MTD CONSOL BS",#N/A,FALSE,"CONSOL";"YTD CONSOL CF",#N/A,FALSE,"CONSOL";"YTD CONSOL COGS",#N/A,FALSE,"CONSOL";"YTD CONSOL SGA",#N/A,FALSE,"CONSOL"}</definedName>
    <definedName name="wrn.YTD._.CTT._.STMTS." hidden="1">{"YTD CTT IS",#N/A,FALSE,"CTT";"MTD CTT BS",#N/A,FALSE,"CTT";"YTD CTT CF",#N/A,FALSE,"CTT";"YTD CTT COGS",#N/A,FALSE,"CTT";"YTD CTT SGA",#N/A,FALSE,"CTT"}</definedName>
    <definedName name="wrn.YTD._.CTT._.VS._.BUD." hidden="1">{"YTD CTT IS",#N/A,FALSE,"CTT VS BUDGET";"MTD CTT VS BUD BS",#N/A,FALSE,"CTT VS BUDGET";"YTD CTT CF",#N/A,FALSE,"CTT VS BUDGET";"YTD CTT COGS",#N/A,FALSE,"CTT VS BUDGET";"YTD CTT SGA",#N/A,FALSE,"CTT VS BUDGET"}</definedName>
    <definedName name="wrn.YTD._.Income._.Statement." hidden="1">{#N/A,#N/A,FALSE,"Stmt"}</definedName>
    <definedName name="wrn.YTD._.Income._.Statement._1" hidden="1">{#N/A,#N/A,FALSE,"Stmt"}</definedName>
    <definedName name="wrn.YTD._.Income._.Statement._1_1" hidden="1">{#N/A,#N/A,FALSE,"Stmt"}</definedName>
    <definedName name="wrn.YTD._.Income._.Statement._1_2" hidden="1">{#N/A,#N/A,FALSE,"Stmt"}</definedName>
    <definedName name="wrn.YTD._.Income._.Statement._1_3" hidden="1">{#N/A,#N/A,FALSE,"Stmt"}</definedName>
    <definedName name="wrn.YTD._.Income._.Statement._1_4" hidden="1">{#N/A,#N/A,FALSE,"Stmt"}</definedName>
    <definedName name="wrn.YTD._.Income._.Statement._1_5" hidden="1">{#N/A,#N/A,FALSE,"Stmt"}</definedName>
    <definedName name="wrn.YTD._.Income._.Statement._2" hidden="1">{#N/A,#N/A,FALSE,"Stmt"}</definedName>
    <definedName name="wrn.YTD._.Income._.Statement._2_1" hidden="1">{#N/A,#N/A,FALSE,"Stmt"}</definedName>
    <definedName name="wrn.YTD._.Income._.Statement._2_2" hidden="1">{#N/A,#N/A,FALSE,"Stmt"}</definedName>
    <definedName name="wrn.YTD._.Income._.Statement._2_3" hidden="1">{#N/A,#N/A,FALSE,"Stmt"}</definedName>
    <definedName name="wrn.YTD._.Income._.Statement._2_4" hidden="1">{#N/A,#N/A,FALSE,"Stmt"}</definedName>
    <definedName name="wrn.YTD._.Income._.Statement._2_5" hidden="1">{#N/A,#N/A,FALSE,"Stmt"}</definedName>
    <definedName name="wrn.YTD._.Income._.Statement._3" hidden="1">{#N/A,#N/A,FALSE,"Stmt"}</definedName>
    <definedName name="wrn.YTD._.Income._.Statement._3_1" hidden="1">{#N/A,#N/A,FALSE,"Stmt"}</definedName>
    <definedName name="wrn.YTD._.Income._.Statement._3_2" hidden="1">{#N/A,#N/A,FALSE,"Stmt"}</definedName>
    <definedName name="wrn.YTD._.Income._.Statement._3_3" hidden="1">{#N/A,#N/A,FALSE,"Stmt"}</definedName>
    <definedName name="wrn.YTD._.Income._.Statement._3_4" hidden="1">{#N/A,#N/A,FALSE,"Stmt"}</definedName>
    <definedName name="wrn.YTD._.Income._.Statement._3_5" hidden="1">{#N/A,#N/A,FALSE,"Stmt"}</definedName>
    <definedName name="wrn.YTD._.Income._.Statement._4" hidden="1">{#N/A,#N/A,FALSE,"Stmt"}</definedName>
    <definedName name="wrn.YTD._.Income._.Statement._4_1" hidden="1">{#N/A,#N/A,FALSE,"Stmt"}</definedName>
    <definedName name="wrn.YTD._.Income._.Statement._4_2" hidden="1">{#N/A,#N/A,FALSE,"Stmt"}</definedName>
    <definedName name="wrn.YTD._.Income._.Statement._4_3" hidden="1">{#N/A,#N/A,FALSE,"Stmt"}</definedName>
    <definedName name="wrn.YTD._.Income._.Statement._4_4" hidden="1">{#N/A,#N/A,FALSE,"Stmt"}</definedName>
    <definedName name="wrn.YTD._.Income._.Statement._4_5" hidden="1">{#N/A,#N/A,FALSE,"Stmt"}</definedName>
    <definedName name="wrn.YTD._.Income._.Statement._5" hidden="1">{#N/A,#N/A,FALSE,"Stmt"}</definedName>
    <definedName name="wrn.YTD._.Income._.Statement._5_1" hidden="1">{#N/A,#N/A,FALSE,"Stmt"}</definedName>
    <definedName name="wrn.YTD._.Income._.Statement._5_2" hidden="1">{#N/A,#N/A,FALSE,"Stmt"}</definedName>
    <definedName name="wrn.YTD._.Income._.Statement._5_3" hidden="1">{#N/A,#N/A,FALSE,"Stmt"}</definedName>
    <definedName name="wrn.YTD._.Income._.Statement._5_4" hidden="1">{#N/A,#N/A,FALSE,"Stmt"}</definedName>
    <definedName name="wrn.YTD._.Income._.Statement._5_5" hidden="1">{#N/A,#N/A,FALSE,"Stmt"}</definedName>
    <definedName name="wrn.YTD._.WLLC._.STMTS." hidden="1">{"YTDIS",#N/A,FALSE,"WLLC";"MTDBS",#N/A,FALSE,"WLLC";"YTDCF",#N/A,FALSE,"WLLC";"YTDCOGS",#N/A,FALSE,"WLLC";"YTDSGA",#N/A,FALSE,"WLLC"}</definedName>
    <definedName name="wrn.YTD._.WLLC._.VS._.BUDG.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zolfo._.package." hidden="1">{#N/A,#N/A,TRUE,"income statement";#N/A,#N/A,TRUE,"balance sheet";#N/A,#N/A,TRUE,"cash flow";#N/A,#N/A,TRUE,"primary assumptions";#N/A,#N/A,TRUE,"finishing assumptions";#N/A,#N/A,TRUE,"dist. assumptions";#N/A,#N/A,TRUE,"borrowing base";#N/A,#N/A,TRUE,"sales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conversion";#N/A,#N/A,TRUE,"Stbnvl";#N/A,#N/A,TRUE,"stbvl pickler";#N/A,#N/A,TRUE,"stbvl 14";#N/A,#N/A,TRUE,"stbvl slitter";#N/A,#N/A,TRUE,"Allenport";#N/A,#N/A,TRUE,"alport pickler";#N/A,#N/A,TRUE,"alport tandem";#N/A,#N/A,TRUE,"alport anneal";#N/A,#N/A,TRUE,"alport temper";#N/A,#N/A,TRUE,"Yorkville";#N/A,#N/A,TRUE,"ykvl pickler";#N/A,#N/A,TRUE,"ykvl tandem";#N/A,#N/A,TRUE,"ykvl cont annel";#N/A,#N/A,TRUE,"ykvl washer";#N/A,#N/A,TRUE,"ykvl batch anneal";#N/A,#N/A,TRUE,"ykvl 8";#N/A,#N/A,TRUE,"ykvl 11";#N/A,#N/A,TRUE,"ykvl DR";#N/A,#N/A,TRUE,"MF";#N/A,#N/A,TRUE,"mf 36";#N/A,#N/A,TRUE,"mf 48";#N/A,#N/A,TRUE,"mf 60";#N/A,#N/A,TRUE,"Canfield";#N/A,#N/A,TRUE,"can eg";#N/A,#N/A,TRUE,"can paint";#N/A,#N/A,TRUE,"can oscilate";#N/A,#N/A,TRUE,"can slitter";#N/A,#N/A,TRUE,"WCC"}</definedName>
    <definedName name="wrn.Баланс." hidden="1">{#N/A,#N/A,FALSE,"БАЛАНС"}</definedName>
    <definedName name="wrn.Баланс._2" hidden="1">{#N/A,#N/A,FALSE,"БАЛАНС"}</definedName>
    <definedName name="wrn.Баланс._3" hidden="1">{#N/A,#N/A,FALSE,"БАЛАНС"}</definedName>
    <definedName name="wrn.Макет._.индивидуакльного._.строительства." hidden="1">{#N/A,#N/A,TRUE,"Содержание";#N/A,#N/A,TRUE,"ПРоектные данные";#N/A,#N/A,TRUE,"Интервалы продуктивных пластов"}</definedName>
    <definedName name="wrn.דוח_מרכז." hidden="1">{"רווח והפסד",#N/A,FALSE,"תכנית לבנק (2)";"באור_ראשון",#N/A,FALSE,"תכנית לבנק (2)";"באור_שני",#N/A,FALSE,"תכנית לבנק (2)";"מכירות",#N/A,FALSE,"SALES"}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hidden="1">{#N/A,#N/A,FALSE,"단축1";#N/A,#N/A,FALSE,"단축2";#N/A,#N/A,FALSE,"단축3";#N/A,#N/A,FALSE,"장축";#N/A,#N/A,FALSE,"4WD"}</definedName>
    <definedName name="wrn_eva" hidden="1">{"EVA",#N/A,FALSE,"EVA";"WACC",#N/A,FALSE,"WACC"}</definedName>
    <definedName name="wrn_otpt" hidden="1">{"DCF","UPSIDE CASE",FALSE,"Sheet1";"DCF","BASE CASE",FALSE,"Sheet1";"DCF","DOWNSIDE CASE",FALSE,"Sheet1"}</definedName>
    <definedName name="wrn_PIPE" hidden="1">{"cap_structure",#N/A,FALSE,"Graph-Mkt Cap";"price",#N/A,FALSE,"Graph-Price";"ebit",#N/A,FALSE,"Graph-EBITDA";"ebitda",#N/A,FALSE,"Graph-EBITDA"}</definedName>
    <definedName name="wrn1.cashflow" hidden="1">{"NOTES",#N/A,FALSE,"NOTES";"EXECSUM",#N/A,FALSE,"EXECSUM"}</definedName>
    <definedName name="wrn1.fullreport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1.printall" hidden="1">{"page1",#N/A,FALSE,"DCM";"page2",#N/A,FALSE,"DCM";"page3",#N/A,FALSE,"DCM";"page4",#N/A,FALSE,"DCM";"page5",#N/A,FALSE,"DCM";"page6",#N/A,FALSE,"DCM";"page7",#N/A,FALSE,"DCM";"page8",#N/A,FALSE,"DCM"}</definedName>
    <definedName name="wrn2.All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2.All.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Bplan." hidden="1">{#N/A,#N/A,FALSE,"F_Plan";#N/A,#N/A,FALSE,"Parameter"}</definedName>
    <definedName name="wrn2.dcf" hidden="1">{"mgmt forecast",#N/A,FALSE,"Mgmt Forecast";"dcf table",#N/A,FALSE,"Mgmt Forecast";"sensitivity",#N/A,FALSE,"Mgmt Forecast";"table inputs",#N/A,FALSE,"Mgmt Forecast";"calculations",#N/A,FALSE,"Mgmt Forecast"}</definedName>
    <definedName name="WRN2.Document" hidden="1">{"consolidated",#N/A,FALSE,"Sheet1";"cms",#N/A,FALSE,"Sheet1";"fse",#N/A,FALSE,"Sheet1"}</definedName>
    <definedName name="WRN2.Document_1" hidden="1">{"consolidated",#N/A,FALSE,"Sheet1";"cms",#N/A,FALSE,"Sheet1";"fse",#N/A,FALSE,"Sheet1"}</definedName>
    <definedName name="wrn2.model" hidden="1">{#N/A,#N/A,TRUE,"Header";#N/A,#N/A,TRUE,"Value";#N/A,#N/A,TRUE,"Assumptions";#N/A,#N/A,TRUE,"Pecs";#N/A,#N/A,TRUE,"Mines";#N/A,#N/A,TRUE,"Komloi"}</definedName>
    <definedName name="wrn2.Pack." hidden="1">{#N/A,#N/A,FALSE,"P&amp;L";#N/A,#N/A,FALSE,"Fixcost";#N/A,#N/A,FALSE,"Toninfo";#N/A,#N/A,FALSE,"Varana";#N/A,#N/A,FALSE,"Workcap";#N/A,#N/A,FALSE,"Capbudg";#N/A,#N/A,FALSE,"Personnel"}</definedName>
    <definedName name="wrn2.standard" hidden="1">{"Annual",#N/A,FALSE,"Annual";"Monthly",#N/A,FALSE,"Monthly";"Balance sheet",#N/A,FALSE,"opening balance sheet";"Company 1",#N/A,FALSE,"Company1"}</definedName>
    <definedName name="wrn2.summary" hidden="1">{"00000summary",#N/A,FALSE,"00000";"10000summary",#N/A,FALSE,"10000"}</definedName>
    <definedName name="wrn3.ALL." hidden="1">{#N/A,#N/A,FALSE,"DCF";#N/A,#N/A,FALSE,"WACC";#N/A,#N/A,FALSE,"Sales_EBIT";#N/A,#N/A,FALSE,"Capex_Depreciation";#N/A,#N/A,FALSE,"WC";#N/A,#N/A,FALSE,"Interest";#N/A,#N/A,FALSE,"Assumptions"}</definedName>
    <definedName name="wrn3.dcf" hidden="1">{"mgmt forecast",#N/A,FALSE,"Mgmt Forecast";"dcf table",#N/A,FALSE,"Mgmt Forecast";"sensitivity",#N/A,FALSE,"Mgmt Forecast";"table inputs",#N/A,FALSE,"Mgmt Forecast";"calculations",#N/A,FALSE,"Mgmt Forecast"}</definedName>
    <definedName name="wrn3.Pack." hidden="1">{#N/A,#N/A,FALSE,"P&amp;L";#N/A,#N/A,FALSE,"Fixcost";#N/A,#N/A,FALSE,"Toninfo";#N/A,#N/A,FALSE,"Varana";#N/A,#N/A,FALSE,"Workcap";#N/A,#N/A,FALSE,"Capbudg";#N/A,#N/A,FALSE,"Personnel"}</definedName>
    <definedName name="wrn33.Pack." hidden="1">{#N/A,#N/A,FALSE,"P&amp;L";#N/A,#N/A,FALSE,"Fixcost";#N/A,#N/A,FALSE,"Toninfo";#N/A,#N/A,FALSE,"Varana";#N/A,#N/A,FALSE,"Workcap";#N/A,#N/A,FALSE,"Capbudg";#N/A,#N/A,FALSE,"Personnel"}</definedName>
    <definedName name="wrna.prod" hidden="1">{#N/A,#N/A,FALSE,"1";#N/A,#N/A,FALSE,"2";#N/A,#N/A,FALSE,"16 - 17";#N/A,#N/A,FALSE,"18 - 19";#N/A,#N/A,FALSE,"26";#N/A,#N/A,FALSE,"27";#N/A,#N/A,FALSE,"28"}</definedName>
    <definedName name="WrnBSS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2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TS" hidden="1">{#N/A,#N/A,TRUE,"Config1";#N/A,#N/A,TRUE,"Config2";#N/A,#N/A,TRUE,"Config3";#N/A,#N/A,TRUE,"Config4";#N/A,#N/A,TRUE,"Config5";#N/A,#N/A,TRUE,"Config6";#N/A,#N/A,TRUE,"Config7"}</definedName>
    <definedName name="WrnBTS2" hidden="1">{#N/A,#N/A,TRUE,"Config1";#N/A,#N/A,TRUE,"Config2";#N/A,#N/A,TRUE,"Config3";#N/A,#N/A,TRUE,"Config4";#N/A,#N/A,TRUE,"Config5";#N/A,#N/A,TRUE,"Config6";#N/A,#N/A,TRUE,"Config7"}</definedName>
    <definedName name="WrnDevSynthese" hidden="1">{"COST",#N/A,FALSE,"SYNTHESE";"MARGIN",#N/A,FALSE,"SYNTHESE";"LOT_COM",#N/A,FALSE,"SYNTHESE"}</definedName>
    <definedName name="WrnDevSynthese2" hidden="1">{"COST",#N/A,FALSE,"SYNTHESE";"MARGIN",#N/A,FALSE,"SYNTHESE";"LOT_COM",#N/A,FALSE,"SYNTHESE"}</definedName>
    <definedName name="wrn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fy97" hidden="1">{#N/A,#N/A,FALSE,"FY97";#N/A,#N/A,FALSE,"FY98";#N/A,#N/A,FALSE,"FY99";#N/A,#N/A,FALSE,"FY00";#N/A,#N/A,FALSE,"FY01"}</definedName>
    <definedName name="wrnnnn" hidden="1">{#N/A,#N/A,TRUE,"Config1";#N/A,#N/A,TRUE,"Config2";#N/A,#N/A,TRUE,"Config3";#N/A,#N/A,TRUE,"Config4";#N/A,#N/A,TRUE,"Config5";#N/A,#N/A,TRUE,"Config6";#N/A,#N/A,TRUE,"Config7"}</definedName>
    <definedName name="WRR" hidden="1">{#N/A,#N/A,FALSE,"Pharm";#N/A,#N/A,FALSE,"WWCM"}</definedName>
    <definedName name="wrrrrr" hidden="1">{#N/A,#N/A,FALSE,"REPORT"}</definedName>
    <definedName name="wrth" hidden="1">{"Full-model",#N/A,FALSE,"ProForma-ASPT"}</definedName>
    <definedName name="wrw" hidden="1">{#N/A,#N/A,TRUE,"January";#N/A,#N/A,TRUE,"February";#N/A,#N/A,TRUE,"March";#N/A,#N/A,TRUE,"1st Qtr"}</definedName>
    <definedName name="ws" hidden="1">{#N/A,#N/A,FALSE,"Aging Summary";#N/A,#N/A,FALSE,"Ratio Analysis";#N/A,#N/A,FALSE,"Test 120 Day Accts";#N/A,#N/A,FALSE,"Tickmarks"}</definedName>
    <definedName name="ws_2" hidden="1">{#N/A,#N/A,FALSE,"Aging Summary";#N/A,#N/A,FALSE,"Ratio Analysis";#N/A,#N/A,FALSE,"Test 120 Day Accts";#N/A,#N/A,FALSE,"Tickmarks"}</definedName>
    <definedName name="ws_3" hidden="1">{#N/A,#N/A,FALSE,"Aging Summary";#N/A,#N/A,FALSE,"Ratio Analysis";#N/A,#N/A,FALSE,"Test 120 Day Accts";#N/A,#N/A,FALSE,"Tickmarks"}</definedName>
    <definedName name="WS_Direct_Labour">OFFSET(#REF!,0,#REF!,1,#REF!)</definedName>
    <definedName name="WS_Indirect_Labour">OFFSET(#REF!,0,#REF!,1,#REF!)</definedName>
    <definedName name="WS_SGA">OFFSET(#REF!,0,#REF!,1,#REF!)</definedName>
    <definedName name="ws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sr" hidden="1">{#N/A,#N/A,FALSE,"Assessment";#N/A,#N/A,FALSE,"Staffing";#N/A,#N/A,FALSE,"Hires";#N/A,#N/A,FALSE,"Assumptions"}</definedName>
    <definedName name="wss" hidden="1">#REF!</definedName>
    <definedName name="wsw" hidden="1">{"'Other IPS'!$A$5","'Other IPS'!$A$4:$K$38"}</definedName>
    <definedName name="wt" hidden="1">{#N/A,#N/A,FALSE,"FY97";#N/A,#N/A,FALSE,"FY98";#N/A,#N/A,FALSE,"FY99";#N/A,#N/A,FALSE,"FY00";#N/A,#N/A,FALSE,"FY01"}</definedName>
    <definedName name="wtg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tre" hidden="1">{#N/A,#N/A,FALSE,"Aging Summary";#N/A,#N/A,FALSE,"Ratio Analysis";#N/A,#N/A,FALSE,"Test 120 Day Accts";#N/A,#N/A,FALSE,"Tickmarks"}</definedName>
    <definedName name="wtre_2" hidden="1">{#N/A,#N/A,FALSE,"Aging Summary";#N/A,#N/A,FALSE,"Ratio Analysis";#N/A,#N/A,FALSE,"Test 120 Day Accts";#N/A,#N/A,FALSE,"Tickmarks"}</definedName>
    <definedName name="wtre_3" hidden="1">{#N/A,#N/A,FALSE,"Aging Summary";#N/A,#N/A,FALSE,"Ratio Analysis";#N/A,#N/A,FALSE,"Test 120 Day Accts";#N/A,#N/A,FALSE,"Tickmarks"}</definedName>
    <definedName name="wuj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v" hidden="1">{#N/A,#N/A,FALSE,"Pharm";#N/A,#N/A,FALSE,"WWCM"}</definedName>
    <definedName name="wvu.All." hidden="1">{TRUE,TRUE,-1.25,-15.5,604.5,342,FALSE,TRUE,TRUE,FALSE,0,10,#N/A,1,#N/A,9.109375,16.1481481481481,1,FALSE,FALSE,3,TRUE,1,FALSE,100,"Swvu.All.","ACwvu.All.",#N/A,FALSE,FALSE,0.748031496062992,0.748031496062992,0.62992125984252,0.47244094488189,2,"","",FALSE,FALSE,FALSE,FALSE,1,#N/A,1,1,"=R6C2:R55C13",FALSE,#N/A,#N/A,FALSE,FALSE,FALSE,9,65532,65532,FALSE,FALSE,TRUE,TRUE,TRUE}</definedName>
    <definedName name="wvu.America." hidden="1">{TRUE,TRUE,-1.25,-15.5,604.5,342,FALSE,TRUE,TRUE,FALSE,0,1,#N/A,1,#N/A,5.25242718446602,16.0740740740741,1,FALSE,FALSE,3,TRUE,1,FALSE,100,"Swvu.America.","ACwvu.America.",#N/A,FALSE,FALSE,0.748031496062992,0.748031496062992,0.62992125984252,0.47244094488189,2,"","",FALSE,FALSE,FALSE,FALSE,1,#N/A,1,1,"=R6C2:R55C16",FALSE,#N/A,#N/A,FALSE,FALSE,FALSE,9,65532,65532,FALSE,FALSE,TRUE,TRUE,TRUE}</definedName>
    <definedName name="wvu.annual." hidden="1">{TRUE,TRUE,-1.25,-15.5,772.5,474,FALSE,FALSE,TRUE,TRUE,0,1,#N/A,214,#N/A,53.5593220338983,44.75,1,FALSE,FALSE,3,TRUE,1,FALSE,100,"Swvu.annual.","ACwvu.annual.",1,FALSE,FALSE,0.1,0.1,0.2,0.1,2,"","",TRUE,TRUE,FALSE,FALSE,1,#N/A,1,6,"=R1C1:R60C54,R67C1:R105C54,R106C1:R147C53,R148C1:R190C53,R191C1:R226C53,R227C1:R250C53",FALSE,"Rwvu.annual.","Cwvu.annual.",FALSE,FALSE,FALSE,1,4294967292,4294967292,FALSE,FALSE,TRUE,TRUE,TRUE}</definedName>
    <definedName name="wvu.Asia." hidden="1">{TRUE,TRUE,-1.25,-15.5,604.5,342,FALSE,TRUE,TRUE,FALSE,0,1,#N/A,1,#N/A,5.25242718446602,16.0740740740741,1,FALSE,FALSE,3,TRUE,1,FALSE,100,"Swvu.Asia.","ACwvu.Asia.",#N/A,FALSE,FALSE,0.748031496062992,0.748031496062992,0.62992125984252,0.47244094488189,2,"","",FALSE,FALSE,FALSE,FALSE,1,#N/A,1,1,"=R6C2:R55C16",FALSE,#N/A,#N/A,FALSE,FALSE,FALSE,9,65532,65532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sh.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.Flows._.8._.page.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wvu.ce_storici.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1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2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3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ntrl.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wvu.Con._.Balance._.Sheet.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wvu.Con._.Balance._.Sheet._.8._.page.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wvu.Con._.Statement._.of._.Income.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wvu.Con._.Stmt._.of._.Income._.8._.page.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wvu.Cover._.8._.page.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wvu.Cover._.Pages.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wvu.cum92." hidden="1">{TRUE,TRUE,-1.25,-15.5,772.5,474,FALSE,FALSE,TRUE,TRUE,0,18,#N/A,83,#N/A,44.2203389830508,47.1666666666667,1,FALSE,FALSE,3,TRUE,1,FALSE,100,"Swvu.cum92.","ACwvu.cum92.",1,FALSE,FALSE,0.1,0.1,0.2,0.1,2,"","",TRUE,TRUE,FALSE,FALSE,1,#N/A,1,6,"=R1C1:R60C26,R67C1:R105C26,R106C1:R147C26",FALSE,"Rwvu.cum92.","Cwvu.cum92.",FALSE,FALSE,FALSE,1,4294967292,4294967292,FALSE,FALSE,TRUE,TRUE,TRUE}</definedName>
    <definedName name="wvu.cum95." hidden="1">{TRUE,TRUE,-1.25,-15.5,772.5,474,FALSE,FALSE,TRUE,TRUE,0,1,#N/A,83,#N/A,57.3389830508475,47.1666666666667,1,FALSE,FALSE,3,TRUE,1,FALSE,100,"Swvu.cum95.","ACwvu.cum95.",1,FALSE,FALSE,0.1,0.1,0.2,0.1,2,"","",TRUE,TRUE,FALSE,FALSE,1,#N/A,1,6,"=R1C1:R60C36,R67C1:R105C36,R106C1:R147C36",FALSE,"Rwvu.cum95.","Cwvu.cum95.",FALSE,FALSE,FALSE,1,4294967292,4294967292,FALSE,FALSE,TRUE,TRUE,TRUE}</definedName>
    <definedName name="wvu.cum97." hidden="1">{TRUE,TRUE,-1.25,-15.5,772.5,517.5,FALSE,FALSE,TRUE,TRUE,0,1,37,1,112,35,4,4,TRUE,TRUE,3,TRUE,1,TRUE,100,"Swvu.cum97.","ACwvu.cum97.",1,FALSE,FALSE,0.1,0.1,0.2,0.1,2,"","",TRUE,TRUE,FALSE,FALSE,1,#N/A,1,6,#DIV/0!,FALSE,"Rwvu.cum97.","Cwvu.cum97.",FALSE,FALSE,FALSE,1,4294967292,4294967292,FALSE,FALSE,TRUE,TRUE,TRUE}</definedName>
    <definedName name="wvu.daily._.update._.global._.sheet.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2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3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summary.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2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3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d.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1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2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3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evelopment." hidden="1">{TRUE,TRUE,-1.25,-15.5,604.5,342,FALSE,TRUE,TRUE,TRUE,0,1,#N/A,1,#N/A,5.4368932038835,16.0740740740741,1,FALSE,FALSE,3,TRUE,1,FALSE,100,"Swvu.Development.","ACwvu.Development.",#N/A,FALSE,FALSE,0.748031496062992,0.748031496062992,0.62992125984252,0.47244094488189,2,"","",FALSE,FALSE,FALSE,FALSE,1,#N/A,1,1,"=R6C2:R55C16",FALSE,#N/A,#N/A,FALSE,FALSE,FALSE,9,65532,65532,FALSE,FALSE,TRUE,TRUE,TRUE}</definedName>
    <definedName name="wvu.Gmbh.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wvu.Holding." hidden="1">{TRUE,TRUE,-1.25,-15.5,604.5,342,FALSE,TRUE,TRUE,TRUE,0,1,#N/A,1,#N/A,5.25242718446602,16.0740740740741,1,FALSE,FALSE,3,TRUE,1,FALSE,100,"Swvu.Holding.","ACwvu.Holding.",#N/A,FALSE,FALSE,0.748031496062992,0.748031496062992,0.62992125984252,0.47244094488189,2,"","",FALSE,FALSE,FALSE,FALSE,1,#N/A,1,1,"=R6C2:R55C16",FALSE,#N/A,#N/A,FALSE,FALSE,FALSE,9,65532,65532,FALSE,FALSE,TRUE,TRUE,TRUE}</definedName>
    <definedName name="wvu.income_statement." hidden="1">{TRUE,TRUE,1.75,1,600,350.25,FALSE,FALSE,TRUE,TRUE,0,1,18,1,8,4,7,4,TRUE,TRUE,1,TRUE,1,TRUE,75,"Swvu.income_statement.","ACwvu.income_statement.",1,FALSE,FALSE,1.25,0.5,1.75,0.5,2,"&amp;LAvery DennisonOperating Segment Earnings Model, $ in Mil.&amp;R&amp;f","",TRUE,FALSE,FALSE,FALSE,1,#N/A,1,1,"=R8C31:R47C54","=C1:C2,R5:R7",#N/A,#N/A,FALSE,FALSE}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Mktg.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wvu.operating_segment." hidden="1">{TRUE,TRUE,1.75,1,600,350.25,FALSE,FALSE,TRUE,TRUE,0,60,61,49,109,1,4,4,TRUE,TRUE,1,TRUE,1,TRUE,75,"Swvu.operating_segment.","ACwvu.operating_segment.",1,FALSE,FALSE,1,0.5,1.5,0.5,1,"","",TRUE,FALSE,FALSE,FALSE,1,#N/A,1,1,"=R53C62:R123C73","=C60,R51:R52",#N/A,#N/A,FALSE,FALSE}</definedName>
    <definedName name="wvu.operations.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wvu.PRESENTATION.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ofits.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Sarl." hidden="1">{TRUE,TRUE,-1.25,-15.5,604.5,342,FALSE,TRUE,TRUE,TRUE,0,1,#N/A,1,#N/A,5.25242718446602,16.0740740740741,1,FALSE,FALSE,3,TRUE,1,FALSE,100,"Swvu.Sarl.","ACwvu.Sarl.",#N/A,FALSE,FALSE,0.748031496062992,0.748031496062992,0.62992125984252,0.47244094488189,2,"","",FALSE,FALSE,FALSE,FALSE,1,#N/A,1,1,"=R6C2:R55C16",FALSE,#N/A,#N/A,FALSE,FALSE,FALSE,9,65532,65532,FALSE,FALSE,TRUE,TRUE,TRUE}</definedName>
    <definedName name="wvu.Shares." hidden="1">{TRUE,TRUE,-1.25,-15.5,604.5,342,FALSE,TRUE,TRUE,FALSE,0,13,#N/A,1,#N/A,9.40625,16.0740740740741,1,FALSE,FALSE,3,TRUE,1,FALSE,100,"Swvu.Shares.","ACwvu.Shares.",#N/A,FALSE,FALSE,0.748031496062992,0.748031496062992,0.62992125984252,0.47244094488189,2,"","",FALSE,FALSE,FALSE,FALSE,1,#N/A,1,1,"=R6C1:R55C16",FALSE,#N/A,#N/A,FALSE,FALSE,FALSE,9,65532,65532,FALSE,FALSE,TRUE,TRUE,TRUE}</definedName>
    <definedName name="wvu.Statement._.of._.Income._.8._.page.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vu.Sum._.Balance._.Sheet.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wvu.Sum._.Changes._.in._.Fin._.Position.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wvu.Sum._.Retained._.Earnings.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wvu.Sum._.Statement._.of._.Income.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6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turnover.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vuehypo." hidden="1">{TRUE,TRUE,-1.25,-15.5,484.5,279.75,FALSE,FALSE,TRUE,TRUE,0,2,1,139,#N/A,1.8125,19.875,2,TRUE,FALSE,3,TRUE,1,FALSE,75,"Swvu.vuehypo.","ACwvu.vuehypo.",1,FALSE,FALSE,0.196850393700787,0.196850393700787,0.47244094488189,0.590551181102362,1,"","&amp;L&amp;D&amp;Rpage &amp;P",FALSE,FALSE,FALSE,FALSE,1,70,#N/A,#N/A,"=R1C1:R689C11",FALSE,#N/A,#N/A,FALSE,FALSE}</definedName>
    <definedName name="WVU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w" hidden="1">{#N/A,#N/A,FALSE,"FY97";#N/A,#N/A,FALSE,"FY98";#N/A,#N/A,FALSE,"FY99";#N/A,#N/A,FALSE,"FY00";#N/A,#N/A,FALSE,"FY01"}</definedName>
    <definedName name="ww.Rele">#REF!</definedName>
    <definedName name="WW_1" hidden="1">{"page1",#N/A,TRUE,"CSC";"page2",#N/A,TRUE,"CSC"}</definedName>
    <definedName name="WW_2" hidden="1">{"page1",#N/A,TRUE,"CSC";"page2",#N/A,TRUE,"CSC"}</definedName>
    <definedName name="WW_3" hidden="1">{"page1",#N/A,TRUE,"CSC";"page2",#N/A,TRUE,"CSC"}</definedName>
    <definedName name="wwe" localSheetId="9">IF(adaeddddddddddd=2,INDEX('Cashflow 2025'!aadadada,2),0)</definedName>
    <definedName name="wwew" hidden="1">#REF!</definedName>
    <definedName name="wwqety" hidden="1">{"Full-model",#N/A,FALSE,"ProForma-ASPT"}</definedName>
    <definedName name="wwqq" localSheetId="9">IF(adaeddddddddddd=21,INDEX('Cashflow 2025'!aadadada,21),0)</definedName>
    <definedName name="wwreqwreqwrewerasfd" hidden="1">{"Current V Prior, Current Month",#N/A,FALSE,"Current v Prior"}</definedName>
    <definedName name="wwreweqqweqwreasfd" hidden="1">{"Budget V Actual YTD",#N/A,FALSE,"Budget v Actual"}</definedName>
    <definedName name="www" hidden="1">{"divisions",#N/A,TRUE,"Drivers";"PandL_Ratios",#N/A,TRUE,"P&amp;L"}</definedName>
    <definedName name="www.audit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ww.cc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ww.nuevahoja." hidden="1">{#N/A,#N/A,FALSE,"CNS_ADJ";"Balance Consolidado",#N/A,FALSE,"BCEC_CNS";#N/A,#N/A,FALSE,"USGAAP_ADJ"}</definedName>
    <definedName name="WWW.STATEMENT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ww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w" hidden="1">#REF!</definedName>
    <definedName name="wwwww" hidden="1">#REF!</definedName>
    <definedName name="wwwwwww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w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wwwwwwwww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wwwwwwwwwwwwwwwwwww">#REF!</definedName>
    <definedName name="wwwwwwwwwwwwwwwwwwwwwww">#REF!</definedName>
    <definedName name="wx" hidden="1">{#N/A,#N/A,FALSE,"Pharm";#N/A,#N/A,FALSE,"WWCM"}</definedName>
    <definedName name="WYTQTE" hidden="1">{#N/A,#N/A,FALSE,"Umsatz 99";#N/A,#N/A,FALSE,"ER 99 "}</definedName>
    <definedName name="WYTQTE_1" hidden="1">{#N/A,#N/A,FALSE,"Umsatz 99";#N/A,#N/A,FALSE,"ER 99 "}</definedName>
    <definedName name="WYTQTE_1_1" hidden="1">{#N/A,#N/A,FALSE,"Umsatz 99";#N/A,#N/A,FALSE,"ER 99 "}</definedName>
    <definedName name="WYTQTE_1_2" hidden="1">{#N/A,#N/A,FALSE,"Umsatz 99";#N/A,#N/A,FALSE,"ER 99 "}</definedName>
    <definedName name="WYTQTE_1_3" hidden="1">{#N/A,#N/A,FALSE,"Umsatz 99";#N/A,#N/A,FALSE,"ER 99 "}</definedName>
    <definedName name="WYTQTE_1_4" hidden="1">{#N/A,#N/A,FALSE,"Umsatz 99";#N/A,#N/A,FALSE,"ER 99 "}</definedName>
    <definedName name="WYTQTE_1_5" hidden="1">{#N/A,#N/A,FALSE,"Umsatz 99";#N/A,#N/A,FALSE,"ER 99 "}</definedName>
    <definedName name="WYTQTE_2" hidden="1">{#N/A,#N/A,FALSE,"Umsatz 99";#N/A,#N/A,FALSE,"ER 99 "}</definedName>
    <definedName name="WYTQTE_2_1" hidden="1">{#N/A,#N/A,FALSE,"Umsatz 99";#N/A,#N/A,FALSE,"ER 99 "}</definedName>
    <definedName name="WYTQTE_2_2" hidden="1">{#N/A,#N/A,FALSE,"Umsatz 99";#N/A,#N/A,FALSE,"ER 99 "}</definedName>
    <definedName name="WYTQTE_2_3" hidden="1">{#N/A,#N/A,FALSE,"Umsatz 99";#N/A,#N/A,FALSE,"ER 99 "}</definedName>
    <definedName name="WYTQTE_2_4" hidden="1">{#N/A,#N/A,FALSE,"Umsatz 99";#N/A,#N/A,FALSE,"ER 99 "}</definedName>
    <definedName name="WYTQTE_2_5" hidden="1">{#N/A,#N/A,FALSE,"Umsatz 99";#N/A,#N/A,FALSE,"ER 99 "}</definedName>
    <definedName name="WYTQTE_3" hidden="1">{#N/A,#N/A,FALSE,"Umsatz 99";#N/A,#N/A,FALSE,"ER 99 "}</definedName>
    <definedName name="WYTQTE_3_1" hidden="1">{#N/A,#N/A,FALSE,"Umsatz 99";#N/A,#N/A,FALSE,"ER 99 "}</definedName>
    <definedName name="WYTQTE_3_2" hidden="1">{#N/A,#N/A,FALSE,"Umsatz 99";#N/A,#N/A,FALSE,"ER 99 "}</definedName>
    <definedName name="WYTQTE_3_3" hidden="1">{#N/A,#N/A,FALSE,"Umsatz 99";#N/A,#N/A,FALSE,"ER 99 "}</definedName>
    <definedName name="WYTQTE_3_4" hidden="1">{#N/A,#N/A,FALSE,"Umsatz 99";#N/A,#N/A,FALSE,"ER 99 "}</definedName>
    <definedName name="WYTQTE_3_5" hidden="1">{#N/A,#N/A,FALSE,"Umsatz 99";#N/A,#N/A,FALSE,"ER 99 "}</definedName>
    <definedName name="WYTQTE_4" hidden="1">{#N/A,#N/A,FALSE,"Umsatz 99";#N/A,#N/A,FALSE,"ER 99 "}</definedName>
    <definedName name="WYTQTE_4_1" hidden="1">{#N/A,#N/A,FALSE,"Umsatz 99";#N/A,#N/A,FALSE,"ER 99 "}</definedName>
    <definedName name="WYTQTE_4_2" hidden="1">{#N/A,#N/A,FALSE,"Umsatz 99";#N/A,#N/A,FALSE,"ER 99 "}</definedName>
    <definedName name="WYTQTE_4_3" hidden="1">{#N/A,#N/A,FALSE,"Umsatz 99";#N/A,#N/A,FALSE,"ER 99 "}</definedName>
    <definedName name="WYTQTE_4_4" hidden="1">{#N/A,#N/A,FALSE,"Umsatz 99";#N/A,#N/A,FALSE,"ER 99 "}</definedName>
    <definedName name="WYTQTE_4_5" hidden="1">{#N/A,#N/A,FALSE,"Umsatz 99";#N/A,#N/A,FALSE,"ER 99 "}</definedName>
    <definedName name="WYTQTE_5" hidden="1">{#N/A,#N/A,FALSE,"Umsatz 99";#N/A,#N/A,FALSE,"ER 99 "}</definedName>
    <definedName name="WYTQTE_5_1" hidden="1">{#N/A,#N/A,FALSE,"Umsatz 99";#N/A,#N/A,FALSE,"ER 99 "}</definedName>
    <definedName name="WYTQTE_5_2" hidden="1">{#N/A,#N/A,FALSE,"Umsatz 99";#N/A,#N/A,FALSE,"ER 99 "}</definedName>
    <definedName name="WYTQTE_5_3" hidden="1">{#N/A,#N/A,FALSE,"Umsatz 99";#N/A,#N/A,FALSE,"ER 99 "}</definedName>
    <definedName name="WYTQTE_5_4" hidden="1">{#N/A,#N/A,FALSE,"Umsatz 99";#N/A,#N/A,FALSE,"ER 99 "}</definedName>
    <definedName name="WYTQTE_5_5" hidden="1">{#N/A,#N/A,FALSE,"Umsatz 99";#N/A,#N/A,FALSE,"ER 99 "}</definedName>
    <definedName name="x">#REF!</definedName>
    <definedName name="X_axis_dates">OFFSET(#REF!,0,#REF!,1,#REF!)</definedName>
    <definedName name="X_Summary">#REF!</definedName>
    <definedName name="XAxisIncr" hidden="1">#REF!</definedName>
    <definedName name="xc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xcb" hidden="1">{"Budget V Actual YTD",#N/A,FALSE,"Budget v Actual"}</definedName>
    <definedName name="xccvbcbvcb" hidden="1">{"comps2",#N/A,FALSE,"AERO";"footnotes",#N/A,FALSE,"AERO"}</definedName>
    <definedName name="xccvbcbvcb_1" hidden="1">{"comps2",#N/A,FALSE,"AERO";"footnotes",#N/A,FALSE,"AERO"}</definedName>
    <definedName name="xcgjgy" hidden="1">{"Full-model",#N/A,FALSE,"ProForma-ASPT"}</definedName>
    <definedName name="xcv" hidden="1">{#N/A,#N/A,FALSE,"Pharm";#N/A,#N/A,FALSE,"WWCM"}</definedName>
    <definedName name="xcvbn" hidden="1">{"Full-model",#N/A,FALSE,"ProForma-ASPT"}</definedName>
    <definedName name="xcvm" hidden="1">{"Valuation",#N/A,FALSE,"ProForma-ASPT"}</definedName>
    <definedName name="xcx">!#REF!</definedName>
    <definedName name="xcxccxcx" localSheetId="9">OFFSET(rngVol,0,1)</definedName>
    <definedName name="xcxzc" hidden="1">{"NOPCAPEVA",#N/A,FALSE,"Nopat";"FCFCSTAR",#N/A,FALSE,"FCFVAL";"EVAVL",#N/A,FALSE,"EVAVAL";"LEASE",#N/A,FALSE,"OpLease"}</definedName>
    <definedName name="xdfgzr" hidden="1">{#N/A,#N/A,FALSE,"Tracking";#N/A,#N/A,FALSE,"Lost Cycles ";#N/A,#N/A,FALSE,"VAR COST";#N/A,#N/A,FALSE,"RWIP Inv. ";#N/A,#N/A,FALSE,"CCI";#N/A,#N/A,FALSE,"Reconciliation"}</definedName>
    <definedName name="xdif_AutomationCreateFolderStructure" hidden="1">FALSE</definedName>
    <definedName name="xdif_AutomationDropFormulas" hidden="1">"DropIncludingOtherWorkbookFormulas"</definedName>
    <definedName name="xdif_AutomationIgnoreHiddenRows" hidden="1">TRUE</definedName>
    <definedName name="xdif_AutomationMode" hidden="1">"AutomationSheet"</definedName>
    <definedName name="xdif_AutomationProtection" hidden="1">FALSE</definedName>
    <definedName name="xdif_AutomationSuppressZeros" hidden="1">FALSE</definedName>
    <definedName name="xdif_AutomationType01" hidden="1">"SingleSheet"</definedName>
    <definedName name="xdif_AutomationUpdateLists" hidden="1">FALSE</definedName>
    <definedName name="xdif_RefreshIncludeLists" hidden="1">FALSE</definedName>
    <definedName name="XDS" hidden="1">{#N/A,#N/A,FALSE,"을지 (4)";#N/A,#N/A,FALSE,"을지 (5)";#N/A,#N/A,FALSE,"을지 (6)"}</definedName>
    <definedName name="XFDG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LDW_UID" hidden="1">"us037208"</definedName>
    <definedName name="XLDW_VER" hidden="1">"Office 2003-07+ 12.5 wBOLO"</definedName>
    <definedName name="XLOPTvec">"12 14 1 125 1 0 1 1 1 1 1 2 0 0 1 0 0 0 0 0"</definedName>
    <definedName name="xnvhlk" hidden="1">{"Full-model",#N/A,FALSE,"ProForma-ASPT"}</definedName>
    <definedName name="xrate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2">#REF!</definedName>
    <definedName name="XREF_COLUMN_3">#REF!</definedName>
    <definedName name="XREF_COLUMN_4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>#REF!</definedName>
    <definedName name="XRefColumnsCount" hidden="1">1</definedName>
    <definedName name="XRefCopy1" hidden="1">#REF!</definedName>
    <definedName name="XRefCopy10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3" hidden="1">#REF!</definedName>
    <definedName name="XRefCopy13Row" hidden="1">#REF!</definedName>
    <definedName name="XRefCopy14" hidden="1">#REF!</definedName>
    <definedName name="XRefCopy15" hidden="1">#REF!</definedName>
    <definedName name="XRefCopy15Row" hidden="1">#REF!</definedName>
    <definedName name="XRefCopy16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>#REF!</definedName>
    <definedName name="XRefCopy2">#REF!</definedName>
    <definedName name="XRefCopy20" hidden="1">#REF!</definedName>
    <definedName name="XRefCopy21" hidden="1">#REF!</definedName>
    <definedName name="XRefCopy22" hidden="1">#REF!</definedName>
    <definedName name="XRefCopy23" hidden="1">#REF!</definedName>
    <definedName name="XRefCopy23Row" hidden="1">#REF!</definedName>
    <definedName name="XRefCopy24" hidden="1">#REF!</definedName>
    <definedName name="XRefCopy2Row" hidden="1">#REF!</definedName>
    <definedName name="XRefCopy3">#REF!</definedName>
    <definedName name="XRefCopy3Row">#REF!</definedName>
    <definedName name="XRefCopy4">#REF!</definedName>
    <definedName name="XRefCopy4Row">#REF!</definedName>
    <definedName name="XRefCopy5">#REF!</definedName>
    <definedName name="XRefCopy5Row">#REF!</definedName>
    <definedName name="XRefCopy6" hidden="1">#REF!</definedName>
    <definedName name="XRefCopy6Row">#REF!</definedName>
    <definedName name="XRefCopy7">#REF!</definedName>
    <definedName name="XRefCopy7Row">#REF!</definedName>
    <definedName name="XRefCopy8">#REF!</definedName>
    <definedName name="XRefCopy8Row">#REF!</definedName>
    <definedName name="XRefCopy9" hidden="1">#REF!</definedName>
    <definedName name="XRefCopy9Row" hidden="1">#REF!</definedName>
    <definedName name="XRefCopyRangeCount" hidden="1">2</definedName>
    <definedName name="XRefPaste1">#REF!</definedName>
    <definedName name="XRefPaste10" hidden="1">#REF!</definedName>
    <definedName name="XRefPaste10Row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6" hidden="1">#REF!</definedName>
    <definedName name="XRefPaste17" hidden="1">#REF!</definedName>
    <definedName name="XRefPaste18" hidden="1">#REF!</definedName>
    <definedName name="XRefPaste19" hidden="1">#REF!</definedName>
    <definedName name="XRefPaste1Row">#REF!</definedName>
    <definedName name="XRefPaste2">#REF!</definedName>
    <definedName name="XRefPaste2Row">#REF!</definedName>
    <definedName name="XRefPaste3" hidden="1">#REF!</definedName>
    <definedName name="XRefPaste3Row" hidden="1">#REF!</definedName>
    <definedName name="XRefPaste4" hidden="1">#REF!</definedName>
    <definedName name="XRefPaste4Row" hidden="1">#REF!</definedName>
    <definedName name="XRefPaste5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1</definedName>
    <definedName name="xRng_01b6fd33940d4b85a854fb871f1b497c">#REF!</definedName>
    <definedName name="xRng_0482331a503044bb90c4d1a78b37c482">#REF!</definedName>
    <definedName name="xRng_057c429cc3f242578242037839682400">#REF!</definedName>
    <definedName name="xRng_06e687f16729433597cad4f7d8297ece">#REF!</definedName>
    <definedName name="xRng_0f4fcf89768548c196e138117647cb41">#REF!</definedName>
    <definedName name="xRng_14135cfce32741a2a07b38e871e87342">#REF!</definedName>
    <definedName name="xRng_209e3ddac0bb454a8e4bef6472ef67a6">#REF!</definedName>
    <definedName name="xRng_228f36741e384f3d99774b4f6e775bc6">#REF!</definedName>
    <definedName name="xRng_3e5c2177793d4b93b6c2072921a12954">#REF!</definedName>
    <definedName name="xRng_4680b2692b774fb3afa860a5d85578b2">#REF!</definedName>
    <definedName name="xRng_4bb7bd7b308b45658abb897bdd1b0b30">#REF!</definedName>
    <definedName name="xRng_5f95935a0158499cabe99d29216911d3">#REF!</definedName>
    <definedName name="xRng_776e86eb9b724dbb983e2b8e22ade8f8">#REF!</definedName>
    <definedName name="xRng_77f301fd7a7b406d949bd712982e2d18">#REF!</definedName>
    <definedName name="xRng_7ae6b1b3fcdf4f4b997e54e8e517993e">#REF!</definedName>
    <definedName name="xRng_88be117fce224479adfd4ee81e50d0f8">#REF!</definedName>
    <definedName name="xRng_9734f195d6bc4171920ece164510bd27">#REF!</definedName>
    <definedName name="xRng_a8b4f4b738b841f1ba7e7667857f2ca4">#REF!</definedName>
    <definedName name="xRng_a9af96ed824c4e4796c276857151b061">#REF!</definedName>
    <definedName name="xRng_b4bc8c99d8a6496f8dfaec655bce01ce">#REF!</definedName>
    <definedName name="xRng_d2551327978b482fa25435d0ff830e57">#REF!</definedName>
    <definedName name="xRng_d34856764252439b9628821b7b0bce9f">#REF!</definedName>
    <definedName name="xRng_e96230ebd5d14c278d46beedc99a21f0">#REF!</definedName>
    <definedName name="XS" hidden="1">{#N/A,#N/A,FALSE,"을지 (4)";#N/A,#N/A,FALSE,"을지 (5)";#N/A,#N/A,FALSE,"을지 (6)"}</definedName>
    <definedName name="xsx" hidden="1">{"mgmt forecast",#N/A,FALSE,"Mgmt Forecast";"dcf table",#N/A,FALSE,"Mgmt Forecast";"sensitivity",#N/A,FALSE,"Mgmt Forecast";"table inputs",#N/A,FALSE,"Mgmt Forecast";"calculations",#N/A,FALSE,"Mgmt Forecast"}</definedName>
    <definedName name="xuan">#REF!</definedName>
    <definedName name="xv" hidden="1">{"'DIFPRE'!$A$2:$M$54"}</definedName>
    <definedName name="XVCWXV" hidden="1">#REF!</definedName>
    <definedName name="xx" hidden="1">{"ProjectInput",#N/A,FALSE,"INPUT-AREA"}</definedName>
    <definedName name="xx_1" hidden="1">{#N/A,#N/A,FALSE,"²Ä1­Ó¤ë"}</definedName>
    <definedName name="xx_1_1" hidden="1">{#N/A,#N/A,FALSE,"²Ä1­Ó¤ë"}</definedName>
    <definedName name="xx_1_2" hidden="1">{#N/A,#N/A,FALSE,"²Ä1­Ó¤ë"}</definedName>
    <definedName name="xx_1_3" hidden="1">{#N/A,#N/A,FALSE,"²Ä1­Ó¤ë"}</definedName>
    <definedName name="xx_1_4" hidden="1">{#N/A,#N/A,FALSE,"²Ä1­Ó¤ë"}</definedName>
    <definedName name="xx_1_5" hidden="1">{#N/A,#N/A,FALSE,"²Ä1­Ó¤ë"}</definedName>
    <definedName name="xx_2" hidden="1">{#N/A,#N/A,FALSE,"²Ä1­Ó¤ë"}</definedName>
    <definedName name="xx_2_1" hidden="1">{#N/A,#N/A,FALSE,"²Ä1­Ó¤ë"}</definedName>
    <definedName name="xx_2_2" hidden="1">{#N/A,#N/A,FALSE,"²Ä1­Ó¤ë"}</definedName>
    <definedName name="xx_2_3" hidden="1">{#N/A,#N/A,FALSE,"²Ä1­Ó¤ë"}</definedName>
    <definedName name="xx_2_4" hidden="1">{#N/A,#N/A,FALSE,"²Ä1­Ó¤ë"}</definedName>
    <definedName name="xx_2_5" hidden="1">{#N/A,#N/A,FALSE,"²Ä1­Ó¤ë"}</definedName>
    <definedName name="xx_3" hidden="1">{#N/A,#N/A,FALSE,"²Ä1­Ó¤ë"}</definedName>
    <definedName name="xx_3_1" hidden="1">{#N/A,#N/A,FALSE,"²Ä1­Ó¤ë"}</definedName>
    <definedName name="xx_3_2" hidden="1">{#N/A,#N/A,FALSE,"²Ä1­Ó¤ë"}</definedName>
    <definedName name="xx_3_3" hidden="1">{#N/A,#N/A,FALSE,"²Ä1­Ó¤ë"}</definedName>
    <definedName name="xx_3_4" hidden="1">{#N/A,#N/A,FALSE,"²Ä1­Ó¤ë"}</definedName>
    <definedName name="xx_3_5" hidden="1">{#N/A,#N/A,FALSE,"²Ä1­Ó¤ë"}</definedName>
    <definedName name="xx_4" hidden="1">{#N/A,#N/A,FALSE,"²Ä1­Ó¤ë"}</definedName>
    <definedName name="xx_4_1" hidden="1">{#N/A,#N/A,FALSE,"²Ä1­Ó¤ë"}</definedName>
    <definedName name="xx_4_2" hidden="1">{#N/A,#N/A,FALSE,"²Ä1­Ó¤ë"}</definedName>
    <definedName name="xx_4_3" hidden="1">{#N/A,#N/A,FALSE,"²Ä1­Ó¤ë"}</definedName>
    <definedName name="xx_4_4" hidden="1">{#N/A,#N/A,FALSE,"²Ä1­Ó¤ë"}</definedName>
    <definedName name="xx_4_5" hidden="1">{#N/A,#N/A,FALSE,"²Ä1­Ó¤ë"}</definedName>
    <definedName name="xx_5" hidden="1">{#N/A,#N/A,FALSE,"²Ä1­Ó¤ë"}</definedName>
    <definedName name="xx_5_1" hidden="1">{#N/A,#N/A,FALSE,"²Ä1­Ó¤ë"}</definedName>
    <definedName name="xx_5_2" hidden="1">{#N/A,#N/A,FALSE,"²Ä1­Ó¤ë"}</definedName>
    <definedName name="xx_5_3" hidden="1">{#N/A,#N/A,FALSE,"²Ä1­Ó¤ë"}</definedName>
    <definedName name="xx_5_4" hidden="1">{#N/A,#N/A,FALSE,"²Ä1­Ó¤ë"}</definedName>
    <definedName name="xx_5_5" hidden="1">{#N/A,#N/A,FALSE,"²Ä1­Ó¤ë"}</definedName>
    <definedName name="xxx">#REF!</definedName>
    <definedName name="xxx.xxx" hidden="1">{"INCOME",#N/A,FALSE,"INCOME STATEMENT"}</definedName>
    <definedName name="xxx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X" hidden="1">{"Vinyl1999Q1IFOrecon",#N/A,TRUE,"Vinyl";"Vinyl1999Q2IFOrecon",#N/A,TRUE,"Vinyl";"Vinyl1999Q3IFOrecon",#N/A,TRUE,"Vinyl";"Vinyl1999Q4IFOrecon",#N/A,TRUE,"Vinyl";"Vinyl1999TotalIFOrecon",#N/A,TRUE,"Vinyl";#N/A,#N/A,TRUE,"Vinyl"}</definedName>
    <definedName name="xxxx777" hidden="1">{0,0,0,0;0,0,0,0;0,0,0,0;TRUE,0,0,0;0,0,0,0;0,0,0,0;0,0,0,0;0,0,147.84,147.84;12,1774.08,0,0;0,0,0,#NULL!;0,0,0,0;0,0,TRUE,0;0,TRUE,TRUE,TRUE;0,0,0,0;0,0,0,0;0,0,0,0;0,0,0,0;0,0,0,0;0,0,0,0;0,0,0,0}</definedName>
    <definedName name="xxxxx" hidden="1">{#N/A,#N/A,FALSE,"Calc";#N/A,#N/A,FALSE,"Sensitivity";#N/A,#N/A,FALSE,"LT Earn.Dil.";#N/A,#N/A,FALSE,"Dil. AVP"}</definedName>
    <definedName name="xxxxx_1" hidden="1">{#N/A,#N/A,FALSE,"CBE";#N/A,#N/A,FALSE,"SWK"}</definedName>
    <definedName name="xxxxxx" hidden="1">{#N/A,#N/A,FALSE,"Aging Summary";#N/A,#N/A,FALSE,"Ratio Analysis";#N/A,#N/A,FALSE,"Test 120 Day Accts";#N/A,#N/A,FALSE,"Tickmarks"}</definedName>
    <definedName name="xxxxxxx" hidden="1">{#N/A,#N/A,FALSE,"Aging Summary";#N/A,#N/A,FALSE,"Ratio Analysis";#N/A,#N/A,FALSE,"Test 120 Day Accts";#N/A,#N/A,FALSE,"Tickmarks"}</definedName>
    <definedName name="xxxxxxxx">#REF!</definedName>
    <definedName name="xxxxxxxxxx" hidden="1">{#N/A,#N/A,FALSE,"Int'l 2002 Comparative Fore";#N/A,#N/A,FALSE,"Int'l - Consolidated";#N/A,#N/A,FALSE,"Co 05 - Tunisia";#N/A,#N/A,FALSE,"Co 06 - Machala Power";#N/A,#N/A,FALSE,"Co. 07 - Samedan of  N Africa";#N/A,#N/A,FALSE,"Co. 08 - Samedan Transfer Sub";#N/A,#N/A,FALSE,"Co. 11 - Samedan Mediterranean";#N/A,#N/A,FALSE,"Co. 12 - Samedan International";#N/A,#N/A,FALSE,"Co. 13 - China";#N/A,#N/A,FALSE,"Co. 14 - EDC Portugal";#N/A,#N/A,FALSE,"Co. 17 - EDC Argentina (Home)";#N/A,#N/A,FALSE,"Co. 18 - EDC Argentina (Branch)";#N/A,#N/A,FALSE,"Co. 19 - EDC Ecuador";#N/A,#N/A,FALSE,"Co. 21 - U.K. Limited";#N/A,#N/A,FALSE,"Co. 22 - EDC Europe ";#N/A,#N/A,FALSE,"Co. 23 - EDC Australia";#N/A,#N/A,FALSE,"Co. 28 - EDC Denmark";#N/A,#N/A,FALSE,"Co. 38 - Viet Nam";#N/A,#N/A,FALSE,"Co. 39-Ireland";#N/A,#N/A,FALSE,"Co.61 - Netherlands"}</definedName>
    <definedName name="xxxxxxxxxxxx" hidden="1">{#N/A,#N/A,FALSE,"NGM Consolidated";#N/A,#N/A,FALSE,"NGM";#N/A,#N/A,FALSE,"NGP"}</definedName>
    <definedName name="xxxxxxxxxxxxx" hidden="1">{#N/A,#N/A,FALSE,"Aging Summary";#N/A,#N/A,FALSE,"Ratio Analysis";#N/A,#N/A,FALSE,"Test 120 Day Accts";#N/A,#N/A,FALSE,"Tickmarks"}</definedName>
    <definedName name="xxxxxxxxxxxxxx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xxxxxxxxxxxxxxxxxxxxx" hidden="1">{#N/A,#N/A,FALSE,"NTI";#N/A,#N/A,FALSE,"Co 04 - Pipeline Corp";#N/A,#N/A,FALSE,"Gasdel Pipeline";#N/A,#N/A,FALSE,"Producers Service Inc";#N/A,#N/A,FALSE,"HGC Inc";#N/A,#N/A,FALSE,"HIPS Inc"}</definedName>
    <definedName name="xxxxxxxxxxxxxxxxxxxxxxxxxx" hidden="1">{#N/A,#N/A,FALSE,"NAI";#N/A,#N/A,FALSE,"NAI Eliminations";#N/A,#N/A,FALSE,"Ardmore";#N/A,#N/A,FALSE,"NPM Inc";#N/A,#N/A,FALSE,"Co 45 - Royalty Corp";#N/A,#N/A,FALSE,"Samedan Eliminations (10-49)"}</definedName>
    <definedName name="xxxxxxxxxxxxxxxxxxxxxxxxxxxxxxxxxxxxxxxxxxxxxxxxxx">{#N/A,#N/A,TRUE,"Deckblatt PMS";#N/A,#N/A,TRUE,"Ergebnis und Cash-flow PMS";#N/A,#N/A,TRUE,"Kennzahlen PMS"}</definedName>
    <definedName name="xxxxy" hidden="1">{"Billed Performance 1998",#N/A,FALSE,"Billed Performance 94-C";"Cash Performance 1998",#N/A,FALSE,"MT Cash Performance";"COF 1998",#N/A,FALSE,"COF $";#N/A,#N/A,FALSE,"LLR";#N/A,#N/A,FALSE,"Fcst Variances"}</definedName>
    <definedName name="xxxyy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y">!#REF!</definedName>
    <definedName name="xyd">!#REF!</definedName>
    <definedName name="xyz" hidden="1">{"histincome",#N/A,FALSE,"hyfins";"closing balance",#N/A,FALSE,"hyfins"}</definedName>
    <definedName name="XYZ501" hidden="1">#REF!</definedName>
    <definedName name="XYZ502" hidden="1">#REF!</definedName>
    <definedName name="XYZ504" hidden="1">#REF!</definedName>
    <definedName name="XYZ505" hidden="1">#REF!</definedName>
    <definedName name="XYZ506" hidden="1">#REF!</definedName>
    <definedName name="xz4_MM" hidden="1">{0,0,0,0;0,0,0,0;0,0,0,0;0,0,0,0;0,0,0,0;0,0,0,0}</definedName>
    <definedName name="xzcg" hidden="1">{"Valuation",#N/A,FALSE,"ProForma-ASPT"}</definedName>
    <definedName name="xzcxfdc" hidden="1">{#N/A,#N/A,FALSE,"2221";#N/A,#N/A,FALSE,"2225"}</definedName>
    <definedName name="xz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y" hidden="1">#REF!</definedName>
    <definedName name="y0" hidden="1">{"'Demand Units'!$Z$2:$AF$53"}</definedName>
    <definedName name="yale">#REF!</definedName>
    <definedName name="Yash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YAxisIncr" hidden="1">#REF!</definedName>
    <definedName name="YAxisMax" hidden="1">#REF!</definedName>
    <definedName name="YAxisMin" hidden="1">#REF!</definedName>
    <definedName name="YDD" hidden="1">{"INV_CF_IN",#N/A,FALSE,"LYAPO_US";"US_ATOI",#N/A,FALSE,"LYAPO_US";"EARN_IN",#N/A,FALSE,"LYAPO_US"}</definedName>
    <definedName name="ydfjs" hidden="1">{"Month End Performance",#N/A,FALSE,"Report";"Site Talk Times",#N/A,FALSE,"Report"}</definedName>
    <definedName name="ydrz" hidden="1">1/#NAME?</definedName>
    <definedName name="Year">#REF!</definedName>
    <definedName name="year_0">#REF!</definedName>
    <definedName name="Year00">#REF!</definedName>
    <definedName name="Year1">#REF!</definedName>
    <definedName name="Year10">#REF!</definedName>
    <definedName name="Year11">#REF!</definedName>
    <definedName name="Year2">#REF!</definedName>
    <definedName name="Year3">#REF!</definedName>
    <definedName name="Year4">#REF!</definedName>
    <definedName name="Year5">#REF!</definedName>
    <definedName name="Year6">#REF!</definedName>
    <definedName name="Year7">#REF!</definedName>
    <definedName name="Year8">#REF!</definedName>
    <definedName name="Year9">#REF!</definedName>
    <definedName name="YEARHIGH" hidden="1">"YEARHIGH"</definedName>
    <definedName name="YEARLOW" hidden="1">"YEARLOW"</definedName>
    <definedName name="YearPlan">!#REF!</definedName>
    <definedName name="yellow" hidden="1">{"SUMMARY",#N/A,FALSE,"Summary"}</definedName>
    <definedName name="yery" hidden="1">#REF!</definedName>
    <definedName name="yes">#REF!</definedName>
    <definedName name="yesno">#REF!</definedName>
    <definedName name="yfj" hidden="1">{#N/A,#N/A,TRUE,"Cover sheet";#N/A,#N/A,TRUE,"INPUTS";#N/A,#N/A,TRUE,"OUTPUTS";#N/A,#N/A,TRUE,"VALUATION"}</definedName>
    <definedName name="YG" hidden="1">{"Full-model",#N/A,FALSE,"ProForma-ASPT"}</definedName>
    <definedName name="ygjv" hidden="1">{"cap_structure",#N/A,FALSE,"Graph-Mkt Cap";"price",#N/A,FALSE,"Graph-Price";"ebit",#N/A,FALSE,"Graph-EBITDA";"ebitda",#N/A,FALSE,"Graph-EBITDA"}</definedName>
    <definedName name="yh" hidden="1">{"Data Worksheet",#N/A,FALSE,"CAREY97"}</definedName>
    <definedName name="yhgf" hidden="1">{"Full-model",#N/A,FALSE,"ProForma-ASPT"}</definedName>
    <definedName name="yhi" hidden="1">{"NOPCAPEVA",#N/A,FALSE,"Nopat";"FCFCSTAR",#N/A,FALSE,"FCFVAL";"EVAVL",#N/A,FALSE,"EVAVAL";"LEASE",#N/A,FALSE,"OpLease"}</definedName>
    <definedName name="yhn" hidden="1">#REF!</definedName>
    <definedName name="yinyin" hidden="1">{"'Model'!$A$1:$N$53"}</definedName>
    <definedName name="yioyi" hidden="1">{#N/A,#N/A,TRUE,"1Q BCG";#N/A,#N/A,TRUE,"1Q w|o Wireless";#N/A,#N/A,TRUE,"1Q Wireless"}</definedName>
    <definedName name="yjhgj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yjtydvjn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YTIUK" hidden="1">{"'Demand Units'!$X$11:$AD$45"}</definedName>
    <definedName name="yjytrikuyriiuk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Yorktowne" hidden="1">{"prt_wksht",#N/A,FALSE,"Sheet1"}</definedName>
    <definedName name="youh" hidden="1">{#N/A,#N/A,FALSE,"AD_Purchase";#N/A,#N/A,FALSE,"Credit";#N/A,#N/A,FALSE,"PF Acquisition";#N/A,#N/A,FALSE,"PF Offering"}</definedName>
    <definedName name="yq" hidden="1">{#N/A,#N/A,FALSE,"CNS_ADJ";"Balance Consolidado",#N/A,FALSE,"BCEC_CNS";#N/A,#N/A,FALSE,"USGAAP_ADJ"}</definedName>
    <definedName name="Yr1No">#REF!</definedName>
    <definedName name="Yr2No">#REF!</definedName>
    <definedName name="Yr3No">#REF!</definedName>
    <definedName name="yrd" hidden="1">{"PAGE 1",#N/A,FALSE,"WEST_OT"}</definedName>
    <definedName name="yre" hidden="1">{"NOPCAPEVA",#N/A,FALSE,"Nopat";"FCFCSTAR",#N/A,FALSE,"FCFVAL";"EVAVL",#N/A,FALSE,"EVAVAL";"LEASE",#N/A,FALSE,"OpLease"}</definedName>
    <definedName name="YrEnd_FFr_USD">0.1767</definedName>
    <definedName name="yrnc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yrto">#REF!</definedName>
    <definedName name="yrty" hidden="1">{"NOPCAPEVA",#N/A,FALSE,"Nopat";"FCFCSTAR",#N/A,FALSE,"FCFVAL";"EVAVL",#N/A,FALSE,"EVAVAL";"LEASE",#N/A,FALSE,"OpLease"}</definedName>
    <definedName name="yt" hidden="1">{"'SYNTH FALLET'!$A$6:$L$22"}</definedName>
    <definedName name="YTD">#REF!</definedName>
    <definedName name="YTD1">#REF!</definedName>
    <definedName name="YTD2">#REF!</definedName>
    <definedName name="YTDBGT">8</definedName>
    <definedName name="YTDFREQ">#REF!</definedName>
    <definedName name="YTDLY">13</definedName>
    <definedName name="YTDYTG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DYTG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F" hidden="1">{"Full-model",#N/A,FALSE,"ProForma-ASPT"}</definedName>
    <definedName name="YTG1">#REF!</definedName>
    <definedName name="YTG2">#REF!</definedName>
    <definedName name="ytgf" hidden="1">{"Valuation",#N/A,FALSE,"ProForma-ASPT"}</definedName>
    <definedName name="YTGFDF" hidden="1">{"'Demand Units'!$X$11:$AD$45"}</definedName>
    <definedName name="ytr" hidden="1">{"AnnInc",#N/A,TRUE,"Inc";"QtrInc1",#N/A,TRUE,"Inc";"Balance",#N/A,TRUE,"Bal";"Cflow",#N/A,TRUE,"Cash"}</definedName>
    <definedName name="ytrytrd" hidden="1">{#N/A,#N/A,FALSE,"Aging Summary";#N/A,#N/A,FALSE,"Ratio Analysis";#N/A,#N/A,FALSE,"Test 120 Day Accts";#N/A,#N/A,FALSE,"Tickmarks"}</definedName>
    <definedName name="ytuio" hidden="1">{"Valuation",#N/A,FALSE,"ProForma-ASPT"}</definedName>
    <definedName name="YTW1">#REF!</definedName>
    <definedName name="YTW2">#REF!</definedName>
    <definedName name="YTW3">#REF!</definedName>
    <definedName name="YTWDATE1">#REF!</definedName>
    <definedName name="YTWDATE2">#REF!</definedName>
    <definedName name="YTWDATE3">#REF!</definedName>
    <definedName name="yty" hidden="1">{"Current V Prior, Current Month",#N/A,FALSE,"Current v Prior"}</definedName>
    <definedName name="ytyuhj" hidden="1">{"Budget V Actual YTD",#N/A,FALSE,"Budget v Actual"}</definedName>
    <definedName name="yu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yui" hidden="1">#REF!</definedName>
    <definedName name="yuili" hidden="1">{#N/A,#N/A,FALSE,"Nashua Plant";#N/A,#N/A,FALSE,"LWDI";#N/A,#N/A,FALSE,"Value Contribution";#N/A,#N/A,FALSE,"Productivity";#N/A,#N/A,FALSE,"RWIP Inv. Turns";#N/A,#N/A,FALSE,"Manning"}</definedName>
    <definedName name="yulkui" hidden="1">{"Full-model",#N/A,FALSE,"ProForma-ASPT"}</definedName>
    <definedName name="YUTTUTY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YUU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U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y" hidden="1">{"'Other IPS'!$A$5","'Other IPS'!$A$4:$K$38"}</definedName>
    <definedName name="yuyuyuyuyuk" hidden="1">{"'Other IPS'!$A$5","'Other IPS'!$A$4:$K$38"}</definedName>
    <definedName name="Yweeks">#REF!</definedName>
    <definedName name="yx" localSheetId="9" hidden="1">1/EUREXTOFRF</definedName>
    <definedName name="yx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fljkg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x" localSheetId="9" hidden="1">1/EUREXTOIEP</definedName>
    <definedName name="yy" hidden="1">{"consolidated",#N/A,FALSE,"Sheet1";"cms",#N/A,FALSE,"Sheet1";"fse",#N/A,FALSE,"Sheet1"}</definedName>
    <definedName name="yyaqw">!#REF!</definedName>
    <definedName name="yycyc">!#REF!</definedName>
    <definedName name="yytt" hidden="1">{"'SYNTH FALLET'!$A$6:$L$22"}</definedName>
    <definedName name="yyuyyyu" hidden="1">{"Budget V Actual YTD",#N/A,FALSE,"Budget v Actual"}</definedName>
    <definedName name="yyy" hidden="1">#REF!</definedName>
    <definedName name="yyyyyuyuy" hidden="1">{"'Other IPS'!$A$5","'Other IPS'!$A$4:$K$38"}</definedName>
    <definedName name="z">#REF!</definedName>
    <definedName name="Z_027C97D0_5218_4098_9AF0_6690F241DF90_.wvu.Rows">#REF!,#REF!,#REF!,#REF!</definedName>
    <definedName name="Z_0595F03A_10C1_11D1_BBF1_0020AF29375F_.wvu.Cols" hidden="1">#REF!</definedName>
    <definedName name="Z_0595F03C_10C1_11D1_BBF1_0020AF29375F_.wvu.Cols" hidden="1">#REF!</definedName>
    <definedName name="Z_0595F03D_10C1_11D1_BBF1_0020AF29375F_.wvu.Cols" hidden="1">#REF!</definedName>
    <definedName name="Z_0595F03F_10C1_11D1_BBF1_0020AF29375F_.wvu.Cols" hidden="1">#REF!</definedName>
    <definedName name="Z_0595F041_10C1_11D1_BBF1_0020AF29375F_.wvu.Cols" hidden="1">#REF!</definedName>
    <definedName name="Z_0595F052_10C1_11D1_BBF1_0020AF29375F_.wvu.Cols" hidden="1">#REF!</definedName>
    <definedName name="Z_0595F054_10C1_11D1_BBF1_0020AF29375F_.wvu.Cols" hidden="1">#REF!</definedName>
    <definedName name="Z_0595F055_10C1_11D1_BBF1_0020AF29375F_.wvu.Cols" hidden="1">#REF!</definedName>
    <definedName name="Z_0595F057_10C1_11D1_BBF1_0020AF29375F_.wvu.Cols" hidden="1">#REF!</definedName>
    <definedName name="Z_0595F059_10C1_11D1_BBF1_0020AF29375F_.wvu.Cols" hidden="1">#REF!</definedName>
    <definedName name="Z_0D0B497D_21F8_11D5_91EF_00B0D058E5A7_.wvu.Cols" hidden="1">#REF!</definedName>
    <definedName name="Z_0D0B497D_21F8_11D5_91EF_00B0D058E5A7_.wvu.FilterData" hidden="1">#REF!</definedName>
    <definedName name="Z_0FDEF005_6C86_11D3_B9EF_00C04F680B2A_.wvu.FilterData" hidden="1">#REF!</definedName>
    <definedName name="Z_0FDEF005_6C86_11D3_B9EF_00C04F680B2A_.wvu.PrintTitles" hidden="1">#REF!,#REF!</definedName>
    <definedName name="Z_0FDEF007_6C86_11D3_B9EF_00C04F680B2A_.wvu.Cols" hidden="1">#REF!,#REF!</definedName>
    <definedName name="Z_0FDEF007_6C86_11D3_B9EF_00C04F680B2A_.wvu.FilterData" hidden="1">#REF!</definedName>
    <definedName name="Z_0FDEF007_6C86_11D3_B9EF_00C04F680B2A_.wvu.PrintTitles" hidden="1">#REF!,#REF!</definedName>
    <definedName name="Z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4A1AC4C_425B_11D2_913A_00A024D72BFF_.wvu.PrintArea" hidden="1">#REF!</definedName>
    <definedName name="Z_14A1AC4C_425B_11D2_913A_00A024D72BFF_.wvu.PrintTitles" hidden="1">#REF!,#REF!</definedName>
    <definedName name="Z_14A1AC4D_425B_11D2_913A_00A024D72BFF_.wvu.PrintArea" hidden="1">#REF!</definedName>
    <definedName name="Z_14A1AC4D_425B_11D2_913A_00A024D72BFF_.wvu.PrintTitles" hidden="1">#REF!,#REF!</definedName>
    <definedName name="Z_16003E99_2AF6_11D3_9153_00A024D72BFF_.wvu.PrintArea" hidden="1">#REF!</definedName>
    <definedName name="Z_16003E99_2AF6_11D3_9153_00A024D72BFF_.wvu.PrintTitles" hidden="1">#REF!,#REF!</definedName>
    <definedName name="Z_16003E9A_2AF6_11D3_9153_00A024D72BFF_.wvu.PrintArea" hidden="1">#REF!</definedName>
    <definedName name="Z_16003E9A_2AF6_11D3_9153_00A024D72BFF_.wvu.PrintTitles" hidden="1">#REF!,#REF!</definedName>
    <definedName name="Z_195152F4_E1B3_11D0_BBF1_0020AF29375F_.wvu.Cols" hidden="1">#REF!</definedName>
    <definedName name="Z_195152F6_E1B3_11D0_BBF1_0020AF29375F_.wvu.Cols" hidden="1">#REF!</definedName>
    <definedName name="Z_195152F7_E1B3_11D0_BBF1_0020AF29375F_.wvu.Cols" hidden="1">#REF!</definedName>
    <definedName name="Z_195152F9_E1B3_11D0_BBF1_0020AF29375F_.wvu.Cols" hidden="1">#REF!</definedName>
    <definedName name="Z_195152FB_E1B3_11D0_BBF1_0020AF29375F_.wvu.Cols" hidden="1">#REF!</definedName>
    <definedName name="Z_1951530C_E1B3_11D0_BBF1_0020AF29375F_.wvu.Cols" hidden="1">#REF!</definedName>
    <definedName name="Z_1951530E_E1B3_11D0_BBF1_0020AF29375F_.wvu.Cols" hidden="1">#REF!</definedName>
    <definedName name="Z_1951530F_E1B3_11D0_BBF1_0020AF29375F_.wvu.Cols" hidden="1">#REF!</definedName>
    <definedName name="Z_19515311_E1B3_11D0_BBF1_0020AF29375F_.wvu.Cols" hidden="1">#REF!</definedName>
    <definedName name="Z_19515313_E1B3_11D0_BBF1_0020AF29375F_.wvu.Cols" hidden="1">#REF!</definedName>
    <definedName name="Z_1A51FA6A_9580_4092_B408_D48A823EA40D_.wvu.Cols">#REF!</definedName>
    <definedName name="Z_1A51FA6A_9580_4092_B408_D48A823EA40D_.wvu.PrintArea">#REF!</definedName>
    <definedName name="Z_1A51FA6A_9580_4092_B408_D48A823EA40D_.wvu.PrintTitles">#REF!</definedName>
    <definedName name="Z_1A51FA6A_9580_4092_B408_D48A823EA40D_.wvu.Rows">#REF!</definedName>
    <definedName name="Z_1A637F8A_4FA0_4E6E_BDB7_CE73B419C05F_.wvu.PrintArea" hidden="1">#REF!</definedName>
    <definedName name="Z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094128C_43D2_4A74_ADDE_ED3ED3FD281A_.wvu.Cols">#REF!</definedName>
    <definedName name="Z_2094128C_43D2_4A74_ADDE_ED3ED3FD281A_.wvu.PrintArea">#REF!</definedName>
    <definedName name="Z_2094128C_43D2_4A74_ADDE_ED3ED3FD281A_.wvu.PrintTitles">#REF!</definedName>
    <definedName name="Z_2094128C_43D2_4A74_ADDE_ED3ED3FD281A_.wvu.Rows">#REF!</definedName>
    <definedName name="Z_21144F7D_496E_11D2_913C_00A024D72BFF_.wvu.PrintArea" hidden="1">#REF!</definedName>
    <definedName name="Z_21144F7D_496E_11D2_913C_00A024D72BFF_.wvu.PrintTitles" hidden="1">#REF!,#REF!</definedName>
    <definedName name="Z_21144F7E_496E_11D2_913C_00A024D72BFF_.wvu.PrintArea" hidden="1">#REF!</definedName>
    <definedName name="Z_21144F7E_496E_11D2_913C_00A024D72BFF_.wvu.PrintTitles" hidden="1">#REF!,#REF!</definedName>
    <definedName name="Z_237981C0_131D_11D1_9F3C_000021A79766_.wvu.Cols" hidden="1">#REF!,#REF!</definedName>
    <definedName name="Z_237981C1_131D_11D1_9F3C_000021A79766_.wvu.Cols" hidden="1">#REF!,#REF!</definedName>
    <definedName name="Z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7B34331_6D13_11D3_A342_0050040526C4_.wvu.Cols" hidden="1">#REF!</definedName>
    <definedName name="Z_37B34331_6D13_11D3_A342_0050040526C4_.wvu.FilterData" hidden="1">#REF!</definedName>
    <definedName name="Z_37B34331_6D13_11D3_A342_0050040526C4_.wvu.PrintTitles" hidden="1">#REF!,#REF!</definedName>
    <definedName name="Z_39BC5E81_0594_11D1_8C74_006097B34275_.wvu.FilterData" hidden="1">#REF!</definedName>
    <definedName name="Z_39BC5E82_0594_11D1_8C74_006097B34275_.wvu.FilterData" hidden="1">#REF!</definedName>
    <definedName name="Z_3EDFFF40_9BDD_11D1_B731_00A0C94121CC_.wvu.PrintArea">#REF!</definedName>
    <definedName name="Z_3EDFFF41_9BDD_11D1_B731_00A0C94121CC_.wvu.PrintArea">#REF!</definedName>
    <definedName name="Z_3FF835A2_A4C0_4941_9E4A_4EABDC6914AE_.wvu.Cols" hidden="1">#REF!,#REF!,#REF!</definedName>
    <definedName name="Z_3FF835A2_A4C0_4941_9E4A_4EABDC6914AE_.wvu.FilterData" hidden="1">#REF!</definedName>
    <definedName name="Z_3FF835A2_A4C0_4941_9E4A_4EABDC6914AE_.wvu.PrintArea" hidden="1">#REF!</definedName>
    <definedName name="Z_3FF835A2_A4C0_4941_9E4A_4EABDC6914AE_.wvu.Rows" hidden="1">#REF!</definedName>
    <definedName name="Z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0829AA8_3695_11D2_913A_00A024D72BFF_.wvu.PrintArea" hidden="1">#REF!</definedName>
    <definedName name="Z_40829AA8_3695_11D2_913A_00A024D72BFF_.wvu.PrintTitles" hidden="1">#REF!,#REF!</definedName>
    <definedName name="Z_40829AA9_3695_11D2_913A_00A024D72BFF_.wvu.PrintArea" hidden="1">#REF!</definedName>
    <definedName name="Z_40829AA9_3695_11D2_913A_00A024D72BFF_.wvu.PrintTitles" hidden="1">#REF!,#REF!</definedName>
    <definedName name="Z_43C80C15_5E78_4F74_80CC_ACD313AFB509_.wvu.PrintArea" hidden="1">#REF!</definedName>
    <definedName name="Z_467F25C7_42B4_11D2_913A_00A024D72BFF_.wvu.PrintArea" hidden="1">#REF!</definedName>
    <definedName name="Z_467F25C7_42B4_11D2_913A_00A024D72BFF_.wvu.PrintTitles" hidden="1">#REF!,#REF!</definedName>
    <definedName name="Z_467F25C8_42B4_11D2_913A_00A024D72BFF_.wvu.PrintArea" hidden="1">#REF!</definedName>
    <definedName name="Z_467F25C8_42B4_11D2_913A_00A024D72BFF_.wvu.PrintTitles" hidden="1">#REF!,#REF!</definedName>
    <definedName name="Z_497A5DB9_EB5E_11D2_BF79_00C04FD8D8D2_.wvu.PrintArea" hidden="1">#REF!</definedName>
    <definedName name="Z_497A5DB9_EB5E_11D2_BF79_00C04FD8D8D2_.wvu.Rows" hidden="1">#REF!</definedName>
    <definedName name="Z_49B219E1_4786_11D6_A7AB_00062912FA68_.wvu.Cols" hidden="1">#REF!</definedName>
    <definedName name="Z_49B219E1_4786_11D6_A7AB_00062912FA68_.wvu.PrintArea" hidden="1">#REF!</definedName>
    <definedName name="Z_4A5CD1A9_369B_11D2_B9F9_00C04F8F7D66_.wvu.PrintArea" hidden="1">#REF!</definedName>
    <definedName name="Z_4A5CD1A9_369B_11D2_B9F9_00C04F8F7D66_.wvu.PrintTitles" hidden="1">#REF!,#REF!</definedName>
    <definedName name="Z_4A5CD1AA_369B_11D2_B9F9_00C04F8F7D66_.wvu.PrintArea" hidden="1">#REF!</definedName>
    <definedName name="Z_4A5CD1AA_369B_11D2_B9F9_00C04F8F7D66_.wvu.PrintTitles" hidden="1">#REF!,#REF!</definedName>
    <definedName name="Z_4AA2929F_9415_44F8_AF7B_A8B6C1C8F0DA_.wvu.PrintArea">#REF!</definedName>
    <definedName name="Z_4AA2929F_9415_44F8_AF7B_A8B6C1C8F0DA_.wvu.PrintTitles">#REF!</definedName>
    <definedName name="Z_4B5573A2_25FD_11D1_8C74_006097B34275_.wvu.FilterData" hidden="1">#REF!</definedName>
    <definedName name="Z_4B5573A3_25FD_11D1_8C74_006097B34275_.wvu.FilterData" hidden="1">#REF!</definedName>
    <definedName name="Z_4C289101_0FD6_11D1_A510_006097B38048_.wvu.FilterData" hidden="1">#REF!</definedName>
    <definedName name="Z_4C854AA2_3991_11D1_8C74_006097B34275_.wvu.FilterData" hidden="1">#REF!</definedName>
    <definedName name="Z_4E9FC601_CB8F_11D0_8C74_006097B34275_.wvu.FilterData" hidden="1">#REF!</definedName>
    <definedName name="Z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1EC4F14_B692_4163_92A0_A1566D2E6458_.wvu.Cols">#REF!</definedName>
    <definedName name="Z_529B0032_091E_11D6_94FD_00B0D071B22D_.wvu.Rows" hidden="1">#REF!</definedName>
    <definedName name="Z_57A5B6D1_774C_11D3_A34A_0050040526C4_.wvu.Cols" hidden="1">#REF!</definedName>
    <definedName name="Z_57A5B6D1_774C_11D3_A34A_0050040526C4_.wvu.FilterData" hidden="1">#REF!</definedName>
    <definedName name="Z_57A5B6D1_774C_11D3_A34A_0050040526C4_.wvu.PrintTitles" hidden="1">#REF!,#REF!</definedName>
    <definedName name="Z_6130956C_E3A2_11D7_A0AC_00508B59D76D_.wvu.Rows">#REF!,#REF!,#REF!</definedName>
    <definedName name="Z_62FF1AC6_7B79_11D1_B72F_00A0C94121CC_.wvu.PrintArea">#REF!</definedName>
    <definedName name="Z_62FF1AC6_7B79_11D1_B72F_00A0C94121CC_.wvu.PrintTitles">#REF!</definedName>
    <definedName name="Z_62FF1AC7_7B79_11D1_B72F_00A0C94121CC_.wvu.PrintArea">#REF!</definedName>
    <definedName name="Z_62FF1AC7_7B79_11D1_B72F_00A0C94121CC_.wvu.PrintTitles">#REF!</definedName>
    <definedName name="Z_62FF1AC8_7B79_11D1_B72F_00A0C94121CC_.wvu.PrintArea">#REF!</definedName>
    <definedName name="Z_62FF1AC8_7B79_11D1_B72F_00A0C94121CC_.wvu.PrintTitles">#REF!</definedName>
    <definedName name="Z_6969DCE0_D26E_11D7_A0AC_00508B59D76D_.wvu.Rows">#REF!,#REF!,#REF!,#REF!,#REF!</definedName>
    <definedName name="Z_6E0ADC42_F22D_11D0_8C74_006097B34275_.wvu.FilterData" hidden="1">#REF!</definedName>
    <definedName name="Z_6EE4AFEC_8A42_11D0_BBF1_0020AF29375F_.wvu.Cols" hidden="1">#REF!</definedName>
    <definedName name="Z_6EE4AFEE_8A42_11D0_BBF1_0020AF29375F_.wvu.Cols" hidden="1">#REF!</definedName>
    <definedName name="Z_6EE4AFEF_8A42_11D0_BBF1_0020AF29375F_.wvu.Cols" hidden="1">#REF!</definedName>
    <definedName name="Z_6EE4AFF1_8A42_11D0_BBF1_0020AF29375F_.wvu.Cols" hidden="1">#REF!</definedName>
    <definedName name="Z_6EE4AFF3_8A42_11D0_BBF1_0020AF29375F_.wvu.Cols" hidden="1">#REF!</definedName>
    <definedName name="Z_6EE4B004_8A42_11D0_BBF1_0020AF29375F_.wvu.Cols" hidden="1">#REF!</definedName>
    <definedName name="Z_6EE4B006_8A42_11D0_BBF1_0020AF29375F_.wvu.Cols" hidden="1">#REF!</definedName>
    <definedName name="Z_6EE4B007_8A42_11D0_BBF1_0020AF29375F_.wvu.Cols" hidden="1">#REF!</definedName>
    <definedName name="Z_6EE4B009_8A42_11D0_BBF1_0020AF29375F_.wvu.Cols" hidden="1">#REF!</definedName>
    <definedName name="Z_6EE4B00B_8A42_11D0_BBF1_0020AF29375F_.wvu.Cols" hidden="1">#REF!</definedName>
    <definedName name="Z_74348A01_6D24_11D3_A342_0050040526C4_.wvu.FilterData" hidden="1">#REF!</definedName>
    <definedName name="Z_74348A01_6D24_11D3_A342_0050040526C4_.wvu.PrintTitles" hidden="1">#REF!,#REF!</definedName>
    <definedName name="Z_75C1FA22_9982_11D1_B731_00A0C94121CC_.wvu.PrintArea">#REF!</definedName>
    <definedName name="Z_75C1FA22_9982_11D1_B731_00A0C94121CC_.wvu.PrintTitles">#REF!</definedName>
    <definedName name="Z_75CF27B1_2E28_11D3_9156_00A024D72BFF_.wvu.PrintArea" hidden="1">#REF!</definedName>
    <definedName name="Z_75CF27B1_2E28_11D3_9156_00A024D72BFF_.wvu.PrintTitles" hidden="1">#REF!,#REF!</definedName>
    <definedName name="Z_75CF27B2_2E28_11D3_9156_00A024D72BFF_.wvu.PrintArea" hidden="1">#REF!</definedName>
    <definedName name="Z_75CF27B2_2E28_11D3_9156_00A024D72BFF_.wvu.PrintTitles" hidden="1">#REF!,#REF!</definedName>
    <definedName name="Z_7E0A45E1_0993_11D1_8C74_006097B34275_.wvu.FilterData" hidden="1">#REF!</definedName>
    <definedName name="Z_82212322_246D_11D1_8C74_006097B34275_.wvu.FilterData" hidden="1">#REF!</definedName>
    <definedName name="Z_870DA93B_C7EC_11D1_935A_00A0C95F1362_.wvu.PrintArea">#REF!</definedName>
    <definedName name="Z_88502491_EC58_4C91_B832_6301F71F733D_.wvu.Cols">#REF!</definedName>
    <definedName name="Z_88502491_EC58_4C91_B832_6301F71F733D_.wvu.PrintArea">#REF!</definedName>
    <definedName name="Z_88502491_EC58_4C91_B832_6301F71F733D_.wvu.PrintTitles">#REF!</definedName>
    <definedName name="Z_88502491_EC58_4C91_B832_6301F71F733D_.wvu.Rows">#REF!</definedName>
    <definedName name="Z_8A433870_3DA5_11D2_9EFC_00A024504215_.wvu.PrintArea" hidden="1">#REF!</definedName>
    <definedName name="Z_8A433870_3DA5_11D2_9EFC_00A024504215_.wvu.PrintTitles" hidden="1">#REF!,#REF!</definedName>
    <definedName name="Z_8A433871_3DA5_11D2_9EFC_00A024504215_.wvu.PrintArea" hidden="1">#REF!</definedName>
    <definedName name="Z_8A433871_3DA5_11D2_9EFC_00A024504215_.wvu.PrintTitles" hidden="1">#REF!,#REF!</definedName>
    <definedName name="Z_8B1045A1_B22C_434A_A0E8_EDD499520489_.wvu.PrintArea" hidden="1">#REF!</definedName>
    <definedName name="Z_9118CF73_A0E0_408F_82FC_D7B84F445576_.wvu.Cols" hidden="1">#REF!</definedName>
    <definedName name="Z_9118CF73_A0E0_408F_82FC_D7B84F445576_.wvu.PrintArea" hidden="1">#REF!</definedName>
    <definedName name="Z_9118CF73_A0E0_408F_82FC_D7B84F445576_.wvu.Rows" hidden="1">#REF!,#REF!</definedName>
    <definedName name="Z_9208C874_C6DF_11D0_B623_0020AF49B783_.wvu.Cols" hidden="1">#REF!</definedName>
    <definedName name="Z_9208C876_C6DF_11D0_B623_0020AF49B783_.wvu.Cols" hidden="1">#REF!</definedName>
    <definedName name="Z_9208C877_C6DF_11D0_B623_0020AF49B783_.wvu.Cols" hidden="1">#REF!</definedName>
    <definedName name="Z_9208C879_C6DF_11D0_B623_0020AF49B783_.wvu.Cols" hidden="1">#REF!</definedName>
    <definedName name="Z_9208C87B_C6DF_11D0_B623_0020AF49B783_.wvu.Cols" hidden="1">#REF!</definedName>
    <definedName name="Z_9208C88C_C6DF_11D0_B623_0020AF49B783_.wvu.Cols" hidden="1">#REF!</definedName>
    <definedName name="Z_9208C88E_C6DF_11D0_B623_0020AF49B783_.wvu.Cols" hidden="1">#REF!</definedName>
    <definedName name="Z_9208C88F_C6DF_11D0_B623_0020AF49B783_.wvu.Cols" hidden="1">#REF!</definedName>
    <definedName name="Z_9208C891_C6DF_11D0_B623_0020AF49B783_.wvu.Cols" hidden="1">#REF!</definedName>
    <definedName name="Z_9208C893_C6DF_11D0_B623_0020AF49B783_.wvu.Cols" hidden="1">#REF!</definedName>
    <definedName name="Z_92F7E09B_0E3C_11D1_BBF1_0020AF29375F_.wvu.Cols" hidden="1">#REF!</definedName>
    <definedName name="Z_92F7E09D_0E3C_11D1_BBF1_0020AF29375F_.wvu.Cols" hidden="1">#REF!</definedName>
    <definedName name="Z_92F7E09E_0E3C_11D1_BBF1_0020AF29375F_.wvu.Cols" hidden="1">#REF!</definedName>
    <definedName name="Z_92F7E0A0_0E3C_11D1_BBF1_0020AF29375F_.wvu.Cols" hidden="1">#REF!</definedName>
    <definedName name="Z_92F7E0A2_0E3C_11D1_BBF1_0020AF29375F_.wvu.Cols" hidden="1">#REF!</definedName>
    <definedName name="Z_92F7E0B3_0E3C_11D1_BBF1_0020AF29375F_.wvu.Cols" hidden="1">#REF!</definedName>
    <definedName name="Z_92F7E0B5_0E3C_11D1_BBF1_0020AF29375F_.wvu.Cols" hidden="1">#REF!</definedName>
    <definedName name="Z_92F7E0B6_0E3C_11D1_BBF1_0020AF29375F_.wvu.Cols" hidden="1">#REF!</definedName>
    <definedName name="Z_92F7E0B8_0E3C_11D1_BBF1_0020AF29375F_.wvu.Cols" hidden="1">#REF!</definedName>
    <definedName name="Z_92F7E0BA_0E3C_11D1_BBF1_0020AF29375F_.wvu.Cols" hidden="1">#REF!</definedName>
    <definedName name="Z_96968F18_D6E3_41C9_ACDE_814EE0ACF8CD_.wvu.FilterData" hidden="1">#REF!</definedName>
    <definedName name="Z_96AA1B54_E178_11D0_BBF1_0020AF29375F_.wvu.Cols" hidden="1">#REF!</definedName>
    <definedName name="Z_96AA1B56_E178_11D0_BBF1_0020AF29375F_.wvu.Cols" hidden="1">#REF!</definedName>
    <definedName name="Z_96AA1B57_E178_11D0_BBF1_0020AF29375F_.wvu.Cols" hidden="1">#REF!</definedName>
    <definedName name="Z_96AA1B59_E178_11D0_BBF1_0020AF29375F_.wvu.Cols" hidden="1">#REF!</definedName>
    <definedName name="Z_96AA1B5B_E178_11D0_BBF1_0020AF29375F_.wvu.Cols" hidden="1">#REF!</definedName>
    <definedName name="Z_96AA1B6C_E178_11D0_BBF1_0020AF29375F_.wvu.Cols" hidden="1">#REF!</definedName>
    <definedName name="Z_96AA1B6E_E178_11D0_BBF1_0020AF29375F_.wvu.Cols" hidden="1">#REF!</definedName>
    <definedName name="Z_96AA1B6F_E178_11D0_BBF1_0020AF29375F_.wvu.Cols" hidden="1">#REF!</definedName>
    <definedName name="Z_96AA1B71_E178_11D0_BBF1_0020AF29375F_.wvu.Cols" hidden="1">#REF!</definedName>
    <definedName name="Z_96AA1B73_E178_11D0_BBF1_0020AF29375F_.wvu.Cols" hidden="1">#REF!</definedName>
    <definedName name="Z_9944A555_2A6E_4775_AF28_A37C2EA58D79_.wvu.Cols" hidden="1">#REF!,#REF!,#REF!</definedName>
    <definedName name="Z_9944A555_2A6E_4775_AF28_A37C2EA58D79_.wvu.FilterData" hidden="1">#REF!</definedName>
    <definedName name="Z_9944A555_2A6E_4775_AF28_A37C2EA58D79_.wvu.PrintArea" hidden="1">#REF!</definedName>
    <definedName name="Z_9944A555_2A6E_4775_AF28_A37C2EA58D79_.wvu.Rows" hidden="1">#REF!</definedName>
    <definedName name="Z_9D0CDC68_8BF1_11D1_B72F_00A0C94121CC_.wvu.PrintArea">#REF!</definedName>
    <definedName name="Z_9D0CDC69_8BF1_11D1_B72F_00A0C94121CC_.wvu.PrintArea">#REF!</definedName>
    <definedName name="Z_9FEBD8EB_D6E8_11D2_9148_00A024D72BFF_.wvu.PrintArea" hidden="1">#REF!</definedName>
    <definedName name="Z_9FEBD8EB_D6E8_11D2_9148_00A024D72BFF_.wvu.PrintTitles" hidden="1">#REF!,#REF!</definedName>
    <definedName name="Z_9FEBD8EC_D6E8_11D2_9148_00A024D72BFF_.wvu.PrintArea" hidden="1">#REF!</definedName>
    <definedName name="Z_9FEBD8EC_D6E8_11D2_9148_00A024D72BFF_.wvu.PrintTitles" hidden="1">#REF!,#REF!</definedName>
    <definedName name="Z_A516D8F4_7068_404F_9C19_A1B991EB319C_.wvu.Cols">#REF!,#REF!,#REF!,#REF!,#REF!</definedName>
    <definedName name="Z_A63A1DDB_260F_11D2_8501_00A0246D366B_.wvu.PrintArea" hidden="1">#N/A</definedName>
    <definedName name="Z_ACFCE1D4_BFEF_44CA_AB19_84B9CFC2780F_.wvu.FilterData" hidden="1">#REF!</definedName>
    <definedName name="Z_ACFCE1D4_BFEF_44CA_AB19_84B9CFC2780F_.wvu.PrintArea" hidden="1">#REF!</definedName>
    <definedName name="Z_ACFCE1D4_BFEF_44CA_AB19_84B9CFC2780F_.wvu.PrintTitles" hidden="1">#REF!</definedName>
    <definedName name="Z_ACFCE1D4_BFEF_44CA_AB19_84B9CFC2780F_.wvu.Rows" hidden="1">#REF!</definedName>
    <definedName name="Z_AD1AC26F_B0C2_11D0_BBF1_0020AF29375F_.wvu.Cols" hidden="1">#REF!</definedName>
    <definedName name="Z_AD1AC271_B0C2_11D0_BBF1_0020AF29375F_.wvu.Cols" hidden="1">#REF!</definedName>
    <definedName name="Z_AD1AC272_B0C2_11D0_BBF1_0020AF29375F_.wvu.Cols" hidden="1">#REF!</definedName>
    <definedName name="Z_AD1AC274_B0C2_11D0_BBF1_0020AF29375F_.wvu.Cols" hidden="1">#REF!</definedName>
    <definedName name="Z_AD1AC276_B0C2_11D0_BBF1_0020AF29375F_.wvu.Cols" hidden="1">#REF!</definedName>
    <definedName name="Z_AD1AC287_B0C2_11D0_BBF1_0020AF29375F_.wvu.Cols" hidden="1">#REF!</definedName>
    <definedName name="Z_AD1AC289_B0C2_11D0_BBF1_0020AF29375F_.wvu.Cols" hidden="1">#REF!</definedName>
    <definedName name="Z_AD1AC28A_B0C2_11D0_BBF1_0020AF29375F_.wvu.Cols" hidden="1">#REF!</definedName>
    <definedName name="Z_AD1AC28C_B0C2_11D0_BBF1_0020AF29375F_.wvu.Cols" hidden="1">#REF!</definedName>
    <definedName name="Z_AD1AC28E_B0C2_11D0_BBF1_0020AF29375F_.wvu.Cols" hidden="1">#REF!</definedName>
    <definedName name="Z_ADBE8441_CF03_11D6_A40E_0010A4916D3B_.wvu.Cols" hidden="1">#REF!</definedName>
    <definedName name="Z_ADBE8441_CF03_11D6_A40E_0010A4916D3B_.wvu.Rows" hidden="1">#REF!,#REF!</definedName>
    <definedName name="Z_B21BDB45_3C17_11D2_913A_00A024D72BFF_.wvu.PrintArea" hidden="1">#REF!</definedName>
    <definedName name="Z_B21BDB45_3C17_11D2_913A_00A024D72BFF_.wvu.PrintTitles" hidden="1">#REF!,#REF!</definedName>
    <definedName name="Z_B21BDB46_3C17_11D2_913A_00A024D72BFF_.wvu.PrintArea" hidden="1">#REF!</definedName>
    <definedName name="Z_B21BDB46_3C17_11D2_913A_00A024D72BFF_.wvu.PrintTitles" hidden="1">#REF!,#REF!</definedName>
    <definedName name="Z_B21BDBC3_3C17_11D2_913A_00A024D72BFF_.wvu.PrintArea" hidden="1">#REF!</definedName>
    <definedName name="Z_B21BDBC3_3C17_11D2_913A_00A024D72BFF_.wvu.PrintTitles" hidden="1">#REF!,#REF!</definedName>
    <definedName name="Z_B21BDBC4_3C17_11D2_913A_00A024D72BFF_.wvu.PrintArea" hidden="1">#REF!</definedName>
    <definedName name="Z_B21BDBC4_3C17_11D2_913A_00A024D72BFF_.wvu.PrintTitles" hidden="1">#REF!,#REF!</definedName>
    <definedName name="Z_B3B99CDB_2547_11D2_8500_00A0246D366B_.wvu.PrintArea" hidden="1">#N/A</definedName>
    <definedName name="Z_B576C9D0_C905_4B74_B9C1_8E9B00748D9F_.wvu.Cols">#REF!</definedName>
    <definedName name="Z_B576C9D0_C905_4B74_B9C1_8E9B00748D9F_.wvu.PrintArea">#REF!</definedName>
    <definedName name="Z_B576C9D0_C905_4B74_B9C1_8E9B00748D9F_.wvu.PrintTitles">#REF!</definedName>
    <definedName name="Z_B8175DE2_E97C_11D0_8C74_006097B34275_.wvu.FilterData" hidden="1">#REF!</definedName>
    <definedName name="Z_B9852340_8F68_11D7_A0AC_00508B59D76D_.wvu.Cols">#REF!,#REF!</definedName>
    <definedName name="Z_BE42173A_2AC8_11D2_913A_00A024D72BFF_.wvu.PrintArea" hidden="1">#REF!</definedName>
    <definedName name="Z_BE42173A_2AC8_11D2_913A_00A024D72BFF_.wvu.PrintTitles" hidden="1">#REF!,#REF!</definedName>
    <definedName name="Z_BE42173B_2AC8_11D2_913A_00A024D72BFF_.wvu.PrintArea" hidden="1">#REF!</definedName>
    <definedName name="Z_BE42173B_2AC8_11D2_913A_00A024D72BFF_.wvu.PrintTitles" hidden="1">#REF!,#REF!</definedName>
    <definedName name="Z_C0A63334_F77B_11D0_B623_0020AF49B783_.wvu.Cols" hidden="1">#REF!</definedName>
    <definedName name="Z_C0A63336_F77B_11D0_B623_0020AF49B783_.wvu.Cols" hidden="1">#REF!</definedName>
    <definedName name="Z_C0A63337_F77B_11D0_B623_0020AF49B783_.wvu.Cols" hidden="1">#REF!</definedName>
    <definedName name="Z_C0A63339_F77B_11D0_B623_0020AF49B783_.wvu.Cols" hidden="1">#REF!</definedName>
    <definedName name="Z_C0A6333B_F77B_11D0_B623_0020AF49B783_.wvu.Cols" hidden="1">#REF!</definedName>
    <definedName name="Z_C0A6334C_F77B_11D0_B623_0020AF49B783_.wvu.Cols" hidden="1">#REF!</definedName>
    <definedName name="Z_C0A6334E_F77B_11D0_B623_0020AF49B783_.wvu.Cols" hidden="1">#REF!</definedName>
    <definedName name="Z_C0A6334F_F77B_11D0_B623_0020AF49B783_.wvu.Cols" hidden="1">#REF!</definedName>
    <definedName name="Z_C0A63351_F77B_11D0_B623_0020AF49B783_.wvu.Cols" hidden="1">#REF!</definedName>
    <definedName name="Z_C0A63353_F77B_11D0_B623_0020AF49B783_.wvu.Cols" hidden="1">#REF!</definedName>
    <definedName name="Z_C38D798C_080A_4519_9B17_6ABAC626E22C_.wvu.Cols" hidden="1">#REF!,#REF!,#REF!</definedName>
    <definedName name="Z_C38D798C_080A_4519_9B17_6ABAC626E22C_.wvu.FilterData" hidden="1">#REF!</definedName>
    <definedName name="Z_C38D798C_080A_4519_9B17_6ABAC626E22C_.wvu.PrintArea" hidden="1">#REF!</definedName>
    <definedName name="Z_C38D798C_080A_4519_9B17_6ABAC626E22C_.wvu.Rows" hidden="1">#REF!</definedName>
    <definedName name="Z_C445C288_2E22_11D2_913A_00A024D72BFF_.wvu.PrintArea" hidden="1">#REF!</definedName>
    <definedName name="Z_C445C288_2E22_11D2_913A_00A024D72BFF_.wvu.PrintTitles" hidden="1">#REF!,#REF!</definedName>
    <definedName name="Z_C445C289_2E22_11D2_913A_00A024D72BFF_.wvu.PrintArea" hidden="1">#REF!</definedName>
    <definedName name="Z_C445C289_2E22_11D2_913A_00A024D72BFF_.wvu.PrintTitles" hidden="1">#REF!,#REF!</definedName>
    <definedName name="Z_C507DA30_6D5C_11D1_9908_00AA00C84BEE_.wvu.Cols">#REF!</definedName>
    <definedName name="Z_C507DA33_6D5C_11D1_9908_00AA00C84BEE_.wvu.Cols">#REF!</definedName>
    <definedName name="Z_C507DA39_6D5C_11D1_9908_00AA00C84BEE_.wvu.Cols">#REF!</definedName>
    <definedName name="Z_C507DA3C_6D5C_11D1_9908_00AA00C84BEE_.wvu.Cols">#REF!</definedName>
    <definedName name="Z_C8219207_0A5B_11D1_9F3C_000021A79766_.wvu.Cols" hidden="1">#REF!,#REF!</definedName>
    <definedName name="Z_C8219208_0A5B_11D1_9F3C_000021A79766_.wvu.Cols" hidden="1">#REF!,#REF!</definedName>
    <definedName name="Z_CB1D7874_F78D_11D0_B623_0020AF49B783_.wvu.Cols" hidden="1">#REF!</definedName>
    <definedName name="Z_CB1D7876_F78D_11D0_B623_0020AF49B783_.wvu.Cols" hidden="1">#REF!</definedName>
    <definedName name="Z_CB1D7877_F78D_11D0_B623_0020AF49B783_.wvu.Cols" hidden="1">#REF!</definedName>
    <definedName name="Z_CB1D7879_F78D_11D0_B623_0020AF49B783_.wvu.Cols" hidden="1">#REF!</definedName>
    <definedName name="Z_CB1D787B_F78D_11D0_B623_0020AF49B783_.wvu.Cols" hidden="1">#REF!</definedName>
    <definedName name="Z_CB1D788C_F78D_11D0_B623_0020AF49B783_.wvu.Cols" hidden="1">#REF!</definedName>
    <definedName name="Z_CB1D788E_F78D_11D0_B623_0020AF49B783_.wvu.Cols" hidden="1">#REF!</definedName>
    <definedName name="Z_CB1D788F_F78D_11D0_B623_0020AF49B783_.wvu.Cols" hidden="1">#REF!</definedName>
    <definedName name="Z_CB1D7891_F78D_11D0_B623_0020AF49B783_.wvu.Cols" hidden="1">#REF!</definedName>
    <definedName name="Z_CB1D7893_F78D_11D0_B623_0020AF49B783_.wvu.Cols" hidden="1">#REF!</definedName>
    <definedName name="Z_CB1D7A3A_F78D_11D0_B623_0020AF49B783_.wvu.Cols" hidden="1">#REF!</definedName>
    <definedName name="Z_CB1D7A3C_F78D_11D0_B623_0020AF49B783_.wvu.Cols" hidden="1">#REF!</definedName>
    <definedName name="Z_CB1D7A3D_F78D_11D0_B623_0020AF49B783_.wvu.Cols" hidden="1">#REF!</definedName>
    <definedName name="Z_CB1D7A3F_F78D_11D0_B623_0020AF49B783_.wvu.Cols" hidden="1">#REF!</definedName>
    <definedName name="Z_CB1D7A41_F78D_11D0_B623_0020AF49B783_.wvu.Cols" hidden="1">#REF!</definedName>
    <definedName name="Z_CB1D7A52_F78D_11D0_B623_0020AF49B783_.wvu.Cols" hidden="1">#REF!</definedName>
    <definedName name="Z_CB1D7A54_F78D_11D0_B623_0020AF49B783_.wvu.Cols" hidden="1">#REF!</definedName>
    <definedName name="Z_CB1D7A55_F78D_11D0_B623_0020AF49B783_.wvu.Cols" hidden="1">#REF!</definedName>
    <definedName name="Z_CB1D7A57_F78D_11D0_B623_0020AF49B783_.wvu.Cols" hidden="1">#REF!</definedName>
    <definedName name="Z_CB1D7A59_F78D_11D0_B623_0020AF49B783_.wvu.Cols" hidden="1">#REF!</definedName>
    <definedName name="Z_CB8A7D88_8A72_11D0_BBF1_0020AF29375F_.wvu.Cols" hidden="1">#REF!</definedName>
    <definedName name="Z_CB8A7D8A_8A72_11D0_BBF1_0020AF29375F_.wvu.Cols" hidden="1">#REF!</definedName>
    <definedName name="Z_CB8A7D8B_8A72_11D0_BBF1_0020AF29375F_.wvu.Cols" hidden="1">#REF!</definedName>
    <definedName name="Z_CB8A7D8D_8A72_11D0_BBF1_0020AF29375F_.wvu.Cols" hidden="1">#REF!</definedName>
    <definedName name="Z_CB8A7D8F_8A72_11D0_BBF1_0020AF29375F_.wvu.Cols" hidden="1">#REF!</definedName>
    <definedName name="Z_CB8A7DA0_8A72_11D0_BBF1_0020AF29375F_.wvu.Cols" hidden="1">#REF!</definedName>
    <definedName name="Z_CB8A7DA2_8A72_11D0_BBF1_0020AF29375F_.wvu.Cols" hidden="1">#REF!</definedName>
    <definedName name="Z_CB8A7DA3_8A72_11D0_BBF1_0020AF29375F_.wvu.Cols" hidden="1">#REF!</definedName>
    <definedName name="Z_CB8A7DA5_8A72_11D0_BBF1_0020AF29375F_.wvu.Cols" hidden="1">#REF!</definedName>
    <definedName name="Z_CB8A7DA7_8A72_11D0_BBF1_0020AF29375F_.wvu.Cols" hidden="1">#REF!</definedName>
    <definedName name="Z_D2C4350C_8B21_11D0_BBF1_0020AF29375F_.wvu.Cols" hidden="1">#REF!</definedName>
    <definedName name="Z_D2C4350E_8B21_11D0_BBF1_0020AF29375F_.wvu.Cols" hidden="1">#REF!</definedName>
    <definedName name="Z_D2C4350F_8B21_11D0_BBF1_0020AF29375F_.wvu.Cols" hidden="1">#REF!</definedName>
    <definedName name="Z_D2C43511_8B21_11D0_BBF1_0020AF29375F_.wvu.Cols" hidden="1">#REF!</definedName>
    <definedName name="Z_D2C43513_8B21_11D0_BBF1_0020AF29375F_.wvu.Cols" hidden="1">#REF!</definedName>
    <definedName name="Z_D2C43524_8B21_11D0_BBF1_0020AF29375F_.wvu.Cols" hidden="1">#REF!</definedName>
    <definedName name="Z_D2C43526_8B21_11D0_BBF1_0020AF29375F_.wvu.Cols" hidden="1">#REF!</definedName>
    <definedName name="Z_D2C43527_8B21_11D0_BBF1_0020AF29375F_.wvu.Cols" hidden="1">#REF!</definedName>
    <definedName name="Z_D2C43529_8B21_11D0_BBF1_0020AF29375F_.wvu.Cols" hidden="1">#REF!</definedName>
    <definedName name="Z_D2C4352B_8B21_11D0_BBF1_0020AF29375F_.wvu.Cols" hidden="1">#REF!</definedName>
    <definedName name="Z_D6D6E1B2_4A4B_11D2_9EFE_00A024504215_.wvu.PrintArea" hidden="1">#REF!</definedName>
    <definedName name="Z_D6D6E1B2_4A4B_11D2_9EFE_00A024504215_.wvu.PrintTitles" hidden="1">#REF!,#REF!</definedName>
    <definedName name="Z_D6D6E1B3_4A4B_11D2_9EFE_00A024504215_.wvu.PrintArea" hidden="1">#REF!</definedName>
    <definedName name="Z_D6D6E1B3_4A4B_11D2_9EFE_00A024504215_.wvu.PrintTitles" hidden="1">#REF!,#REF!</definedName>
    <definedName name="Z_DCA8D884_2605_11D1_A510_006097B38048_.wvu.FilterData" hidden="1">#REF!</definedName>
    <definedName name="Z_DF5C41E6_E0D7_11D0_BBF1_0020AF29375F_.wvu.Cols" hidden="1">#REF!</definedName>
    <definedName name="Z_DF5C41E8_E0D7_11D0_BBF1_0020AF29375F_.wvu.Cols" hidden="1">#REF!</definedName>
    <definedName name="Z_DF5C41E9_E0D7_11D0_BBF1_0020AF29375F_.wvu.Cols" hidden="1">#REF!</definedName>
    <definedName name="Z_DF5C41EB_E0D7_11D0_BBF1_0020AF29375F_.wvu.Cols" hidden="1">#REF!</definedName>
    <definedName name="Z_DF5C41ED_E0D7_11D0_BBF1_0020AF29375F_.wvu.Cols" hidden="1">#REF!</definedName>
    <definedName name="Z_DF5C41FE_E0D7_11D0_BBF1_0020AF29375F_.wvu.Cols" hidden="1">#REF!</definedName>
    <definedName name="Z_DF5C4200_E0D7_11D0_BBF1_0020AF29375F_.wvu.Cols" hidden="1">#REF!</definedName>
    <definedName name="Z_DF5C4201_E0D7_11D0_BBF1_0020AF29375F_.wvu.Cols" hidden="1">#REF!</definedName>
    <definedName name="Z_DF5C4203_E0D7_11D0_BBF1_0020AF29375F_.wvu.Cols" hidden="1">#REF!</definedName>
    <definedName name="Z_DF5C4205_E0D7_11D0_BBF1_0020AF29375F_.wvu.Cols" hidden="1">#REF!</definedName>
    <definedName name="Z_DF9ECF1E_04DF_11D1_B623_0020AF49B783_.wvu.Cols" hidden="1">#REF!</definedName>
    <definedName name="Z_DF9ECF20_04DF_11D1_B623_0020AF49B783_.wvu.Cols" hidden="1">#REF!</definedName>
    <definedName name="Z_DF9ECF21_04DF_11D1_B623_0020AF49B783_.wvu.Cols" hidden="1">#REF!</definedName>
    <definedName name="Z_DF9ECF23_04DF_11D1_B623_0020AF49B783_.wvu.Cols" hidden="1">#REF!</definedName>
    <definedName name="Z_DF9ECF25_04DF_11D1_B623_0020AF49B783_.wvu.Cols" hidden="1">#REF!</definedName>
    <definedName name="Z_DF9ECF36_04DF_11D1_B623_0020AF49B783_.wvu.Cols" hidden="1">#REF!</definedName>
    <definedName name="Z_DF9ECF38_04DF_11D1_B623_0020AF49B783_.wvu.Cols" hidden="1">#REF!</definedName>
    <definedName name="Z_DF9ECF39_04DF_11D1_B623_0020AF49B783_.wvu.Cols" hidden="1">#REF!</definedName>
    <definedName name="Z_DF9ECF3B_04DF_11D1_B623_0020AF49B783_.wvu.Cols" hidden="1">#REF!</definedName>
    <definedName name="Z_DF9ECF3D_04DF_11D1_B623_0020AF49B783_.wvu.Cols" hidden="1">#REF!</definedName>
    <definedName name="Z_E2699901_D040_11D0_A510_006097B38048_.wvu.FilterData" hidden="1">#REF!</definedName>
    <definedName name="Z_EC12CE8E_AAB2_495A_8753_9BF3288FF7A7_.wvu.Cols" hidden="1">#REF!,#REF!</definedName>
    <definedName name="Z_EC12CE8E_AAB2_495A_8753_9BF3288FF7A7_.wvu.PrintTitles" hidden="1">#REF!</definedName>
    <definedName name="Z_F96E6FC7_35D4_11D2_913A_00A024D72BFF_.wvu.PrintArea" hidden="1">#REF!</definedName>
    <definedName name="Z_F96E6FC7_35D4_11D2_913A_00A024D72BFF_.wvu.PrintTitles" hidden="1">#REF!,#REF!</definedName>
    <definedName name="Z_F96E6FC8_35D4_11D2_913A_00A024D72BFF_.wvu.PrintArea" hidden="1">#REF!</definedName>
    <definedName name="Z_F96E6FC8_35D4_11D2_913A_00A024D72BFF_.wvu.PrintTitles" hidden="1">#REF!,#REF!</definedName>
    <definedName name="z_old">#REF!</definedName>
    <definedName name="Z_ssssssssksksjfhd">#REF!</definedName>
    <definedName name="za" hidden="1">{"Valuation - Letter",#N/A,TRUE,"Valuation Summary";"Financial Statements - Letter",#N/A,TRUE,"Results";"Results - Letter",#N/A,TRUE,"Results";"Ratios - Letter",#N/A,TRUE,"Results";"P2 Summary - Letter",#N/A,TRUE,"Results"}</definedName>
    <definedName name="zaa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zaCQW" hidden="1">{"turnover",#N/A,FALSE;"profits",#N/A,FALSE;"cash",#N/A,FALSE}</definedName>
    <definedName name="ZAE" localSheetId="9" hidden="1">#REF!</definedName>
    <definedName name="ZAE" hidden="1">[4]Proforma!#REF!</definedName>
    <definedName name="zaq" hidden="1">{#N/A,#N/A,FALSE,"Calc";#N/A,#N/A,FALSE,"Sensitivity";#N/A,#N/A,FALSE,"LT Earn.Dil.";#N/A,#N/A,FALSE,"Dil. AVP"}</definedName>
    <definedName name="zaq_1" hidden="1">{#N/A,#N/A,FALSE,"Calc";#N/A,#N/A,FALSE,"Sensitivity";#N/A,#N/A,FALSE,"LT Earn.Dil.";#N/A,#N/A,FALSE,"Dil. AVP"}</definedName>
    <definedName name="zas" hidden="1">{#N/A,#N/A,TRUE,"Sch-5a";#N/A,#N/A,TRUE,"Sch-5b";#N/A,#N/A,TRUE,"Sch-5c";#N/A,#N/A,TRUE,"Sch-5d";#N/A,#N/A,TRUE,"Sch-6a";#N/A,#N/A,TRUE,"Sch-6b";#N/A,#N/A,TRUE,"Sch-6c";#N/A,#N/A,TRUE,"Sch-6d";#N/A,#N/A,TRUE,"Sch-6e"}</definedName>
    <definedName name="zasdasdasfdasdf" hidden="1">{"Budget V Actual YTD",#N/A,FALSE,"Budget v Actual"}</definedName>
    <definedName name="zcvqa" hidden="1">{#N/A,#N/A,FALSE,"AD_Purchase";#N/A,#N/A,FALSE,"Credit";#N/A,#N/A,FALSE,"PF Acquisition";#N/A,#N/A,FALSE,"PF Offering"}</definedName>
    <definedName name="zcvzaa" hidden="1">{#N/A,#N/A,FALSE,"Debt Accr";#N/A,#N/A,FALSE,"Stock Accr";#N/A,#N/A,FALSE,"Debt Stock Accr"}</definedName>
    <definedName name="zcx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zcxzxva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zdcgsdfgsdf" hidden="1">#REF!</definedName>
    <definedName name="zdfb" hidden="1">{"Full-model",#N/A,FALSE,"ProForma-ASPT"}</definedName>
    <definedName name="zdrjxm" hidden="1">{"Valuation",#N/A,FALSE,"ProForma-ASPT"}</definedName>
    <definedName name="zdsfg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sds" hidden="1">{#N/A,#N/A,FALSE,"Charts";#N/A,#N/A,FALSE,"Input Sheet"}</definedName>
    <definedName name="ze">#REF!</definedName>
    <definedName name="zedaqzd" hidden="1">{#N/A,#N/A,FALSE,"Operations";#N/A,#N/A,FALSE,"Financials"}</definedName>
    <definedName name="zedaqzd_1" hidden="1">{#N/A,#N/A,FALSE,"Operations";#N/A,#N/A,FALSE,"Financials"}</definedName>
    <definedName name="zefz" hidden="1">{"First Page",#N/A,FALSE,"Surfactants LBO";"Second Page",#N/A,FALSE,"Surfactants LBO"}</definedName>
    <definedName name="zefz_1" hidden="1">{"First Page",#N/A,FALSE,"Surfactants LBO";"Second Page",#N/A,FALSE,"Surfactants LBO"}</definedName>
    <definedName name="Zeitfaktor">4/3</definedName>
    <definedName name="zer" hidden="1">{#N/A,#N/A,FALSE,"Calc";#N/A,#N/A,FALSE,"Sensitivity";#N/A,#N/A,FALSE,"LT Earn.Dil.";#N/A,#N/A,FALSE,"Dil. AVP"}</definedName>
    <definedName name="zero">0</definedName>
    <definedName name="ZERTRET" hidden="1">#REF!</definedName>
    <definedName name="ZETEHFN" localSheetId="9" hidden="1">#REF!</definedName>
    <definedName name="ZETEHFN" hidden="1">[7]Tradesum!$B$13:$B$22</definedName>
    <definedName name="zezrzrzerz" hidden="1">{"equity comps",#N/A,FALSE,"CS Comps";"equity comps",#N/A,FALSE,"PS Comps";"equity comps",#N/A,FALSE,"GIC_Comps";"equity comps",#N/A,FALSE,"GIC2_Comps"}</definedName>
    <definedName name="zezrzrzerz_1" hidden="1">{"equity comps",#N/A,FALSE,"CS Comps";"equity comps",#N/A,FALSE,"PS Comps";"equity comps",#N/A,FALSE,"GIC_Comps";"equity comps",#N/A,FALSE,"GIC2_Comps"}</definedName>
    <definedName name="ZFGHFDF" hidden="1">#REF!</definedName>
    <definedName name="zfill" hidden="1">#REF!</definedName>
    <definedName name="zfzsf" hidden="1">{"page1",#N/A,FALSE,"BHCOMPC5";"page2",#N/A,FALSE,"BHCOMPC5";"page3",#N/A,FALSE,"BHCOMPC5";"page4",#N/A,FALSE,"BHCOMPC5"}</definedName>
    <definedName name="zhguz" hidden="1">{"DCF","UPSIDE CASE",FALSE,"Sheet1";"DCF","BASE CASE",FALSE,"Sheet1";"DCF","DOWNSIDE CASE",FALSE,"Sheet1"}</definedName>
    <definedName name="zhu" hidden="1">{#N/A,#N/A,FALSE,"REPORT"}</definedName>
    <definedName name="zhutr" hidden="1">{#N/A,#N/A,FALSE,"REPORT"}</definedName>
    <definedName name="zi">{#N/A,#N/A,FALSE,"DCF Summary";#N/A,#N/A,FALSE,"Casema";#N/A,#N/A,FALSE,"Casema NoTel";#N/A,#N/A,FALSE,"UK";#N/A,#N/A,FALSE,"RCF";#N/A,#N/A,FALSE,"Intercable CZ";#N/A,#N/A,FALSE,"Interkabel P"}</definedName>
    <definedName name="Zinsen">#REF!</definedName>
    <definedName name="zizizu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kit6s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KJVAKJ" hidden="1">#REF!</definedName>
    <definedName name="zku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LE" hidden="1">{"'Overview'!$A$2:$E$37"}</definedName>
    <definedName name="Zone10">#REF!</definedName>
    <definedName name="Zone11">#REF!</definedName>
    <definedName name="Zone12">#REF!</definedName>
    <definedName name="Zone13">#REF!</definedName>
    <definedName name="Zone14">#REF!</definedName>
    <definedName name="Zone15">#REF!</definedName>
    <definedName name="Zone16">#REF!</definedName>
    <definedName name="Zone17">#REF!</definedName>
    <definedName name="Zone18">#REF!</definedName>
    <definedName name="Zone19">#REF!</definedName>
    <definedName name="Zone20">#REF!</definedName>
    <definedName name="Zone21">#REF!</definedName>
    <definedName name="Zone22">#REF!</definedName>
    <definedName name="Zone3">#REF!</definedName>
    <definedName name="Zone4">#REF!</definedName>
    <definedName name="Zone5">#REF!</definedName>
    <definedName name="Zone6">#REF!</definedName>
    <definedName name="Zone7">#REF!</definedName>
    <definedName name="Zone8">#REF!</definedName>
    <definedName name="Zone9">#REF!</definedName>
    <definedName name="zowp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zPack" hidden="1">{"Sch00",#N/A,FALSE,"1";"Contents",#N/A,FALSE,"1";"Sch01",#N/A,FALSE,"2";"Sch02",#N/A,FALSE,"2";"Sch03",#N/A,FALSE,"2";"Sch04",#N/A,FALSE,"2";"Sch05",#N/A,FALSE,"2";"Sch06",#N/A,FALSE,"2";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17",#N/A,FALSE,"2";"Sch18",#N/A,FALSE,"3";"Sch19",#N/A,FALSE,"2";"Sch20",#N/A,FALSE,"2";"Sch21",#N/A,FALSE,"2";"Sch22",#N/A,FALSE,"3";"Sch23",#N/A,FALSE,"3";"Sch24",#N/A,FALSE,"3";"Sch25",#N/A,FALSE,"3";"Sch26",#N/A,FALSE,"2";"Sch27",#N/A,FALSE,"3";"Sch28",#N/A,FALSE,"3";"Sch29",#N/A,FALSE,"3";"Sch30",#N/A,FALSE,"3"}</definedName>
    <definedName name="zrtaz" hidden="1">{#N/A,#N/A,TRUE,"financial";#N/A,#N/A,TRUE,"plants"}</definedName>
    <definedName name="zrtaz_1" hidden="1">{#N/A,#N/A,TRUE,"financial";#N/A,#N/A,TRUE,"plants"}</definedName>
    <definedName name="zrtzrtzztrtz">!#REF!</definedName>
    <definedName name="zrtzzrtztrz">!#REF!</definedName>
    <definedName name="zrztfh">!#REF!</definedName>
    <definedName name="zscz" hidden="1">{#N/A,#N/A,FALSE,"Pooling";#N/A,#N/A,FALSE,"income";#N/A,#N/A,FALSE,"valuation"}</definedName>
    <definedName name="zsd" hidden="1">{#N/A,#N/A,FALSE,"Aging Summary";#N/A,#N/A,FALSE,"Ratio Analysis";#N/A,#N/A,FALSE,"Test 120 Day Accts";#N/A,#N/A,FALSE,"Tickmarks"}</definedName>
    <definedName name="zsdrsdf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zsx" hidden="1">#REF!</definedName>
    <definedName name="ZSZ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z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tax" hidden="1">{"Tax01a",#N/A,FALSE,"4";"Tax01b",#N/A,FALSE,"4";"Tax02",#N/A,FALSE,"4";"Tax03",#N/A,FALSE,"4";"Tax04",#N/A,FALSE,"4";"Tax05",#N/A,FALSE,"4";"Tax06",#N/A,FALSE,"4";"Tax07",#N/A,FALSE,"4";"Tax08",#N/A,FALSE,"4";"Tax09",#N/A,FALSE,"4";"Tax10",#N/A,FALSE,"4";"Tax11",#N/A,FALSE,"4";"Tax12",#N/A,FALSE,"4";"Tax13",#N/A,FALSE,"4";"Tax14",#N/A,FALSE,"4";"Tax15",#N/A,FALSE,"4";"Tax16",#N/A,FALSE,"4";"Tax17",#N/A,FALSE,"4";"Tax18",#N/A,FALSE,"4"}</definedName>
    <definedName name="ztrtree">!#REF!</definedName>
    <definedName name="zttttzzzz">!#REF!</definedName>
    <definedName name="zu">!#REF!</definedName>
    <definedName name="zui">!#REF!</definedName>
    <definedName name="zv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X" hidden="1">{#N/A,#N/A,FALSE,"초도품";#N/A,#N/A,FALSE,"초도품 (2)";#N/A,#N/A,FALSE,"초도품 (3)";#N/A,#N/A,FALSE,"초도품 (4)";#N/A,#N/A,FALSE,"초도품 (5)";#N/A,#N/A,FALSE,"초도품 (6)"}</definedName>
    <definedName name="zxc" hidden="1">{"mgmt forecast",#N/A,FALSE,"Mgmt Forecast";"dcf table",#N/A,FALSE,"Mgmt Forecast";"sensitivity",#N/A,FALSE,"Mgmt Forecast";"table inputs",#N/A,FALSE,"Mgmt Forecast";"calculations",#N/A,FALSE,"Mgmt Forecast"}</definedName>
    <definedName name="zxcc" hidden="1">{#N/A,#N/A,FALSE,"Projections";#N/A,#N/A,FALSE,"Contribution_Stock";#N/A,#N/A,FALSE,"PF_Combo_Stock";#N/A,#N/A,FALSE,"Projections";#N/A,#N/A,FALSE,"Contribution_Cash";#N/A,#N/A,FALSE,"PF_Combo_Cash";#N/A,#N/A,FALSE,"IPO_Cash"}</definedName>
    <definedName name="zxcv" hidden="1">{"NOPCAPEVA",#N/A,FALSE,"Nopat";"FCFCSTAR",#N/A,FALSE,"FCFVAL";"EVAVL",#N/A,FALSE,"EVAVAL";"LEASE",#N/A,FALSE,"OpLease"}</definedName>
    <definedName name="zxcvv" hidden="1">{"SUMMARY",#N/A,FALSE,"Summary"}</definedName>
    <definedName name="zxcvzxvczxvc" hidden="1">{"Budget V Actual YTD",#N/A,FALSE,"Budget v Actual"}</definedName>
    <definedName name="zxcvzxvczxvcxvcz" hidden="1">{#N/A,#N/A,FALSE,"Aging Summary";#N/A,#N/A,FALSE,"Ratio Analysis";#N/A,#N/A,FALSE,"Test 120 Day Accts";#N/A,#N/A,FALSE,"Tickmarks"}</definedName>
    <definedName name="zxcvzxvczxvczxvczxvcxvczxvczxc" hidden="1">{"Budget V Actual YTD",#N/A,FALSE,"Budget v Actual"}</definedName>
    <definedName name="zxdxzd" hidden="1">{#N/A,#N/A,FALSE,"MTD"}</definedName>
    <definedName name="zxgjfky" hidden="1">{"Full-model",#N/A,FALSE,"ProForma-ASPT"}</definedName>
    <definedName name="zxnxg" hidden="1">{"Full-model",#N/A,FALSE,"ProForma-ASPT"}</definedName>
    <definedName name="zxs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zxvczxvcxc" hidden="1">{"Current V Prior, Current Month",#N/A,FALSE,"Current v Prior"}</definedName>
    <definedName name="zxvczxvczxvczxvc" hidden="1">{"Current V Prior, Current Month",#N/A,FALSE,"Current v Prior"}</definedName>
    <definedName name="zxzd" localSheetId="9">OFFSET(rngVol,0,2)</definedName>
    <definedName name="zxzxcv" hidden="1">{"Current V Prior, Current Month",#N/A,FALSE,"Current v Prior"}</definedName>
    <definedName name="zxzxvczxvc" hidden="1">{"Budget V Actual YTD",#N/A,FALSE,"Budget v Actual"}</definedName>
    <definedName name="zz" localSheetId="9" hidden="1">#REF!</definedName>
    <definedName name="zz" hidden="1">#REF!</definedName>
    <definedName name="ZZ_EVCOMOPTS" hidden="1">10</definedName>
    <definedName name="zza4pg" hidden="1">{#N/A,#N/A,FALSE,"REPORT"}</definedName>
    <definedName name="zzee" hidden="1">{#N/A,#N/A,FALSE,"Pharm";#N/A,#N/A,FALSE,"WWCM"}</definedName>
    <definedName name="zzrtzrztztz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zui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zzxzx" hidden="1">{"Budget V Actual YTD",#N/A,FALSE,"Budget v Actual"}</definedName>
    <definedName name="zzz" hidden="1">#REF!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ZZZA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A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z" hidden="1">{"Summary",#N/A,FALSE,"Sheet1";"Source_Data",#N/A,FALSE,"Sheet1"}</definedName>
    <definedName name="zzzzz" hidden="1">{#N/A,#N/A,FALSE,"FY97";#N/A,#N/A,FALSE,"FY98";#N/A,#N/A,FALSE,"FY99";#N/A,#N/A,FALSE,"FY00";#N/A,#N/A,FALSE,"FY01"}</definedName>
    <definedName name="zzzzzz" hidden="1">{"Sensitivity","2500/18",FALSE,"Senstivity analysis master"}</definedName>
    <definedName name="ZZZZZZZ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ZZZZZZZX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ZZZZZZZZZZZ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ааа" hidden="1">{#N/A,#N/A,FALSE,"Aging Summary";#N/A,#N/A,FALSE,"Ratio Analysis";#N/A,#N/A,FALSE,"Test 120 Day Accts";#N/A,#N/A,FALSE,"Tickmarks"}</definedName>
    <definedName name="ааа_2" hidden="1">{#N/A,#N/A,FALSE,"Aging Summary";#N/A,#N/A,FALSE,"Ratio Analysis";#N/A,#N/A,FALSE,"Test 120 Day Accts";#N/A,#N/A,FALSE,"Tickmarks"}</definedName>
    <definedName name="ааа_3" hidden="1">{#N/A,#N/A,FALSE,"Aging Summary";#N/A,#N/A,FALSE,"Ratio Analysis";#N/A,#N/A,FALSE,"Test 120 Day Accts";#N/A,#N/A,FALSE,"Tickmarks"}</definedName>
    <definedName name="вла" hidden="1">{#N/A,#N/A,FALSE,"Aging Summary";#N/A,#N/A,FALSE,"Ratio Analysis";#N/A,#N/A,FALSE,"Test 120 Day Accts";#N/A,#N/A,FALSE,"Tickmarks"}</definedName>
    <definedName name="вла_2" hidden="1">{#N/A,#N/A,FALSE,"Aging Summary";#N/A,#N/A,FALSE,"Ratio Analysis";#N/A,#N/A,FALSE,"Test 120 Day Accts";#N/A,#N/A,FALSE,"Tickmarks"}</definedName>
    <definedName name="вла_3" hidden="1">{#N/A,#N/A,FALSE,"Aging Summary";#N/A,#N/A,FALSE,"Ratio Analysis";#N/A,#N/A,FALSE,"Test 120 Day Accts";#N/A,#N/A,FALSE,"Tickmarks"}</definedName>
    <definedName name="ф" hidden="1">{#N/A,#N/A,FALSE,"Aging Summary";#N/A,#N/A,FALSE,"Ratio Analysis";#N/A,#N/A,FALSE,"Test 120 Day Accts";#N/A,#N/A,FALSE,"Tickmarks"}</definedName>
    <definedName name="ф_2" hidden="1">{#N/A,#N/A,FALSE,"Aging Summary";#N/A,#N/A,FALSE,"Ratio Analysis";#N/A,#N/A,FALSE,"Test 120 Day Accts";#N/A,#N/A,FALSE,"Tickmarks"}</definedName>
    <definedName name="ф_3" hidden="1">{#N/A,#N/A,FALSE,"Aging Summary";#N/A,#N/A,FALSE,"Ratio Analysis";#N/A,#N/A,FALSE,"Test 120 Day Accts";#N/A,#N/A,FALSE,"Tickmarks"}</definedName>
    <definedName name="Ыгь" hidden="1">{#N/A,#N/A,FALSE,"Aging Summary";#N/A,#N/A,FALSE,"Ratio Analysis";#N/A,#N/A,FALSE,"Test 120 Day Accts";#N/A,#N/A,FALSE,"Tickmarks"}</definedName>
    <definedName name="Ыгь_2" hidden="1">{#N/A,#N/A,FALSE,"Aging Summary";#N/A,#N/A,FALSE,"Ratio Analysis";#N/A,#N/A,FALSE,"Test 120 Day Accts";#N/A,#N/A,FALSE,"Tickmarks"}</definedName>
    <definedName name="Ыгь_3" hidden="1">{#N/A,#N/A,FALSE,"Aging Summary";#N/A,#N/A,FALSE,"Ratio Analysis";#N/A,#N/A,FALSE,"Test 120 Day Accts";#N/A,#N/A,FALSE,"Tickmarks"}</definedName>
    <definedName name="השקעה" hidden="1">{"REP1",#N/A,FALSE,"ריכוז";"REP2",#N/A,FALSE,"מפורט1";"REP3",#N/A,FALSE,"מפורט1";"REP4",#N/A,FALSE,"מפורט2";"REP5",#N/A,FALSE,"מפורט2";"REP6",#N/A,FALSE,"מפורט2"}</definedName>
    <definedName name="קרן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ก" hidden="1">{"'Model'!$A$1:$N$53"}</definedName>
    <definedName name="ㄱㅇ" hidden="1">{#N/A,#N/A,FALSE,"단축1";#N/A,#N/A,FALSE,"단축2";#N/A,#N/A,FALSE,"단축3";#N/A,#N/A,FALSE,"장축";#N/A,#N/A,FALSE,"4WD"}</definedName>
    <definedName name="고">{#N/A,#N/A,FALSE,"REPORT"}</definedName>
    <definedName name="기말재공">#REF!</definedName>
    <definedName name="기초재공">#REF!</definedName>
    <definedName name="ㄶㅇ노ㅗㄶ호">{#N/A,#N/A,FALSE,"REPORT"}</definedName>
    <definedName name="도어" hidden="1">#REF!</definedName>
    <definedName name="도어1" hidden="1">#REF!</definedName>
    <definedName name="로커커버" hidden="1">{#N/A,#N/A,FALSE,"단축1";#N/A,#N/A,FALSE,"단축2";#N/A,#N/A,FALSE,"단축3";#N/A,#N/A,FALSE,"장축";#N/A,#N/A,FALSE,"4WD"}</definedName>
    <definedName name="ㅀ미리밀ㅎ밈림" hidden="1">{#N/A,#N/A,FALSE,"을지 (4)";#N/A,#N/A,FALSE,"을지 (5)";#N/A,#N/A,FALSE,"을지 (6)"}</definedName>
    <definedName name="미애">{#N/A,#N/A,FALSE,"REPORT"}</definedName>
    <definedName name="민총2" hidden="1">{#N/A,#N/A,FALSE,"을지 (4)";#N/A,#N/A,FALSE,"을지 (5)";#N/A,#N/A,FALSE,"을지 (6)"}</definedName>
    <definedName name="볼트수정" hidden="1">{#N/A,#N/A,FALSE,"단축1";#N/A,#N/A,FALSE,"단축2";#N/A,#N/A,FALSE,"단축3";#N/A,#N/A,FALSE,"장축";#N/A,#N/A,FALSE,"4WD"}</definedName>
    <definedName name="쇼바2" hidden="1">{#N/A,#N/A,FALSE,"단축1";#N/A,#N/A,FALSE,"단축2";#N/A,#N/A,FALSE,"단축3";#N/A,#N/A,FALSE,"장축";#N/A,#N/A,FALSE,"4WD"}</definedName>
    <definedName name="오" hidden="1">{#N/A,#N/A,FALSE,"단축1";#N/A,#N/A,FALSE,"단축2";#N/A,#N/A,FALSE,"단축3";#N/A,#N/A,FALSE,"장축";#N/A,#N/A,FALSE,"4WD"}</definedName>
    <definedName name="전사1">#REF!</definedName>
    <definedName name="중앙" hidden="1">{#N/A,#N/A,FALSE,"단축1";#N/A,#N/A,FALSE,"단축2";#N/A,#N/A,FALSE,"단축3";#N/A,#N/A,FALSE,"장축";#N/A,#N/A,FALSE,"4WD"}</definedName>
    <definedName name="카니발연료누유" hidden="1">#REF!</definedName>
    <definedName name="키프코" hidden="1">{#N/A,#N/A,FALSE,"을지 (4)";#N/A,#N/A,FALSE,"을지 (5)";#N/A,#N/A,FALSE,"을지 (6)"}</definedName>
    <definedName name="한총2" hidden="1">{#N/A,#N/A,FALSE,"을지 (4)";#N/A,#N/A,FALSE,"을지 (5)";#N/A,#N/A,FALSE,"을지 (6)"}</definedName>
    <definedName name="问问" hidden="1">{#N/A,#N/A,FALSE,"SF"}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0" i="14" l="1"/>
  <c r="I14" i="24"/>
  <c r="U32" i="24"/>
  <c r="T32" i="24"/>
  <c r="S32" i="24"/>
  <c r="R32" i="24"/>
  <c r="Q32" i="24"/>
  <c r="P32" i="24"/>
  <c r="O32" i="24"/>
  <c r="N32" i="24"/>
  <c r="M32" i="24"/>
  <c r="GM99" i="5"/>
  <c r="GI99" i="5"/>
  <c r="GE99" i="5"/>
  <c r="GA99" i="5"/>
  <c r="FW99" i="5"/>
  <c r="FS99" i="5"/>
  <c r="FO99" i="5"/>
  <c r="FK99" i="5"/>
  <c r="B15" i="10"/>
  <c r="B14" i="10"/>
  <c r="B13" i="10"/>
  <c r="U5" i="10"/>
  <c r="GM104" i="5"/>
  <c r="GN98" i="5"/>
  <c r="GN97" i="5"/>
  <c r="GN96" i="5"/>
  <c r="GN95" i="5"/>
  <c r="GN94" i="5"/>
  <c r="GN93" i="5"/>
  <c r="GN92" i="5"/>
  <c r="GN91" i="5"/>
  <c r="GN90" i="5"/>
  <c r="GN89" i="5"/>
  <c r="GN88" i="5"/>
  <c r="GN87" i="5"/>
  <c r="GN86" i="5"/>
  <c r="GN85" i="5"/>
  <c r="GN84" i="5"/>
  <c r="GN83" i="5"/>
  <c r="GN82" i="5"/>
  <c r="GN81" i="5"/>
  <c r="GN80" i="5"/>
  <c r="GN79" i="5"/>
  <c r="GN78" i="5"/>
  <c r="GN77" i="5"/>
  <c r="GN76" i="5"/>
  <c r="GN75" i="5"/>
  <c r="GN74" i="5"/>
  <c r="GN73" i="5"/>
  <c r="GN72" i="5"/>
  <c r="GN71" i="5"/>
  <c r="GN70" i="5"/>
  <c r="GN69" i="5"/>
  <c r="GN68" i="5"/>
  <c r="GN67" i="5"/>
  <c r="GN66" i="5"/>
  <c r="GN65" i="5"/>
  <c r="GN64" i="5"/>
  <c r="GN63" i="5"/>
  <c r="GN62" i="5"/>
  <c r="GN61" i="5"/>
  <c r="GN60" i="5"/>
  <c r="GN59" i="5"/>
  <c r="GN58" i="5"/>
  <c r="GN57" i="5"/>
  <c r="GN56" i="5"/>
  <c r="GN55" i="5"/>
  <c r="GN54" i="5"/>
  <c r="GN53" i="5"/>
  <c r="GN52" i="5"/>
  <c r="GN51" i="5"/>
  <c r="GN50" i="5"/>
  <c r="GN49" i="5"/>
  <c r="GN48" i="5"/>
  <c r="GN47" i="5"/>
  <c r="GN46" i="5"/>
  <c r="GN45" i="5"/>
  <c r="GN44" i="5"/>
  <c r="GN43" i="5"/>
  <c r="GN42" i="5"/>
  <c r="GN41" i="5"/>
  <c r="GN40" i="5"/>
  <c r="GN39" i="5"/>
  <c r="GN38" i="5"/>
  <c r="GN37" i="5"/>
  <c r="GN36" i="5"/>
  <c r="GN35" i="5"/>
  <c r="GN34" i="5"/>
  <c r="GN33" i="5"/>
  <c r="GN32" i="5"/>
  <c r="GN31" i="5"/>
  <c r="GN30" i="5"/>
  <c r="GN29" i="5"/>
  <c r="GN28" i="5"/>
  <c r="GN27" i="5"/>
  <c r="GN26" i="5"/>
  <c r="GN25" i="5"/>
  <c r="GN24" i="5"/>
  <c r="GN23" i="5"/>
  <c r="GN22" i="5"/>
  <c r="GN21" i="5"/>
  <c r="GN20" i="5"/>
  <c r="GN19" i="5"/>
  <c r="GN18" i="5"/>
  <c r="GN17" i="5"/>
  <c r="GN16" i="5"/>
  <c r="GN15" i="5"/>
  <c r="GN14" i="5"/>
  <c r="GN13" i="5"/>
  <c r="GN12" i="5"/>
  <c r="GN11" i="5"/>
  <c r="GN10" i="5"/>
  <c r="GN9" i="5"/>
  <c r="GN8" i="5"/>
  <c r="GN7" i="5"/>
  <c r="GN6" i="5"/>
  <c r="GN5" i="5"/>
  <c r="GN4" i="5"/>
  <c r="GN3" i="5"/>
  <c r="GN99" i="5" s="1"/>
  <c r="GI104" i="5"/>
  <c r="GJ98" i="5"/>
  <c r="GJ97" i="5"/>
  <c r="GJ96" i="5"/>
  <c r="GJ95" i="5"/>
  <c r="GJ94" i="5"/>
  <c r="GJ93" i="5"/>
  <c r="GJ92" i="5"/>
  <c r="GJ91" i="5"/>
  <c r="GJ90" i="5"/>
  <c r="GJ89" i="5"/>
  <c r="GJ88" i="5"/>
  <c r="GJ87" i="5"/>
  <c r="GJ86" i="5"/>
  <c r="GJ85" i="5"/>
  <c r="GJ84" i="5"/>
  <c r="GJ83" i="5"/>
  <c r="GJ82" i="5"/>
  <c r="GJ81" i="5"/>
  <c r="GJ80" i="5"/>
  <c r="GJ79" i="5"/>
  <c r="GJ78" i="5"/>
  <c r="GJ77" i="5"/>
  <c r="GJ76" i="5"/>
  <c r="GJ75" i="5"/>
  <c r="GJ74" i="5"/>
  <c r="GJ73" i="5"/>
  <c r="GJ72" i="5"/>
  <c r="GJ71" i="5"/>
  <c r="GJ70" i="5"/>
  <c r="GJ69" i="5"/>
  <c r="GJ68" i="5"/>
  <c r="GJ67" i="5"/>
  <c r="GJ66" i="5"/>
  <c r="GJ65" i="5"/>
  <c r="GJ64" i="5"/>
  <c r="GJ63" i="5"/>
  <c r="GJ62" i="5"/>
  <c r="GJ61" i="5"/>
  <c r="GJ60" i="5"/>
  <c r="GJ59" i="5"/>
  <c r="GJ58" i="5"/>
  <c r="GJ57" i="5"/>
  <c r="GJ56" i="5"/>
  <c r="GJ55" i="5"/>
  <c r="GJ54" i="5"/>
  <c r="GJ53" i="5"/>
  <c r="GJ52" i="5"/>
  <c r="GJ51" i="5"/>
  <c r="GJ50" i="5"/>
  <c r="GJ49" i="5"/>
  <c r="GJ48" i="5"/>
  <c r="GJ47" i="5"/>
  <c r="GJ46" i="5"/>
  <c r="GJ45" i="5"/>
  <c r="GJ44" i="5"/>
  <c r="GJ43" i="5"/>
  <c r="GJ42" i="5"/>
  <c r="GJ41" i="5"/>
  <c r="GJ40" i="5"/>
  <c r="GJ39" i="5"/>
  <c r="GJ38" i="5"/>
  <c r="GJ37" i="5"/>
  <c r="GJ36" i="5"/>
  <c r="GJ35" i="5"/>
  <c r="GJ34" i="5"/>
  <c r="GJ33" i="5"/>
  <c r="GJ32" i="5"/>
  <c r="GJ31" i="5"/>
  <c r="GJ30" i="5"/>
  <c r="GJ29" i="5"/>
  <c r="GJ28" i="5"/>
  <c r="GJ27" i="5"/>
  <c r="GJ26" i="5"/>
  <c r="GJ25" i="5"/>
  <c r="GJ24" i="5"/>
  <c r="GJ23" i="5"/>
  <c r="GJ22" i="5"/>
  <c r="GJ21" i="5"/>
  <c r="GJ20" i="5"/>
  <c r="GJ19" i="5"/>
  <c r="GJ18" i="5"/>
  <c r="GJ17" i="5"/>
  <c r="GJ16" i="5"/>
  <c r="GJ15" i="5"/>
  <c r="GJ14" i="5"/>
  <c r="GJ13" i="5"/>
  <c r="GJ12" i="5"/>
  <c r="GJ11" i="5"/>
  <c r="GJ10" i="5"/>
  <c r="GJ9" i="5"/>
  <c r="GJ8" i="5"/>
  <c r="GJ7" i="5"/>
  <c r="GJ6" i="5"/>
  <c r="GJ5" i="5"/>
  <c r="GJ4" i="5"/>
  <c r="GJ3" i="5"/>
  <c r="GJ99" i="5" s="1"/>
  <c r="GE104" i="5"/>
  <c r="GF98" i="5"/>
  <c r="GF97" i="5"/>
  <c r="GF96" i="5"/>
  <c r="GF95" i="5"/>
  <c r="GF94" i="5"/>
  <c r="GF93" i="5"/>
  <c r="GF92" i="5"/>
  <c r="GF91" i="5"/>
  <c r="GF90" i="5"/>
  <c r="GF89" i="5"/>
  <c r="GF88" i="5"/>
  <c r="GF87" i="5"/>
  <c r="GF86" i="5"/>
  <c r="GF85" i="5"/>
  <c r="GF84" i="5"/>
  <c r="GF83" i="5"/>
  <c r="GF82" i="5"/>
  <c r="GF81" i="5"/>
  <c r="GF80" i="5"/>
  <c r="GF79" i="5"/>
  <c r="GF78" i="5"/>
  <c r="GF77" i="5"/>
  <c r="GF76" i="5"/>
  <c r="GF75" i="5"/>
  <c r="GF74" i="5"/>
  <c r="GF73" i="5"/>
  <c r="GF72" i="5"/>
  <c r="GF71" i="5"/>
  <c r="GF70" i="5"/>
  <c r="GF69" i="5"/>
  <c r="GF68" i="5"/>
  <c r="GF67" i="5"/>
  <c r="GF66" i="5"/>
  <c r="GF65" i="5"/>
  <c r="GF64" i="5"/>
  <c r="GF63" i="5"/>
  <c r="GF62" i="5"/>
  <c r="GF61" i="5"/>
  <c r="GF60" i="5"/>
  <c r="GF59" i="5"/>
  <c r="GF58" i="5"/>
  <c r="GF57" i="5"/>
  <c r="GF56" i="5"/>
  <c r="GF55" i="5"/>
  <c r="GF54" i="5"/>
  <c r="GF53" i="5"/>
  <c r="GF52" i="5"/>
  <c r="GF51" i="5"/>
  <c r="GF50" i="5"/>
  <c r="GF49" i="5"/>
  <c r="GF48" i="5"/>
  <c r="GF47" i="5"/>
  <c r="GF46" i="5"/>
  <c r="GF45" i="5"/>
  <c r="GF44" i="5"/>
  <c r="GF43" i="5"/>
  <c r="GF42" i="5"/>
  <c r="GF41" i="5"/>
  <c r="GF40" i="5"/>
  <c r="GF39" i="5"/>
  <c r="GF38" i="5"/>
  <c r="GF37" i="5"/>
  <c r="GF36" i="5"/>
  <c r="GF35" i="5"/>
  <c r="GF34" i="5"/>
  <c r="GF33" i="5"/>
  <c r="GF32" i="5"/>
  <c r="GF31" i="5"/>
  <c r="GF30" i="5"/>
  <c r="GF29" i="5"/>
  <c r="GF28" i="5"/>
  <c r="GF27" i="5"/>
  <c r="GF26" i="5"/>
  <c r="GF25" i="5"/>
  <c r="GF24" i="5"/>
  <c r="GF23" i="5"/>
  <c r="GF22" i="5"/>
  <c r="GF21" i="5"/>
  <c r="GF20" i="5"/>
  <c r="GF19" i="5"/>
  <c r="GF18" i="5"/>
  <c r="GF17" i="5"/>
  <c r="GF16" i="5"/>
  <c r="GF15" i="5"/>
  <c r="GF14" i="5"/>
  <c r="GF13" i="5"/>
  <c r="GF12" i="5"/>
  <c r="GF11" i="5"/>
  <c r="GF10" i="5"/>
  <c r="GF9" i="5"/>
  <c r="GF8" i="5"/>
  <c r="GF7" i="5"/>
  <c r="GF6" i="5"/>
  <c r="GF5" i="5"/>
  <c r="GF4" i="5"/>
  <c r="GF3" i="5"/>
  <c r="GF99" i="5" s="1"/>
  <c r="GA104" i="5"/>
  <c r="GB98" i="5"/>
  <c r="GB97" i="5"/>
  <c r="GB96" i="5"/>
  <c r="GB95" i="5"/>
  <c r="GB94" i="5"/>
  <c r="GB93" i="5"/>
  <c r="GB92" i="5"/>
  <c r="GB91" i="5"/>
  <c r="GB90" i="5"/>
  <c r="GB89" i="5"/>
  <c r="GB88" i="5"/>
  <c r="GB87" i="5"/>
  <c r="GB86" i="5"/>
  <c r="GB85" i="5"/>
  <c r="GB84" i="5"/>
  <c r="GB83" i="5"/>
  <c r="GB82" i="5"/>
  <c r="GB81" i="5"/>
  <c r="GB80" i="5"/>
  <c r="GB79" i="5"/>
  <c r="GB78" i="5"/>
  <c r="GB77" i="5"/>
  <c r="GB76" i="5"/>
  <c r="GB75" i="5"/>
  <c r="GB74" i="5"/>
  <c r="GB73" i="5"/>
  <c r="GB72" i="5"/>
  <c r="GB71" i="5"/>
  <c r="GB70" i="5"/>
  <c r="GB69" i="5"/>
  <c r="GB68" i="5"/>
  <c r="GB67" i="5"/>
  <c r="GB66" i="5"/>
  <c r="GB65" i="5"/>
  <c r="GB64" i="5"/>
  <c r="GB63" i="5"/>
  <c r="GB62" i="5"/>
  <c r="GB61" i="5"/>
  <c r="GB60" i="5"/>
  <c r="GB59" i="5"/>
  <c r="GB58" i="5"/>
  <c r="GB57" i="5"/>
  <c r="GB56" i="5"/>
  <c r="GB55" i="5"/>
  <c r="GB54" i="5"/>
  <c r="GB53" i="5"/>
  <c r="GB52" i="5"/>
  <c r="GB51" i="5"/>
  <c r="GB50" i="5"/>
  <c r="GB49" i="5"/>
  <c r="GB48" i="5"/>
  <c r="GB47" i="5"/>
  <c r="GB46" i="5"/>
  <c r="GB45" i="5"/>
  <c r="GB44" i="5"/>
  <c r="GB43" i="5"/>
  <c r="GB42" i="5"/>
  <c r="GB41" i="5"/>
  <c r="GB40" i="5"/>
  <c r="GB39" i="5"/>
  <c r="GB38" i="5"/>
  <c r="GB37" i="5"/>
  <c r="GB36" i="5"/>
  <c r="GB35" i="5"/>
  <c r="GB34" i="5"/>
  <c r="GB33" i="5"/>
  <c r="GB32" i="5"/>
  <c r="GB31" i="5"/>
  <c r="GB30" i="5"/>
  <c r="GB29" i="5"/>
  <c r="GB28" i="5"/>
  <c r="GB27" i="5"/>
  <c r="GB26" i="5"/>
  <c r="GB25" i="5"/>
  <c r="GB24" i="5"/>
  <c r="GB23" i="5"/>
  <c r="GB22" i="5"/>
  <c r="GB21" i="5"/>
  <c r="GB20" i="5"/>
  <c r="GB19" i="5"/>
  <c r="GB18" i="5"/>
  <c r="GB17" i="5"/>
  <c r="GB16" i="5"/>
  <c r="GB15" i="5"/>
  <c r="GB14" i="5"/>
  <c r="GB13" i="5"/>
  <c r="GB12" i="5"/>
  <c r="GB11" i="5"/>
  <c r="GB10" i="5"/>
  <c r="GB9" i="5"/>
  <c r="GB8" i="5"/>
  <c r="GB7" i="5"/>
  <c r="GB6" i="5"/>
  <c r="GB5" i="5"/>
  <c r="GB4" i="5"/>
  <c r="GB3" i="5"/>
  <c r="GB99" i="5" s="1"/>
  <c r="FW104" i="5"/>
  <c r="FX98" i="5"/>
  <c r="FX97" i="5"/>
  <c r="FX96" i="5"/>
  <c r="FX95" i="5"/>
  <c r="FX94" i="5"/>
  <c r="FX93" i="5"/>
  <c r="FX92" i="5"/>
  <c r="FX91" i="5"/>
  <c r="FX90" i="5"/>
  <c r="FX89" i="5"/>
  <c r="FX88" i="5"/>
  <c r="FX87" i="5"/>
  <c r="FX86" i="5"/>
  <c r="FX85" i="5"/>
  <c r="FX84" i="5"/>
  <c r="FX83" i="5"/>
  <c r="FX82" i="5"/>
  <c r="FX81" i="5"/>
  <c r="FX80" i="5"/>
  <c r="FX79" i="5"/>
  <c r="FX78" i="5"/>
  <c r="FX77" i="5"/>
  <c r="FX76" i="5"/>
  <c r="FX75" i="5"/>
  <c r="FX74" i="5"/>
  <c r="FX73" i="5"/>
  <c r="FX72" i="5"/>
  <c r="FX71" i="5"/>
  <c r="FX70" i="5"/>
  <c r="FX69" i="5"/>
  <c r="FX68" i="5"/>
  <c r="FX67" i="5"/>
  <c r="FX66" i="5"/>
  <c r="FX65" i="5"/>
  <c r="FX64" i="5"/>
  <c r="FX63" i="5"/>
  <c r="FX62" i="5"/>
  <c r="FX61" i="5"/>
  <c r="FX60" i="5"/>
  <c r="FX59" i="5"/>
  <c r="FX58" i="5"/>
  <c r="FX57" i="5"/>
  <c r="FX56" i="5"/>
  <c r="FX55" i="5"/>
  <c r="FX54" i="5"/>
  <c r="FX53" i="5"/>
  <c r="FX52" i="5"/>
  <c r="FX51" i="5"/>
  <c r="FX50" i="5"/>
  <c r="FX49" i="5"/>
  <c r="FX48" i="5"/>
  <c r="FX47" i="5"/>
  <c r="FX46" i="5"/>
  <c r="FX45" i="5"/>
  <c r="FX44" i="5"/>
  <c r="FX43" i="5"/>
  <c r="FX42" i="5"/>
  <c r="FX41" i="5"/>
  <c r="FX40" i="5"/>
  <c r="FX39" i="5"/>
  <c r="FX38" i="5"/>
  <c r="FX37" i="5"/>
  <c r="FX36" i="5"/>
  <c r="FX35" i="5"/>
  <c r="FX34" i="5"/>
  <c r="FX33" i="5"/>
  <c r="FX32" i="5"/>
  <c r="FX31" i="5"/>
  <c r="FX30" i="5"/>
  <c r="FX29" i="5"/>
  <c r="FX28" i="5"/>
  <c r="FX27" i="5"/>
  <c r="FX26" i="5"/>
  <c r="FX25" i="5"/>
  <c r="FX24" i="5"/>
  <c r="FX23" i="5"/>
  <c r="FX22" i="5"/>
  <c r="FX21" i="5"/>
  <c r="FX20" i="5"/>
  <c r="FX19" i="5"/>
  <c r="FX18" i="5"/>
  <c r="FX17" i="5"/>
  <c r="FX16" i="5"/>
  <c r="FX15" i="5"/>
  <c r="FX14" i="5"/>
  <c r="FX13" i="5"/>
  <c r="FX12" i="5"/>
  <c r="FX11" i="5"/>
  <c r="FX10" i="5"/>
  <c r="FX9" i="5"/>
  <c r="FX8" i="5"/>
  <c r="FX7" i="5"/>
  <c r="FX6" i="5"/>
  <c r="FX5" i="5"/>
  <c r="FX4" i="5"/>
  <c r="FX3" i="5"/>
  <c r="FX99" i="5" s="1"/>
  <c r="FS104" i="5"/>
  <c r="FT98" i="5"/>
  <c r="FT97" i="5"/>
  <c r="FT96" i="5"/>
  <c r="FT95" i="5"/>
  <c r="FT94" i="5"/>
  <c r="FT93" i="5"/>
  <c r="FT92" i="5"/>
  <c r="FT91" i="5"/>
  <c r="FT90" i="5"/>
  <c r="FT89" i="5"/>
  <c r="FT88" i="5"/>
  <c r="FT87" i="5"/>
  <c r="FT86" i="5"/>
  <c r="FT85" i="5"/>
  <c r="FT84" i="5"/>
  <c r="FT83" i="5"/>
  <c r="FT82" i="5"/>
  <c r="FT81" i="5"/>
  <c r="FT80" i="5"/>
  <c r="FT79" i="5"/>
  <c r="FT78" i="5"/>
  <c r="FT77" i="5"/>
  <c r="FT76" i="5"/>
  <c r="FT75" i="5"/>
  <c r="FT74" i="5"/>
  <c r="FT73" i="5"/>
  <c r="FT72" i="5"/>
  <c r="FT71" i="5"/>
  <c r="FT70" i="5"/>
  <c r="FT69" i="5"/>
  <c r="FT68" i="5"/>
  <c r="FT67" i="5"/>
  <c r="FT66" i="5"/>
  <c r="FT65" i="5"/>
  <c r="FT64" i="5"/>
  <c r="FT63" i="5"/>
  <c r="FT62" i="5"/>
  <c r="FT61" i="5"/>
  <c r="FT60" i="5"/>
  <c r="FT59" i="5"/>
  <c r="FT58" i="5"/>
  <c r="FT57" i="5"/>
  <c r="FT56" i="5"/>
  <c r="FT55" i="5"/>
  <c r="FT54" i="5"/>
  <c r="FT53" i="5"/>
  <c r="FT52" i="5"/>
  <c r="FT51" i="5"/>
  <c r="FT50" i="5"/>
  <c r="FT49" i="5"/>
  <c r="FT48" i="5"/>
  <c r="FT47" i="5"/>
  <c r="FT46" i="5"/>
  <c r="FT45" i="5"/>
  <c r="FT44" i="5"/>
  <c r="FT43" i="5"/>
  <c r="FT42" i="5"/>
  <c r="FT41" i="5"/>
  <c r="FT40" i="5"/>
  <c r="FT39" i="5"/>
  <c r="FT38" i="5"/>
  <c r="FT37" i="5"/>
  <c r="FT36" i="5"/>
  <c r="FT35" i="5"/>
  <c r="FT34" i="5"/>
  <c r="FT33" i="5"/>
  <c r="FT32" i="5"/>
  <c r="FT31" i="5"/>
  <c r="FT30" i="5"/>
  <c r="FT29" i="5"/>
  <c r="FT28" i="5"/>
  <c r="FT27" i="5"/>
  <c r="FT26" i="5"/>
  <c r="FT25" i="5"/>
  <c r="FT24" i="5"/>
  <c r="FT23" i="5"/>
  <c r="FT22" i="5"/>
  <c r="FT21" i="5"/>
  <c r="FT20" i="5"/>
  <c r="FT19" i="5"/>
  <c r="FT18" i="5"/>
  <c r="FT17" i="5"/>
  <c r="FT16" i="5"/>
  <c r="FT15" i="5"/>
  <c r="FT14" i="5"/>
  <c r="FT13" i="5"/>
  <c r="FT12" i="5"/>
  <c r="FT11" i="5"/>
  <c r="FT10" i="5"/>
  <c r="FT9" i="5"/>
  <c r="FT8" i="5"/>
  <c r="FT7" i="5"/>
  <c r="FT6" i="5"/>
  <c r="FT5" i="5"/>
  <c r="FT4" i="5"/>
  <c r="FT3" i="5"/>
  <c r="FT99" i="5" s="1"/>
  <c r="FO104" i="5"/>
  <c r="FP98" i="5"/>
  <c r="FP97" i="5"/>
  <c r="FP96" i="5"/>
  <c r="FP95" i="5"/>
  <c r="FP94" i="5"/>
  <c r="FP93" i="5"/>
  <c r="FP92" i="5"/>
  <c r="FP91" i="5"/>
  <c r="FP90" i="5"/>
  <c r="FP89" i="5"/>
  <c r="FP88" i="5"/>
  <c r="FP87" i="5"/>
  <c r="FP86" i="5"/>
  <c r="FP85" i="5"/>
  <c r="FP84" i="5"/>
  <c r="FP83" i="5"/>
  <c r="FP82" i="5"/>
  <c r="FP81" i="5"/>
  <c r="FP80" i="5"/>
  <c r="FP79" i="5"/>
  <c r="FP78" i="5"/>
  <c r="FP77" i="5"/>
  <c r="FP76" i="5"/>
  <c r="FP75" i="5"/>
  <c r="FP74" i="5"/>
  <c r="FP73" i="5"/>
  <c r="FP72" i="5"/>
  <c r="FP71" i="5"/>
  <c r="FP70" i="5"/>
  <c r="FP69" i="5"/>
  <c r="FP68" i="5"/>
  <c r="FP67" i="5"/>
  <c r="FP66" i="5"/>
  <c r="FP65" i="5"/>
  <c r="FP64" i="5"/>
  <c r="FP63" i="5"/>
  <c r="FP62" i="5"/>
  <c r="FP61" i="5"/>
  <c r="FP60" i="5"/>
  <c r="FP59" i="5"/>
  <c r="FP58" i="5"/>
  <c r="FP57" i="5"/>
  <c r="FP56" i="5"/>
  <c r="FP55" i="5"/>
  <c r="FP54" i="5"/>
  <c r="FP53" i="5"/>
  <c r="FP52" i="5"/>
  <c r="FP51" i="5"/>
  <c r="FP50" i="5"/>
  <c r="FP49" i="5"/>
  <c r="FP48" i="5"/>
  <c r="FP47" i="5"/>
  <c r="FP46" i="5"/>
  <c r="FP45" i="5"/>
  <c r="FP44" i="5"/>
  <c r="FP43" i="5"/>
  <c r="FP42" i="5"/>
  <c r="FP41" i="5"/>
  <c r="FP40" i="5"/>
  <c r="FP39" i="5"/>
  <c r="FP38" i="5"/>
  <c r="FP37" i="5"/>
  <c r="FP36" i="5"/>
  <c r="FP35" i="5"/>
  <c r="FP34" i="5"/>
  <c r="FP33" i="5"/>
  <c r="FP32" i="5"/>
  <c r="FP31" i="5"/>
  <c r="FP30" i="5"/>
  <c r="FP29" i="5"/>
  <c r="FP28" i="5"/>
  <c r="FP27" i="5"/>
  <c r="FP26" i="5"/>
  <c r="FP25" i="5"/>
  <c r="FP24" i="5"/>
  <c r="FP23" i="5"/>
  <c r="FP22" i="5"/>
  <c r="FP21" i="5"/>
  <c r="FP20" i="5"/>
  <c r="FP19" i="5"/>
  <c r="FP18" i="5"/>
  <c r="FP17" i="5"/>
  <c r="FP16" i="5"/>
  <c r="FP15" i="5"/>
  <c r="FP14" i="5"/>
  <c r="FP13" i="5"/>
  <c r="FP12" i="5"/>
  <c r="FP11" i="5"/>
  <c r="FP10" i="5"/>
  <c r="FP9" i="5"/>
  <c r="FP8" i="5"/>
  <c r="FP7" i="5"/>
  <c r="FP6" i="5"/>
  <c r="FP5" i="5"/>
  <c r="FP4" i="5"/>
  <c r="FP3" i="5"/>
  <c r="FP99" i="5" s="1"/>
  <c r="FK104" i="5"/>
  <c r="FL98" i="5"/>
  <c r="FL97" i="5"/>
  <c r="FL96" i="5"/>
  <c r="FL95" i="5"/>
  <c r="FL94" i="5"/>
  <c r="FL93" i="5"/>
  <c r="FL92" i="5"/>
  <c r="FL91" i="5"/>
  <c r="FL90" i="5"/>
  <c r="FL89" i="5"/>
  <c r="FL88" i="5"/>
  <c r="FL87" i="5"/>
  <c r="FL86" i="5"/>
  <c r="FL85" i="5"/>
  <c r="FL84" i="5"/>
  <c r="FL83" i="5"/>
  <c r="FL82" i="5"/>
  <c r="FL81" i="5"/>
  <c r="FL80" i="5"/>
  <c r="FL79" i="5"/>
  <c r="FL78" i="5"/>
  <c r="FL77" i="5"/>
  <c r="FL76" i="5"/>
  <c r="FL75" i="5"/>
  <c r="FL74" i="5"/>
  <c r="FL73" i="5"/>
  <c r="FL72" i="5"/>
  <c r="FL71" i="5"/>
  <c r="FL70" i="5"/>
  <c r="FL69" i="5"/>
  <c r="FL68" i="5"/>
  <c r="FL67" i="5"/>
  <c r="FL66" i="5"/>
  <c r="FL65" i="5"/>
  <c r="FL64" i="5"/>
  <c r="FL63" i="5"/>
  <c r="FL62" i="5"/>
  <c r="FL61" i="5"/>
  <c r="FL60" i="5"/>
  <c r="FL59" i="5"/>
  <c r="FL58" i="5"/>
  <c r="FL57" i="5"/>
  <c r="FL56" i="5"/>
  <c r="FL55" i="5"/>
  <c r="FL54" i="5"/>
  <c r="FL53" i="5"/>
  <c r="FL52" i="5"/>
  <c r="FL51" i="5"/>
  <c r="FL50" i="5"/>
  <c r="FL49" i="5"/>
  <c r="FL48" i="5"/>
  <c r="FL47" i="5"/>
  <c r="FL46" i="5"/>
  <c r="FL45" i="5"/>
  <c r="FL44" i="5"/>
  <c r="FL43" i="5"/>
  <c r="FL42" i="5"/>
  <c r="FL41" i="5"/>
  <c r="FL40" i="5"/>
  <c r="FL39" i="5"/>
  <c r="FL38" i="5"/>
  <c r="FL37" i="5"/>
  <c r="FL36" i="5"/>
  <c r="FL35" i="5"/>
  <c r="FL34" i="5"/>
  <c r="FL33" i="5"/>
  <c r="FL32" i="5"/>
  <c r="FL31" i="5"/>
  <c r="FL30" i="5"/>
  <c r="FL29" i="5"/>
  <c r="FL28" i="5"/>
  <c r="FL27" i="5"/>
  <c r="FL26" i="5"/>
  <c r="FL25" i="5"/>
  <c r="FL24" i="5"/>
  <c r="FL23" i="5"/>
  <c r="FL22" i="5"/>
  <c r="FL21" i="5"/>
  <c r="FL20" i="5"/>
  <c r="FL19" i="5"/>
  <c r="FL18" i="5"/>
  <c r="FL17" i="5"/>
  <c r="FL16" i="5"/>
  <c r="FL15" i="5"/>
  <c r="FL14" i="5"/>
  <c r="FL13" i="5"/>
  <c r="FL12" i="5"/>
  <c r="FL11" i="5"/>
  <c r="FL10" i="5"/>
  <c r="FL9" i="5"/>
  <c r="FL8" i="5"/>
  <c r="FL7" i="5"/>
  <c r="FL6" i="5"/>
  <c r="FL5" i="5"/>
  <c r="FL4" i="5"/>
  <c r="FL3" i="5"/>
  <c r="FL99" i="5" s="1"/>
  <c r="FG104" i="5"/>
  <c r="FC104" i="5"/>
  <c r="FC99" i="5"/>
  <c r="FG99" i="5"/>
  <c r="FH98" i="5"/>
  <c r="FH97" i="5"/>
  <c r="FH96" i="5"/>
  <c r="FH95" i="5"/>
  <c r="FH94" i="5"/>
  <c r="FH93" i="5"/>
  <c r="FH92" i="5"/>
  <c r="FH91" i="5"/>
  <c r="FH90" i="5"/>
  <c r="FH89" i="5"/>
  <c r="FH88" i="5"/>
  <c r="FH87" i="5"/>
  <c r="FH86" i="5"/>
  <c r="FH85" i="5"/>
  <c r="FH84" i="5"/>
  <c r="FH83" i="5"/>
  <c r="FH82" i="5"/>
  <c r="FH81" i="5"/>
  <c r="FH80" i="5"/>
  <c r="FH79" i="5"/>
  <c r="FH78" i="5"/>
  <c r="FH77" i="5"/>
  <c r="FH76" i="5"/>
  <c r="FH75" i="5"/>
  <c r="FH74" i="5"/>
  <c r="FH73" i="5"/>
  <c r="FH72" i="5"/>
  <c r="FH71" i="5"/>
  <c r="FH70" i="5"/>
  <c r="FH69" i="5"/>
  <c r="FH68" i="5"/>
  <c r="FH67" i="5"/>
  <c r="FH66" i="5"/>
  <c r="FH65" i="5"/>
  <c r="FH64" i="5"/>
  <c r="FH63" i="5"/>
  <c r="FH62" i="5"/>
  <c r="FH61" i="5"/>
  <c r="FH60" i="5"/>
  <c r="FH59" i="5"/>
  <c r="FH58" i="5"/>
  <c r="FH57" i="5"/>
  <c r="FH56" i="5"/>
  <c r="FH55" i="5"/>
  <c r="FH54" i="5"/>
  <c r="FH53" i="5"/>
  <c r="FH52" i="5"/>
  <c r="FH51" i="5"/>
  <c r="FH50" i="5"/>
  <c r="FH49" i="5"/>
  <c r="FH48" i="5"/>
  <c r="FH47" i="5"/>
  <c r="FH46" i="5"/>
  <c r="FH45" i="5"/>
  <c r="FH44" i="5"/>
  <c r="FH43" i="5"/>
  <c r="FH42" i="5"/>
  <c r="FH41" i="5"/>
  <c r="FH40" i="5"/>
  <c r="FH39" i="5"/>
  <c r="FH38" i="5"/>
  <c r="FH37" i="5"/>
  <c r="FH36" i="5"/>
  <c r="FH35" i="5"/>
  <c r="FH34" i="5"/>
  <c r="FH33" i="5"/>
  <c r="FH32" i="5"/>
  <c r="FH31" i="5"/>
  <c r="FH30" i="5"/>
  <c r="FH29" i="5"/>
  <c r="FH28" i="5"/>
  <c r="FH27" i="5"/>
  <c r="FH26" i="5"/>
  <c r="FH25" i="5"/>
  <c r="FH24" i="5"/>
  <c r="FH23" i="5"/>
  <c r="FH22" i="5"/>
  <c r="FH21" i="5"/>
  <c r="FH20" i="5"/>
  <c r="FH19" i="5"/>
  <c r="FH18" i="5"/>
  <c r="FH17" i="5"/>
  <c r="FH16" i="5"/>
  <c r="FH15" i="5"/>
  <c r="FH14" i="5"/>
  <c r="FH13" i="5"/>
  <c r="FH12" i="5"/>
  <c r="FH11" i="5"/>
  <c r="FH10" i="5"/>
  <c r="FH9" i="5"/>
  <c r="FH8" i="5"/>
  <c r="FH7" i="5"/>
  <c r="FH6" i="5"/>
  <c r="FH5" i="5"/>
  <c r="FH4" i="5"/>
  <c r="FH3" i="5"/>
  <c r="FH99" i="5" s="1"/>
  <c r="GN102" i="5" l="1"/>
  <c r="GN101" i="5"/>
  <c r="GN100" i="5" s="1"/>
  <c r="GJ102" i="5"/>
  <c r="GJ101" i="5"/>
  <c r="GJ100" i="5" s="1"/>
  <c r="GF102" i="5"/>
  <c r="GF101" i="5"/>
  <c r="GF100" i="5" s="1"/>
  <c r="GB102" i="5"/>
  <c r="GB101" i="5"/>
  <c r="GB100" i="5" s="1"/>
  <c r="FX102" i="5"/>
  <c r="FX101" i="5"/>
  <c r="FX100" i="5" s="1"/>
  <c r="FT102" i="5"/>
  <c r="FT101" i="5"/>
  <c r="FT100" i="5" s="1"/>
  <c r="FP102" i="5"/>
  <c r="FP101" i="5"/>
  <c r="FP100" i="5" s="1"/>
  <c r="FL102" i="5"/>
  <c r="FL101" i="5"/>
  <c r="FL100" i="5" s="1"/>
  <c r="FD98" i="5"/>
  <c r="FD97" i="5"/>
  <c r="FD96" i="5"/>
  <c r="FD95" i="5"/>
  <c r="FD94" i="5"/>
  <c r="FD93" i="5"/>
  <c r="FD92" i="5"/>
  <c r="FD91" i="5"/>
  <c r="FD90" i="5"/>
  <c r="FD89" i="5"/>
  <c r="FD88" i="5"/>
  <c r="FD87" i="5"/>
  <c r="FD86" i="5"/>
  <c r="FD85" i="5"/>
  <c r="FD84" i="5"/>
  <c r="FD83" i="5"/>
  <c r="FD82" i="5"/>
  <c r="FD81" i="5"/>
  <c r="FD80" i="5"/>
  <c r="FD79" i="5"/>
  <c r="FD78" i="5"/>
  <c r="FD77" i="5"/>
  <c r="FD76" i="5"/>
  <c r="FD75" i="5"/>
  <c r="FD74" i="5"/>
  <c r="FD73" i="5"/>
  <c r="FD72" i="5"/>
  <c r="FD71" i="5"/>
  <c r="FD70" i="5"/>
  <c r="FD69" i="5"/>
  <c r="FD68" i="5"/>
  <c r="FD67" i="5"/>
  <c r="FD66" i="5"/>
  <c r="FD65" i="5"/>
  <c r="FD64" i="5"/>
  <c r="FD63" i="5"/>
  <c r="FD62" i="5"/>
  <c r="FD61" i="5"/>
  <c r="FD60" i="5"/>
  <c r="FD59" i="5"/>
  <c r="FD58" i="5"/>
  <c r="FD57" i="5"/>
  <c r="FD56" i="5"/>
  <c r="FD55" i="5"/>
  <c r="FD54" i="5"/>
  <c r="FD53" i="5"/>
  <c r="FD52" i="5"/>
  <c r="FD51" i="5"/>
  <c r="FD50" i="5"/>
  <c r="FD49" i="5"/>
  <c r="FD48" i="5"/>
  <c r="FD47" i="5"/>
  <c r="FD46" i="5"/>
  <c r="FD45" i="5"/>
  <c r="FD44" i="5"/>
  <c r="FD43" i="5"/>
  <c r="FD42" i="5"/>
  <c r="FD41" i="5"/>
  <c r="FD40" i="5"/>
  <c r="FD39" i="5"/>
  <c r="FD38" i="5"/>
  <c r="FD37" i="5"/>
  <c r="FD36" i="5"/>
  <c r="FD35" i="5"/>
  <c r="FD34" i="5"/>
  <c r="FD33" i="5"/>
  <c r="FD32" i="5"/>
  <c r="FD31" i="5"/>
  <c r="FD30" i="5"/>
  <c r="FD29" i="5"/>
  <c r="FD28" i="5"/>
  <c r="FD27" i="5"/>
  <c r="FD26" i="5"/>
  <c r="FD25" i="5"/>
  <c r="FD24" i="5"/>
  <c r="FD23" i="5"/>
  <c r="FD22" i="5"/>
  <c r="FD21" i="5"/>
  <c r="FD20" i="5"/>
  <c r="FD19" i="5"/>
  <c r="FD18" i="5"/>
  <c r="FD17" i="5"/>
  <c r="FD16" i="5"/>
  <c r="FD15" i="5"/>
  <c r="FD14" i="5"/>
  <c r="FD13" i="5"/>
  <c r="FD12" i="5"/>
  <c r="FD11" i="5"/>
  <c r="FD10" i="5"/>
  <c r="FD9" i="5"/>
  <c r="FD8" i="5"/>
  <c r="FD7" i="5"/>
  <c r="FD6" i="5"/>
  <c r="FD5" i="5"/>
  <c r="FD4" i="5"/>
  <c r="FD3" i="5"/>
  <c r="FD99" i="5" s="1"/>
  <c r="EZ98" i="5"/>
  <c r="EZ97" i="5"/>
  <c r="EZ96" i="5"/>
  <c r="EZ95" i="5"/>
  <c r="EZ94" i="5"/>
  <c r="EZ93" i="5"/>
  <c r="EZ92" i="5"/>
  <c r="EZ91" i="5"/>
  <c r="EZ90" i="5"/>
  <c r="EZ89" i="5"/>
  <c r="EZ88" i="5"/>
  <c r="EZ87" i="5"/>
  <c r="EZ86" i="5"/>
  <c r="EZ85" i="5"/>
  <c r="EZ84" i="5"/>
  <c r="EZ83" i="5"/>
  <c r="EZ82" i="5"/>
  <c r="EZ81" i="5"/>
  <c r="EZ80" i="5"/>
  <c r="EZ79" i="5"/>
  <c r="EZ78" i="5"/>
  <c r="EZ77" i="5"/>
  <c r="EZ76" i="5"/>
  <c r="EZ75" i="5"/>
  <c r="EZ74" i="5"/>
  <c r="EZ73" i="5"/>
  <c r="EZ72" i="5"/>
  <c r="EZ71" i="5"/>
  <c r="EZ70" i="5"/>
  <c r="EZ69" i="5"/>
  <c r="EZ68" i="5"/>
  <c r="EZ67" i="5"/>
  <c r="EZ66" i="5"/>
  <c r="EZ65" i="5"/>
  <c r="EZ64" i="5"/>
  <c r="EZ63" i="5"/>
  <c r="EZ62" i="5"/>
  <c r="EZ61" i="5"/>
  <c r="EZ60" i="5"/>
  <c r="EZ59" i="5"/>
  <c r="EZ58" i="5"/>
  <c r="EZ57" i="5"/>
  <c r="EZ56" i="5"/>
  <c r="EZ55" i="5"/>
  <c r="EZ54" i="5"/>
  <c r="EZ53" i="5"/>
  <c r="EZ52" i="5"/>
  <c r="EZ51" i="5"/>
  <c r="EZ50" i="5"/>
  <c r="EZ49" i="5"/>
  <c r="EZ48" i="5"/>
  <c r="EZ47" i="5"/>
  <c r="EZ46" i="5"/>
  <c r="EZ45" i="5"/>
  <c r="EZ44" i="5"/>
  <c r="EZ43" i="5"/>
  <c r="EZ42" i="5"/>
  <c r="EZ41" i="5"/>
  <c r="EZ40" i="5"/>
  <c r="EZ39" i="5"/>
  <c r="EZ38" i="5"/>
  <c r="EZ37" i="5"/>
  <c r="EZ36" i="5"/>
  <c r="EZ35" i="5"/>
  <c r="EZ34" i="5"/>
  <c r="EZ33" i="5"/>
  <c r="EZ32" i="5"/>
  <c r="EZ31" i="5"/>
  <c r="EZ30" i="5"/>
  <c r="EZ29" i="5"/>
  <c r="EZ28" i="5"/>
  <c r="EZ27" i="5"/>
  <c r="EZ26" i="5"/>
  <c r="EZ25" i="5"/>
  <c r="EZ24" i="5"/>
  <c r="EZ23" i="5"/>
  <c r="EZ22" i="5"/>
  <c r="EZ21" i="5"/>
  <c r="EZ20" i="5"/>
  <c r="EZ19" i="5"/>
  <c r="EZ18" i="5"/>
  <c r="EZ17" i="5"/>
  <c r="EZ16" i="5"/>
  <c r="EZ15" i="5"/>
  <c r="EZ14" i="5"/>
  <c r="EZ13" i="5"/>
  <c r="EZ12" i="5"/>
  <c r="EZ11" i="5"/>
  <c r="EZ10" i="5"/>
  <c r="EZ9" i="5"/>
  <c r="EZ8" i="5"/>
  <c r="EZ7" i="5"/>
  <c r="EZ6" i="5"/>
  <c r="EZ5" i="5"/>
  <c r="EZ4" i="5"/>
  <c r="EZ3" i="5"/>
  <c r="EZ99" i="5" s="1"/>
  <c r="EV98" i="5"/>
  <c r="EV97" i="5"/>
  <c r="EV96" i="5"/>
  <c r="EV95" i="5"/>
  <c r="EV94" i="5"/>
  <c r="EV93" i="5"/>
  <c r="EV92" i="5"/>
  <c r="EV91" i="5"/>
  <c r="EV90" i="5"/>
  <c r="EV89" i="5"/>
  <c r="EV88" i="5"/>
  <c r="EV87" i="5"/>
  <c r="EV86" i="5"/>
  <c r="EV85" i="5"/>
  <c r="EV84" i="5"/>
  <c r="EV83" i="5"/>
  <c r="EV82" i="5"/>
  <c r="EV81" i="5"/>
  <c r="EV80" i="5"/>
  <c r="EV79" i="5"/>
  <c r="EV78" i="5"/>
  <c r="EV77" i="5"/>
  <c r="EV76" i="5"/>
  <c r="EV75" i="5"/>
  <c r="EV74" i="5"/>
  <c r="EV73" i="5"/>
  <c r="EV72" i="5"/>
  <c r="EV71" i="5"/>
  <c r="EV70" i="5"/>
  <c r="EV69" i="5"/>
  <c r="EV68" i="5"/>
  <c r="EV67" i="5"/>
  <c r="EV66" i="5"/>
  <c r="EV65" i="5"/>
  <c r="EV64" i="5"/>
  <c r="EV63" i="5"/>
  <c r="EV62" i="5"/>
  <c r="EV61" i="5"/>
  <c r="EV60" i="5"/>
  <c r="EV59" i="5"/>
  <c r="EV58" i="5"/>
  <c r="EV57" i="5"/>
  <c r="EV56" i="5"/>
  <c r="EV55" i="5"/>
  <c r="EV54" i="5"/>
  <c r="EV53" i="5"/>
  <c r="EV52" i="5"/>
  <c r="EV51" i="5"/>
  <c r="EV50" i="5"/>
  <c r="EV49" i="5"/>
  <c r="EV48" i="5"/>
  <c r="EV47" i="5"/>
  <c r="EV46" i="5"/>
  <c r="EV45" i="5"/>
  <c r="EV44" i="5"/>
  <c r="EV43" i="5"/>
  <c r="EV42" i="5"/>
  <c r="EV41" i="5"/>
  <c r="EV40" i="5"/>
  <c r="EV39" i="5"/>
  <c r="EV38" i="5"/>
  <c r="EV37" i="5"/>
  <c r="EV36" i="5"/>
  <c r="EV35" i="5"/>
  <c r="EV34" i="5"/>
  <c r="EV33" i="5"/>
  <c r="EV32" i="5"/>
  <c r="EV31" i="5"/>
  <c r="EV30" i="5"/>
  <c r="EV29" i="5"/>
  <c r="EV28" i="5"/>
  <c r="EV27" i="5"/>
  <c r="EV26" i="5"/>
  <c r="EV25" i="5"/>
  <c r="EV24" i="5"/>
  <c r="EV23" i="5"/>
  <c r="EV22" i="5"/>
  <c r="EV21" i="5"/>
  <c r="EV20" i="5"/>
  <c r="EV19" i="5"/>
  <c r="EV18" i="5"/>
  <c r="EV17" i="5"/>
  <c r="EV16" i="5"/>
  <c r="EV15" i="5"/>
  <c r="EV14" i="5"/>
  <c r="EV13" i="5"/>
  <c r="EV12" i="5"/>
  <c r="EV11" i="5"/>
  <c r="EV10" i="5"/>
  <c r="EV9" i="5"/>
  <c r="EV8" i="5"/>
  <c r="EV7" i="5"/>
  <c r="EV6" i="5"/>
  <c r="EV5" i="5"/>
  <c r="EV4" i="5"/>
  <c r="EV3" i="5"/>
  <c r="EV99" i="5" s="1"/>
  <c r="T4" i="14"/>
  <c r="U4" i="14"/>
  <c r="T5" i="14"/>
  <c r="U5" i="14"/>
  <c r="T6" i="14"/>
  <c r="U6" i="14"/>
  <c r="T7" i="14"/>
  <c r="U7" i="14"/>
  <c r="T8" i="14"/>
  <c r="U8" i="14"/>
  <c r="T9" i="14"/>
  <c r="U9" i="14"/>
  <c r="T10" i="14"/>
  <c r="U10" i="14"/>
  <c r="T11" i="14"/>
  <c r="U11" i="14"/>
  <c r="T12" i="14"/>
  <c r="U12" i="14"/>
  <c r="T13" i="14"/>
  <c r="U13" i="14"/>
  <c r="T14" i="14"/>
  <c r="U14" i="14"/>
  <c r="T15" i="14"/>
  <c r="U15" i="14"/>
  <c r="U16" i="14"/>
  <c r="T17" i="14"/>
  <c r="U17" i="14"/>
  <c r="T18" i="14"/>
  <c r="U18" i="14"/>
  <c r="T19" i="14"/>
  <c r="U19" i="14"/>
  <c r="U20" i="14"/>
  <c r="T21" i="14"/>
  <c r="U21" i="14"/>
  <c r="U22" i="14"/>
  <c r="T23" i="14"/>
  <c r="U23" i="14"/>
  <c r="T24" i="14"/>
  <c r="U24" i="14"/>
  <c r="U25" i="14"/>
  <c r="T26" i="14"/>
  <c r="U26" i="14"/>
  <c r="T27" i="14"/>
  <c r="U27" i="14"/>
  <c r="T28" i="14"/>
  <c r="U28" i="14"/>
  <c r="T29" i="14"/>
  <c r="U29" i="14"/>
  <c r="EQ99" i="5"/>
  <c r="I32" i="24" s="1"/>
  <c r="EM99" i="5"/>
  <c r="H32" i="24" s="1"/>
  <c r="EI99" i="5"/>
  <c r="G32" i="24" s="1"/>
  <c r="EE99" i="5"/>
  <c r="F32" i="24" s="1"/>
  <c r="EA99" i="5"/>
  <c r="E32" i="24" s="1"/>
  <c r="DW99" i="5"/>
  <c r="D32" i="24" s="1"/>
  <c r="ER98" i="5"/>
  <c r="ER97" i="5"/>
  <c r="ER96" i="5"/>
  <c r="ER95" i="5"/>
  <c r="ER94" i="5"/>
  <c r="ER93" i="5"/>
  <c r="ER92" i="5"/>
  <c r="ER91" i="5"/>
  <c r="ER90" i="5"/>
  <c r="ER89" i="5"/>
  <c r="ER88" i="5"/>
  <c r="ER87" i="5"/>
  <c r="ER86" i="5"/>
  <c r="ER85" i="5"/>
  <c r="ER84" i="5"/>
  <c r="ER83" i="5"/>
  <c r="ER82" i="5"/>
  <c r="ER81" i="5"/>
  <c r="ER80" i="5"/>
  <c r="ER79" i="5"/>
  <c r="ER78" i="5"/>
  <c r="ER77" i="5"/>
  <c r="ER76" i="5"/>
  <c r="ER75" i="5"/>
  <c r="ER74" i="5"/>
  <c r="ER73" i="5"/>
  <c r="ER72" i="5"/>
  <c r="ER71" i="5"/>
  <c r="ER70" i="5"/>
  <c r="ER69" i="5"/>
  <c r="ER68" i="5"/>
  <c r="ER67" i="5"/>
  <c r="ER66" i="5"/>
  <c r="ER65" i="5"/>
  <c r="ER64" i="5"/>
  <c r="ER63" i="5"/>
  <c r="ER62" i="5"/>
  <c r="ER61" i="5"/>
  <c r="ER60" i="5"/>
  <c r="ER59" i="5"/>
  <c r="ER58" i="5"/>
  <c r="ER57" i="5"/>
  <c r="ER56" i="5"/>
  <c r="ER55" i="5"/>
  <c r="ER54" i="5"/>
  <c r="ER53" i="5"/>
  <c r="ER52" i="5"/>
  <c r="ER51" i="5"/>
  <c r="ER50" i="5"/>
  <c r="ER49" i="5"/>
  <c r="ER48" i="5"/>
  <c r="ER47" i="5"/>
  <c r="ER46" i="5"/>
  <c r="ER45" i="5"/>
  <c r="ER44" i="5"/>
  <c r="ER43" i="5"/>
  <c r="ER42" i="5"/>
  <c r="ER41" i="5"/>
  <c r="ER40" i="5"/>
  <c r="ER39" i="5"/>
  <c r="ER38" i="5"/>
  <c r="ER37" i="5"/>
  <c r="ER36" i="5"/>
  <c r="ER35" i="5"/>
  <c r="ER34" i="5"/>
  <c r="ER33" i="5"/>
  <c r="ER32" i="5"/>
  <c r="ER31" i="5"/>
  <c r="ER30" i="5"/>
  <c r="ER29" i="5"/>
  <c r="ER28" i="5"/>
  <c r="ER27" i="5"/>
  <c r="ER26" i="5"/>
  <c r="ER25" i="5"/>
  <c r="ER24" i="5"/>
  <c r="ER23" i="5"/>
  <c r="ER22" i="5"/>
  <c r="ER21" i="5"/>
  <c r="ER20" i="5"/>
  <c r="ER19" i="5"/>
  <c r="ER18" i="5"/>
  <c r="ER17" i="5"/>
  <c r="ER16" i="5"/>
  <c r="ER15" i="5"/>
  <c r="ER14" i="5"/>
  <c r="ER13" i="5"/>
  <c r="ER12" i="5"/>
  <c r="ER11" i="5"/>
  <c r="ER10" i="5"/>
  <c r="ER9" i="5"/>
  <c r="ER8" i="5"/>
  <c r="ER7" i="5"/>
  <c r="ER6" i="5"/>
  <c r="ER5" i="5"/>
  <c r="ER4" i="5"/>
  <c r="ER3" i="5"/>
  <c r="ER99" i="5" s="1"/>
  <c r="EN98" i="5"/>
  <c r="EN97" i="5"/>
  <c r="EN96" i="5"/>
  <c r="EN95" i="5"/>
  <c r="EN94" i="5"/>
  <c r="EN93" i="5"/>
  <c r="EN92" i="5"/>
  <c r="EN91" i="5"/>
  <c r="EN90" i="5"/>
  <c r="EN89" i="5"/>
  <c r="EN88" i="5"/>
  <c r="EN87" i="5"/>
  <c r="EN86" i="5"/>
  <c r="EN85" i="5"/>
  <c r="EN84" i="5"/>
  <c r="EN83" i="5"/>
  <c r="EN82" i="5"/>
  <c r="EN81" i="5"/>
  <c r="EN80" i="5"/>
  <c r="EN79" i="5"/>
  <c r="EN78" i="5"/>
  <c r="EN77" i="5"/>
  <c r="EN76" i="5"/>
  <c r="EN75" i="5"/>
  <c r="EN74" i="5"/>
  <c r="EN73" i="5"/>
  <c r="EN72" i="5"/>
  <c r="EN71" i="5"/>
  <c r="EN70" i="5"/>
  <c r="EN69" i="5"/>
  <c r="EN68" i="5"/>
  <c r="EN67" i="5"/>
  <c r="EN66" i="5"/>
  <c r="EN65" i="5"/>
  <c r="EN64" i="5"/>
  <c r="EN63" i="5"/>
  <c r="EN62" i="5"/>
  <c r="EN61" i="5"/>
  <c r="EN60" i="5"/>
  <c r="EN59" i="5"/>
  <c r="EN58" i="5"/>
  <c r="EN57" i="5"/>
  <c r="EN56" i="5"/>
  <c r="EN55" i="5"/>
  <c r="EN54" i="5"/>
  <c r="EN53" i="5"/>
  <c r="EN52" i="5"/>
  <c r="EN51" i="5"/>
  <c r="EN50" i="5"/>
  <c r="EN49" i="5"/>
  <c r="EN48" i="5"/>
  <c r="EN47" i="5"/>
  <c r="EN46" i="5"/>
  <c r="EN45" i="5"/>
  <c r="EN44" i="5"/>
  <c r="EN43" i="5"/>
  <c r="EN42" i="5"/>
  <c r="EN41" i="5"/>
  <c r="EN40" i="5"/>
  <c r="EN39" i="5"/>
  <c r="EN38" i="5"/>
  <c r="EN37" i="5"/>
  <c r="EN36" i="5"/>
  <c r="EN35" i="5"/>
  <c r="EN34" i="5"/>
  <c r="EN33" i="5"/>
  <c r="EN32" i="5"/>
  <c r="EN31" i="5"/>
  <c r="EN30" i="5"/>
  <c r="EN29" i="5"/>
  <c r="EN28" i="5"/>
  <c r="EN27" i="5"/>
  <c r="EN26" i="5"/>
  <c r="EN25" i="5"/>
  <c r="EN24" i="5"/>
  <c r="EN23" i="5"/>
  <c r="EN22" i="5"/>
  <c r="EN21" i="5"/>
  <c r="EN20" i="5"/>
  <c r="EN19" i="5"/>
  <c r="EN18" i="5"/>
  <c r="EN17" i="5"/>
  <c r="EN16" i="5"/>
  <c r="EN15" i="5"/>
  <c r="EN14" i="5"/>
  <c r="EN13" i="5"/>
  <c r="EN12" i="5"/>
  <c r="EN11" i="5"/>
  <c r="EN10" i="5"/>
  <c r="EN9" i="5"/>
  <c r="EN8" i="5"/>
  <c r="EN7" i="5"/>
  <c r="EN6" i="5"/>
  <c r="EN5" i="5"/>
  <c r="EN4" i="5"/>
  <c r="EN3" i="5"/>
  <c r="EN99" i="5" s="1"/>
  <c r="R15" i="18"/>
  <c r="R16" i="18"/>
  <c r="T21" i="18"/>
  <c r="BO99" i="5"/>
  <c r="BK99" i="5"/>
  <c r="BG99" i="5"/>
  <c r="BD99" i="5"/>
  <c r="BL98" i="5"/>
  <c r="BH98" i="5"/>
  <c r="BL97" i="5"/>
  <c r="BH97" i="5"/>
  <c r="BL96" i="5"/>
  <c r="BH96" i="5"/>
  <c r="BL95" i="5"/>
  <c r="BH95" i="5"/>
  <c r="BL94" i="5"/>
  <c r="BH94" i="5"/>
  <c r="BL93" i="5"/>
  <c r="BH93" i="5"/>
  <c r="BL92" i="5"/>
  <c r="BH92" i="5"/>
  <c r="BL91" i="5"/>
  <c r="BH91" i="5"/>
  <c r="BL90" i="5"/>
  <c r="BH90" i="5"/>
  <c r="BL89" i="5"/>
  <c r="BH89" i="5"/>
  <c r="BL88" i="5"/>
  <c r="BH88" i="5"/>
  <c r="BL87" i="5"/>
  <c r="BH87" i="5"/>
  <c r="BL86" i="5"/>
  <c r="BH86" i="5"/>
  <c r="BL85" i="5"/>
  <c r="BH85" i="5"/>
  <c r="BL84" i="5"/>
  <c r="BH84" i="5"/>
  <c r="BL83" i="5"/>
  <c r="BH83" i="5"/>
  <c r="BL82" i="5"/>
  <c r="BH82" i="5"/>
  <c r="BL81" i="5"/>
  <c r="BH81" i="5"/>
  <c r="BL80" i="5"/>
  <c r="BH80" i="5"/>
  <c r="BL79" i="5"/>
  <c r="BH79" i="5"/>
  <c r="BL78" i="5"/>
  <c r="BH78" i="5"/>
  <c r="BL77" i="5"/>
  <c r="BH77" i="5"/>
  <c r="BL76" i="5"/>
  <c r="BH76" i="5"/>
  <c r="BL75" i="5"/>
  <c r="BH75" i="5"/>
  <c r="BL74" i="5"/>
  <c r="BH74" i="5"/>
  <c r="BL73" i="5"/>
  <c r="BH73" i="5"/>
  <c r="BL72" i="5"/>
  <c r="BH72" i="5"/>
  <c r="BL71" i="5"/>
  <c r="BH71" i="5"/>
  <c r="BL70" i="5"/>
  <c r="BH70" i="5"/>
  <c r="BL69" i="5"/>
  <c r="BH69" i="5"/>
  <c r="BL68" i="5"/>
  <c r="BH68" i="5"/>
  <c r="BL67" i="5"/>
  <c r="BH67" i="5"/>
  <c r="BL66" i="5"/>
  <c r="BH66" i="5"/>
  <c r="BL65" i="5"/>
  <c r="BH65" i="5"/>
  <c r="BL64" i="5"/>
  <c r="BH64" i="5"/>
  <c r="BL63" i="5"/>
  <c r="BH63" i="5"/>
  <c r="BL62" i="5"/>
  <c r="BH62" i="5"/>
  <c r="BL61" i="5"/>
  <c r="BH61" i="5"/>
  <c r="BL60" i="5"/>
  <c r="BH60" i="5"/>
  <c r="BL59" i="5"/>
  <c r="BH59" i="5"/>
  <c r="BL58" i="5"/>
  <c r="BH58" i="5"/>
  <c r="BL57" i="5"/>
  <c r="BH57" i="5"/>
  <c r="BL56" i="5"/>
  <c r="BH56" i="5"/>
  <c r="BL55" i="5"/>
  <c r="BH55" i="5"/>
  <c r="BL54" i="5"/>
  <c r="BH54" i="5"/>
  <c r="BL53" i="5"/>
  <c r="BH53" i="5"/>
  <c r="BL52" i="5"/>
  <c r="BH52" i="5"/>
  <c r="BL51" i="5"/>
  <c r="BH51" i="5"/>
  <c r="BL50" i="5"/>
  <c r="BH50" i="5"/>
  <c r="BL49" i="5"/>
  <c r="BH49" i="5"/>
  <c r="BL48" i="5"/>
  <c r="BH48" i="5"/>
  <c r="BL47" i="5"/>
  <c r="BH47" i="5"/>
  <c r="BL46" i="5"/>
  <c r="BH46" i="5"/>
  <c r="BL45" i="5"/>
  <c r="BH45" i="5"/>
  <c r="BL44" i="5"/>
  <c r="BH44" i="5"/>
  <c r="BL43" i="5"/>
  <c r="BH43" i="5"/>
  <c r="BL42" i="5"/>
  <c r="BH42" i="5"/>
  <c r="BL41" i="5"/>
  <c r="BH41" i="5"/>
  <c r="BL40" i="5"/>
  <c r="BH40" i="5"/>
  <c r="BL39" i="5"/>
  <c r="BH39" i="5"/>
  <c r="BL38" i="5"/>
  <c r="BH38" i="5"/>
  <c r="BL37" i="5"/>
  <c r="BH37" i="5"/>
  <c r="BL36" i="5"/>
  <c r="BH36" i="5"/>
  <c r="BL35" i="5"/>
  <c r="BH35" i="5"/>
  <c r="BL34" i="5"/>
  <c r="BH34" i="5"/>
  <c r="BL33" i="5"/>
  <c r="BH33" i="5"/>
  <c r="BL32" i="5"/>
  <c r="BH32" i="5"/>
  <c r="BL31" i="5"/>
  <c r="BH31" i="5"/>
  <c r="BL30" i="5"/>
  <c r="BH30" i="5"/>
  <c r="BL29" i="5"/>
  <c r="BH29" i="5"/>
  <c r="BL28" i="5"/>
  <c r="BH28" i="5"/>
  <c r="BL27" i="5"/>
  <c r="BH27" i="5"/>
  <c r="BL26" i="5"/>
  <c r="BH26" i="5"/>
  <c r="BL25" i="5"/>
  <c r="BH25" i="5"/>
  <c r="BL24" i="5"/>
  <c r="BH24" i="5"/>
  <c r="BL23" i="5"/>
  <c r="BH23" i="5"/>
  <c r="BL22" i="5"/>
  <c r="BH22" i="5"/>
  <c r="BL21" i="5"/>
  <c r="BH21" i="5"/>
  <c r="BL20" i="5"/>
  <c r="BH20" i="5"/>
  <c r="BL19" i="5"/>
  <c r="BH19" i="5"/>
  <c r="BL18" i="5"/>
  <c r="BH18" i="5"/>
  <c r="BL17" i="5"/>
  <c r="BH17" i="5"/>
  <c r="BL16" i="5"/>
  <c r="BH16" i="5"/>
  <c r="BL15" i="5"/>
  <c r="BH15" i="5"/>
  <c r="BL14" i="5"/>
  <c r="BH14" i="5"/>
  <c r="BL13" i="5"/>
  <c r="BH13" i="5"/>
  <c r="BL12" i="5"/>
  <c r="BH12" i="5"/>
  <c r="BL11" i="5"/>
  <c r="BH11" i="5"/>
  <c r="BL10" i="5"/>
  <c r="BH10" i="5"/>
  <c r="BL9" i="5"/>
  <c r="BH9" i="5"/>
  <c r="BL8" i="5"/>
  <c r="BH8" i="5"/>
  <c r="BL7" i="5"/>
  <c r="BH7" i="5"/>
  <c r="BL6" i="5"/>
  <c r="BH6" i="5"/>
  <c r="BL5" i="5"/>
  <c r="BH5" i="5"/>
  <c r="BL4" i="5"/>
  <c r="BH4" i="5"/>
  <c r="BL3" i="5"/>
  <c r="BL99" i="5" s="1"/>
  <c r="BH3" i="5"/>
  <c r="BH99" i="5" s="1"/>
  <c r="DS99" i="5"/>
  <c r="DO99" i="5"/>
  <c r="DK99" i="5"/>
  <c r="DG99" i="5"/>
  <c r="DC99" i="5"/>
  <c r="CY99" i="5"/>
  <c r="CU99" i="5"/>
  <c r="CQ99" i="5"/>
  <c r="CM99" i="5"/>
  <c r="CI99" i="5"/>
  <c r="CE99" i="5"/>
  <c r="CA99" i="5"/>
  <c r="BW99" i="5"/>
  <c r="BS99" i="5"/>
  <c r="EJ98" i="5"/>
  <c r="EF98" i="5"/>
  <c r="EB98" i="5"/>
  <c r="DX98" i="5"/>
  <c r="DT98" i="5"/>
  <c r="DP98" i="5"/>
  <c r="DL98" i="5"/>
  <c r="DH98" i="5"/>
  <c r="DD98" i="5"/>
  <c r="CZ98" i="5"/>
  <c r="CV98" i="5"/>
  <c r="CR98" i="5"/>
  <c r="CN98" i="5"/>
  <c r="CJ98" i="5"/>
  <c r="CF98" i="5"/>
  <c r="CB98" i="5"/>
  <c r="BX98" i="5"/>
  <c r="BT98" i="5"/>
  <c r="EJ97" i="5"/>
  <c r="EF97" i="5"/>
  <c r="EB97" i="5"/>
  <c r="DX97" i="5"/>
  <c r="DT97" i="5"/>
  <c r="DP97" i="5"/>
  <c r="DL97" i="5"/>
  <c r="DH97" i="5"/>
  <c r="DD97" i="5"/>
  <c r="CZ97" i="5"/>
  <c r="CV97" i="5"/>
  <c r="CR97" i="5"/>
  <c r="CN97" i="5"/>
  <c r="CJ97" i="5"/>
  <c r="CF97" i="5"/>
  <c r="CB97" i="5"/>
  <c r="BX97" i="5"/>
  <c r="BT97" i="5"/>
  <c r="EJ96" i="5"/>
  <c r="EF96" i="5"/>
  <c r="EB96" i="5"/>
  <c r="DX96" i="5"/>
  <c r="DT96" i="5"/>
  <c r="DP96" i="5"/>
  <c r="DL96" i="5"/>
  <c r="DH96" i="5"/>
  <c r="DD96" i="5"/>
  <c r="CZ96" i="5"/>
  <c r="CV96" i="5"/>
  <c r="CR96" i="5"/>
  <c r="CN96" i="5"/>
  <c r="CJ96" i="5"/>
  <c r="CF96" i="5"/>
  <c r="CB96" i="5"/>
  <c r="BX96" i="5"/>
  <c r="BT96" i="5"/>
  <c r="EJ95" i="5"/>
  <c r="EF95" i="5"/>
  <c r="EB95" i="5"/>
  <c r="DX95" i="5"/>
  <c r="DT95" i="5"/>
  <c r="DP95" i="5"/>
  <c r="DL95" i="5"/>
  <c r="DH95" i="5"/>
  <c r="DD95" i="5"/>
  <c r="CZ95" i="5"/>
  <c r="CV95" i="5"/>
  <c r="CR95" i="5"/>
  <c r="CN95" i="5"/>
  <c r="CJ95" i="5"/>
  <c r="CF95" i="5"/>
  <c r="CB95" i="5"/>
  <c r="BX95" i="5"/>
  <c r="BT95" i="5"/>
  <c r="EJ94" i="5"/>
  <c r="EF94" i="5"/>
  <c r="EB94" i="5"/>
  <c r="DX94" i="5"/>
  <c r="DT94" i="5"/>
  <c r="DP94" i="5"/>
  <c r="DL94" i="5"/>
  <c r="DH94" i="5"/>
  <c r="DD94" i="5"/>
  <c r="CZ94" i="5"/>
  <c r="CV94" i="5"/>
  <c r="CR94" i="5"/>
  <c r="CN94" i="5"/>
  <c r="CJ94" i="5"/>
  <c r="CF94" i="5"/>
  <c r="CB94" i="5"/>
  <c r="BX94" i="5"/>
  <c r="BT94" i="5"/>
  <c r="EJ93" i="5"/>
  <c r="EF93" i="5"/>
  <c r="EB93" i="5"/>
  <c r="DX93" i="5"/>
  <c r="DT93" i="5"/>
  <c r="DP93" i="5"/>
  <c r="DL93" i="5"/>
  <c r="DH93" i="5"/>
  <c r="DD93" i="5"/>
  <c r="CZ93" i="5"/>
  <c r="CV93" i="5"/>
  <c r="CR93" i="5"/>
  <c r="CN93" i="5"/>
  <c r="CJ93" i="5"/>
  <c r="CF93" i="5"/>
  <c r="CB93" i="5"/>
  <c r="BX93" i="5"/>
  <c r="BT93" i="5"/>
  <c r="EJ92" i="5"/>
  <c r="EF92" i="5"/>
  <c r="EB92" i="5"/>
  <c r="DX92" i="5"/>
  <c r="DT92" i="5"/>
  <c r="DP92" i="5"/>
  <c r="DL92" i="5"/>
  <c r="DH92" i="5"/>
  <c r="DD92" i="5"/>
  <c r="CZ92" i="5"/>
  <c r="CV92" i="5"/>
  <c r="CR92" i="5"/>
  <c r="CN92" i="5"/>
  <c r="CJ92" i="5"/>
  <c r="CF92" i="5"/>
  <c r="CB92" i="5"/>
  <c r="BX92" i="5"/>
  <c r="BT92" i="5"/>
  <c r="EJ91" i="5"/>
  <c r="EF91" i="5"/>
  <c r="EB91" i="5"/>
  <c r="DX91" i="5"/>
  <c r="DT91" i="5"/>
  <c r="DP91" i="5"/>
  <c r="DL91" i="5"/>
  <c r="DH91" i="5"/>
  <c r="DD91" i="5"/>
  <c r="CZ91" i="5"/>
  <c r="CV91" i="5"/>
  <c r="CR91" i="5"/>
  <c r="CN91" i="5"/>
  <c r="CJ91" i="5"/>
  <c r="CF91" i="5"/>
  <c r="CB91" i="5"/>
  <c r="BX91" i="5"/>
  <c r="BT91" i="5"/>
  <c r="EJ90" i="5"/>
  <c r="EF90" i="5"/>
  <c r="EB90" i="5"/>
  <c r="DX90" i="5"/>
  <c r="DT90" i="5"/>
  <c r="DP90" i="5"/>
  <c r="DL90" i="5"/>
  <c r="DH90" i="5"/>
  <c r="DD90" i="5"/>
  <c r="CZ90" i="5"/>
  <c r="CV90" i="5"/>
  <c r="CR90" i="5"/>
  <c r="CN90" i="5"/>
  <c r="CJ90" i="5"/>
  <c r="CF90" i="5"/>
  <c r="CB90" i="5"/>
  <c r="BX90" i="5"/>
  <c r="BT90" i="5"/>
  <c r="EJ89" i="5"/>
  <c r="EF89" i="5"/>
  <c r="EB89" i="5"/>
  <c r="DX89" i="5"/>
  <c r="DT89" i="5"/>
  <c r="DP89" i="5"/>
  <c r="DL89" i="5"/>
  <c r="DH89" i="5"/>
  <c r="DD89" i="5"/>
  <c r="CZ89" i="5"/>
  <c r="CV89" i="5"/>
  <c r="CR89" i="5"/>
  <c r="CN89" i="5"/>
  <c r="CJ89" i="5"/>
  <c r="CF89" i="5"/>
  <c r="CB89" i="5"/>
  <c r="BX89" i="5"/>
  <c r="BT89" i="5"/>
  <c r="EJ88" i="5"/>
  <c r="EF88" i="5"/>
  <c r="EB88" i="5"/>
  <c r="DX88" i="5"/>
  <c r="DT88" i="5"/>
  <c r="DP88" i="5"/>
  <c r="DL88" i="5"/>
  <c r="DH88" i="5"/>
  <c r="DD88" i="5"/>
  <c r="CZ88" i="5"/>
  <c r="CV88" i="5"/>
  <c r="CR88" i="5"/>
  <c r="CN88" i="5"/>
  <c r="CJ88" i="5"/>
  <c r="CF88" i="5"/>
  <c r="CB88" i="5"/>
  <c r="BX88" i="5"/>
  <c r="BT88" i="5"/>
  <c r="EJ87" i="5"/>
  <c r="EF87" i="5"/>
  <c r="EB87" i="5"/>
  <c r="DX87" i="5"/>
  <c r="DT87" i="5"/>
  <c r="DP87" i="5"/>
  <c r="DL87" i="5"/>
  <c r="DH87" i="5"/>
  <c r="DD87" i="5"/>
  <c r="CZ87" i="5"/>
  <c r="CV87" i="5"/>
  <c r="CR87" i="5"/>
  <c r="CN87" i="5"/>
  <c r="CJ87" i="5"/>
  <c r="CF87" i="5"/>
  <c r="CB87" i="5"/>
  <c r="BX87" i="5"/>
  <c r="BT87" i="5"/>
  <c r="EJ86" i="5"/>
  <c r="EF86" i="5"/>
  <c r="EB86" i="5"/>
  <c r="DX86" i="5"/>
  <c r="DT86" i="5"/>
  <c r="DP86" i="5"/>
  <c r="DL86" i="5"/>
  <c r="DH86" i="5"/>
  <c r="DD86" i="5"/>
  <c r="CZ86" i="5"/>
  <c r="CV86" i="5"/>
  <c r="CR86" i="5"/>
  <c r="CN86" i="5"/>
  <c r="CJ86" i="5"/>
  <c r="CF86" i="5"/>
  <c r="CB86" i="5"/>
  <c r="BX86" i="5"/>
  <c r="BT86" i="5"/>
  <c r="EJ85" i="5"/>
  <c r="EF85" i="5"/>
  <c r="EB85" i="5"/>
  <c r="DX85" i="5"/>
  <c r="DT85" i="5"/>
  <c r="DP85" i="5"/>
  <c r="DL85" i="5"/>
  <c r="DH85" i="5"/>
  <c r="DD85" i="5"/>
  <c r="CZ85" i="5"/>
  <c r="CV85" i="5"/>
  <c r="CR85" i="5"/>
  <c r="CN85" i="5"/>
  <c r="CJ85" i="5"/>
  <c r="CF85" i="5"/>
  <c r="CB85" i="5"/>
  <c r="BX85" i="5"/>
  <c r="BT85" i="5"/>
  <c r="EJ84" i="5"/>
  <c r="EF84" i="5"/>
  <c r="EB84" i="5"/>
  <c r="DX84" i="5"/>
  <c r="DT84" i="5"/>
  <c r="DP84" i="5"/>
  <c r="DL84" i="5"/>
  <c r="DH84" i="5"/>
  <c r="DD84" i="5"/>
  <c r="CZ84" i="5"/>
  <c r="CV84" i="5"/>
  <c r="CR84" i="5"/>
  <c r="CN84" i="5"/>
  <c r="CJ84" i="5"/>
  <c r="CF84" i="5"/>
  <c r="CB84" i="5"/>
  <c r="BX84" i="5"/>
  <c r="BT84" i="5"/>
  <c r="EJ83" i="5"/>
  <c r="EF83" i="5"/>
  <c r="EB83" i="5"/>
  <c r="DX83" i="5"/>
  <c r="DT83" i="5"/>
  <c r="DP83" i="5"/>
  <c r="DL83" i="5"/>
  <c r="DH83" i="5"/>
  <c r="DD83" i="5"/>
  <c r="CZ83" i="5"/>
  <c r="CV83" i="5"/>
  <c r="CR83" i="5"/>
  <c r="CN83" i="5"/>
  <c r="CJ83" i="5"/>
  <c r="CF83" i="5"/>
  <c r="CB83" i="5"/>
  <c r="BX83" i="5"/>
  <c r="BT83" i="5"/>
  <c r="EJ82" i="5"/>
  <c r="EF82" i="5"/>
  <c r="EB82" i="5"/>
  <c r="DX82" i="5"/>
  <c r="DT82" i="5"/>
  <c r="DP82" i="5"/>
  <c r="DL82" i="5"/>
  <c r="DH82" i="5"/>
  <c r="DD82" i="5"/>
  <c r="CZ82" i="5"/>
  <c r="CV82" i="5"/>
  <c r="CR82" i="5"/>
  <c r="CN82" i="5"/>
  <c r="CJ82" i="5"/>
  <c r="CF82" i="5"/>
  <c r="CB82" i="5"/>
  <c r="BX82" i="5"/>
  <c r="BT82" i="5"/>
  <c r="EJ81" i="5"/>
  <c r="EF81" i="5"/>
  <c r="EB81" i="5"/>
  <c r="DX81" i="5"/>
  <c r="DT81" i="5"/>
  <c r="DP81" i="5"/>
  <c r="DL81" i="5"/>
  <c r="DH81" i="5"/>
  <c r="DD81" i="5"/>
  <c r="CZ81" i="5"/>
  <c r="CV81" i="5"/>
  <c r="CR81" i="5"/>
  <c r="CN81" i="5"/>
  <c r="CJ81" i="5"/>
  <c r="CF81" i="5"/>
  <c r="CB81" i="5"/>
  <c r="BX81" i="5"/>
  <c r="BT81" i="5"/>
  <c r="EJ80" i="5"/>
  <c r="EF80" i="5"/>
  <c r="EB80" i="5"/>
  <c r="DX80" i="5"/>
  <c r="DT80" i="5"/>
  <c r="DP80" i="5"/>
  <c r="DL80" i="5"/>
  <c r="DH80" i="5"/>
  <c r="DD80" i="5"/>
  <c r="CZ80" i="5"/>
  <c r="CV80" i="5"/>
  <c r="CR80" i="5"/>
  <c r="CN80" i="5"/>
  <c r="CJ80" i="5"/>
  <c r="CF80" i="5"/>
  <c r="CB80" i="5"/>
  <c r="BX80" i="5"/>
  <c r="BT80" i="5"/>
  <c r="EJ79" i="5"/>
  <c r="EF79" i="5"/>
  <c r="EB79" i="5"/>
  <c r="DX79" i="5"/>
  <c r="DT79" i="5"/>
  <c r="DP79" i="5"/>
  <c r="DL79" i="5"/>
  <c r="DH79" i="5"/>
  <c r="DD79" i="5"/>
  <c r="CZ79" i="5"/>
  <c r="CV79" i="5"/>
  <c r="CR79" i="5"/>
  <c r="CN79" i="5"/>
  <c r="CJ79" i="5"/>
  <c r="CF79" i="5"/>
  <c r="CB79" i="5"/>
  <c r="BX79" i="5"/>
  <c r="BT79" i="5"/>
  <c r="EJ78" i="5"/>
  <c r="EF78" i="5"/>
  <c r="EB78" i="5"/>
  <c r="DX78" i="5"/>
  <c r="DT78" i="5"/>
  <c r="DP78" i="5"/>
  <c r="DL78" i="5"/>
  <c r="DH78" i="5"/>
  <c r="DD78" i="5"/>
  <c r="CZ78" i="5"/>
  <c r="CV78" i="5"/>
  <c r="CR78" i="5"/>
  <c r="CN78" i="5"/>
  <c r="CJ78" i="5"/>
  <c r="CF78" i="5"/>
  <c r="CB78" i="5"/>
  <c r="BX78" i="5"/>
  <c r="BT78" i="5"/>
  <c r="EJ77" i="5"/>
  <c r="EF77" i="5"/>
  <c r="EB77" i="5"/>
  <c r="DX77" i="5"/>
  <c r="DT77" i="5"/>
  <c r="DP77" i="5"/>
  <c r="DL77" i="5"/>
  <c r="DH77" i="5"/>
  <c r="DD77" i="5"/>
  <c r="CZ77" i="5"/>
  <c r="CV77" i="5"/>
  <c r="CR77" i="5"/>
  <c r="CN77" i="5"/>
  <c r="CJ77" i="5"/>
  <c r="CF77" i="5"/>
  <c r="CB77" i="5"/>
  <c r="BX77" i="5"/>
  <c r="BT77" i="5"/>
  <c r="EJ76" i="5"/>
  <c r="EF76" i="5"/>
  <c r="EB76" i="5"/>
  <c r="DX76" i="5"/>
  <c r="DT76" i="5"/>
  <c r="DP76" i="5"/>
  <c r="DL76" i="5"/>
  <c r="DH76" i="5"/>
  <c r="DD76" i="5"/>
  <c r="CZ76" i="5"/>
  <c r="CV76" i="5"/>
  <c r="CR76" i="5"/>
  <c r="CN76" i="5"/>
  <c r="CJ76" i="5"/>
  <c r="CF76" i="5"/>
  <c r="CB76" i="5"/>
  <c r="BX76" i="5"/>
  <c r="BT76" i="5"/>
  <c r="EJ75" i="5"/>
  <c r="EF75" i="5"/>
  <c r="EB75" i="5"/>
  <c r="DX75" i="5"/>
  <c r="DT75" i="5"/>
  <c r="DP75" i="5"/>
  <c r="DL75" i="5"/>
  <c r="DH75" i="5"/>
  <c r="DD75" i="5"/>
  <c r="CZ75" i="5"/>
  <c r="CV75" i="5"/>
  <c r="CR75" i="5"/>
  <c r="CN75" i="5"/>
  <c r="CJ75" i="5"/>
  <c r="CF75" i="5"/>
  <c r="CB75" i="5"/>
  <c r="BX75" i="5"/>
  <c r="BT75" i="5"/>
  <c r="EJ74" i="5"/>
  <c r="EF74" i="5"/>
  <c r="EB74" i="5"/>
  <c r="DX74" i="5"/>
  <c r="DT74" i="5"/>
  <c r="DP74" i="5"/>
  <c r="DL74" i="5"/>
  <c r="DH74" i="5"/>
  <c r="DD74" i="5"/>
  <c r="CZ74" i="5"/>
  <c r="CV74" i="5"/>
  <c r="CR74" i="5"/>
  <c r="CN74" i="5"/>
  <c r="CJ74" i="5"/>
  <c r="CF74" i="5"/>
  <c r="CB74" i="5"/>
  <c r="BX74" i="5"/>
  <c r="BT74" i="5"/>
  <c r="EJ73" i="5"/>
  <c r="EF73" i="5"/>
  <c r="EB73" i="5"/>
  <c r="DX73" i="5"/>
  <c r="DT73" i="5"/>
  <c r="DP73" i="5"/>
  <c r="DL73" i="5"/>
  <c r="DH73" i="5"/>
  <c r="DD73" i="5"/>
  <c r="CZ73" i="5"/>
  <c r="CV73" i="5"/>
  <c r="CR73" i="5"/>
  <c r="CN73" i="5"/>
  <c r="CJ73" i="5"/>
  <c r="CF73" i="5"/>
  <c r="CB73" i="5"/>
  <c r="BX73" i="5"/>
  <c r="BT73" i="5"/>
  <c r="EJ72" i="5"/>
  <c r="EF72" i="5"/>
  <c r="EB72" i="5"/>
  <c r="DX72" i="5"/>
  <c r="DT72" i="5"/>
  <c r="DP72" i="5"/>
  <c r="DL72" i="5"/>
  <c r="DH72" i="5"/>
  <c r="DD72" i="5"/>
  <c r="CZ72" i="5"/>
  <c r="CV72" i="5"/>
  <c r="CR72" i="5"/>
  <c r="CN72" i="5"/>
  <c r="CJ72" i="5"/>
  <c r="CF72" i="5"/>
  <c r="CB72" i="5"/>
  <c r="BX72" i="5"/>
  <c r="BT72" i="5"/>
  <c r="EJ71" i="5"/>
  <c r="EF71" i="5"/>
  <c r="EB71" i="5"/>
  <c r="DX71" i="5"/>
  <c r="DT71" i="5"/>
  <c r="DP71" i="5"/>
  <c r="DL71" i="5"/>
  <c r="DH71" i="5"/>
  <c r="DD71" i="5"/>
  <c r="CZ71" i="5"/>
  <c r="CV71" i="5"/>
  <c r="CR71" i="5"/>
  <c r="CN71" i="5"/>
  <c r="CJ71" i="5"/>
  <c r="CF71" i="5"/>
  <c r="CB71" i="5"/>
  <c r="BX71" i="5"/>
  <c r="BT71" i="5"/>
  <c r="EJ70" i="5"/>
  <c r="EF70" i="5"/>
  <c r="EB70" i="5"/>
  <c r="DX70" i="5"/>
  <c r="DT70" i="5"/>
  <c r="DP70" i="5"/>
  <c r="DL70" i="5"/>
  <c r="DH70" i="5"/>
  <c r="DD70" i="5"/>
  <c r="CZ70" i="5"/>
  <c r="CV70" i="5"/>
  <c r="CR70" i="5"/>
  <c r="CN70" i="5"/>
  <c r="CJ70" i="5"/>
  <c r="CF70" i="5"/>
  <c r="CB70" i="5"/>
  <c r="BX70" i="5"/>
  <c r="BT70" i="5"/>
  <c r="EJ69" i="5"/>
  <c r="EF69" i="5"/>
  <c r="EB69" i="5"/>
  <c r="DX69" i="5"/>
  <c r="DT69" i="5"/>
  <c r="DP69" i="5"/>
  <c r="DL69" i="5"/>
  <c r="DH69" i="5"/>
  <c r="DD69" i="5"/>
  <c r="CZ69" i="5"/>
  <c r="CV69" i="5"/>
  <c r="CR69" i="5"/>
  <c r="CN69" i="5"/>
  <c r="CJ69" i="5"/>
  <c r="CF69" i="5"/>
  <c r="CB69" i="5"/>
  <c r="BX69" i="5"/>
  <c r="BT69" i="5"/>
  <c r="EJ68" i="5"/>
  <c r="EF68" i="5"/>
  <c r="EB68" i="5"/>
  <c r="DX68" i="5"/>
  <c r="DT68" i="5"/>
  <c r="DP68" i="5"/>
  <c r="DL68" i="5"/>
  <c r="DH68" i="5"/>
  <c r="DD68" i="5"/>
  <c r="CZ68" i="5"/>
  <c r="CV68" i="5"/>
  <c r="CR68" i="5"/>
  <c r="CN68" i="5"/>
  <c r="CJ68" i="5"/>
  <c r="CF68" i="5"/>
  <c r="CB68" i="5"/>
  <c r="BX68" i="5"/>
  <c r="BT68" i="5"/>
  <c r="EJ67" i="5"/>
  <c r="EF67" i="5"/>
  <c r="EB67" i="5"/>
  <c r="DX67" i="5"/>
  <c r="DT67" i="5"/>
  <c r="DP67" i="5"/>
  <c r="DL67" i="5"/>
  <c r="DH67" i="5"/>
  <c r="DD67" i="5"/>
  <c r="CZ67" i="5"/>
  <c r="CV67" i="5"/>
  <c r="CR67" i="5"/>
  <c r="CN67" i="5"/>
  <c r="CJ67" i="5"/>
  <c r="CF67" i="5"/>
  <c r="CB67" i="5"/>
  <c r="BX67" i="5"/>
  <c r="BT67" i="5"/>
  <c r="EJ66" i="5"/>
  <c r="EF66" i="5"/>
  <c r="EB66" i="5"/>
  <c r="DX66" i="5"/>
  <c r="DT66" i="5"/>
  <c r="DP66" i="5"/>
  <c r="DL66" i="5"/>
  <c r="DH66" i="5"/>
  <c r="DD66" i="5"/>
  <c r="CZ66" i="5"/>
  <c r="CV66" i="5"/>
  <c r="CR66" i="5"/>
  <c r="CN66" i="5"/>
  <c r="CJ66" i="5"/>
  <c r="CF66" i="5"/>
  <c r="CB66" i="5"/>
  <c r="BX66" i="5"/>
  <c r="BT66" i="5"/>
  <c r="EJ65" i="5"/>
  <c r="EF65" i="5"/>
  <c r="EB65" i="5"/>
  <c r="DX65" i="5"/>
  <c r="DT65" i="5"/>
  <c r="DP65" i="5"/>
  <c r="DL65" i="5"/>
  <c r="DH65" i="5"/>
  <c r="DD65" i="5"/>
  <c r="CZ65" i="5"/>
  <c r="CV65" i="5"/>
  <c r="CR65" i="5"/>
  <c r="CN65" i="5"/>
  <c r="CJ65" i="5"/>
  <c r="CF65" i="5"/>
  <c r="CB65" i="5"/>
  <c r="BX65" i="5"/>
  <c r="BT65" i="5"/>
  <c r="EJ64" i="5"/>
  <c r="EF64" i="5"/>
  <c r="EB64" i="5"/>
  <c r="DX64" i="5"/>
  <c r="DT64" i="5"/>
  <c r="DP64" i="5"/>
  <c r="DL64" i="5"/>
  <c r="DH64" i="5"/>
  <c r="DD64" i="5"/>
  <c r="CZ64" i="5"/>
  <c r="CV64" i="5"/>
  <c r="CR64" i="5"/>
  <c r="CN64" i="5"/>
  <c r="CJ64" i="5"/>
  <c r="CF64" i="5"/>
  <c r="CB64" i="5"/>
  <c r="BX64" i="5"/>
  <c r="BT64" i="5"/>
  <c r="EJ63" i="5"/>
  <c r="EF63" i="5"/>
  <c r="EB63" i="5"/>
  <c r="DX63" i="5"/>
  <c r="DT63" i="5"/>
  <c r="DP63" i="5"/>
  <c r="DL63" i="5"/>
  <c r="DH63" i="5"/>
  <c r="DD63" i="5"/>
  <c r="CZ63" i="5"/>
  <c r="CV63" i="5"/>
  <c r="CR63" i="5"/>
  <c r="CN63" i="5"/>
  <c r="CJ63" i="5"/>
  <c r="CF63" i="5"/>
  <c r="CB63" i="5"/>
  <c r="BX63" i="5"/>
  <c r="BT63" i="5"/>
  <c r="EJ62" i="5"/>
  <c r="EF62" i="5"/>
  <c r="EB62" i="5"/>
  <c r="DX62" i="5"/>
  <c r="DT62" i="5"/>
  <c r="DP62" i="5"/>
  <c r="DL62" i="5"/>
  <c r="DH62" i="5"/>
  <c r="DD62" i="5"/>
  <c r="CZ62" i="5"/>
  <c r="CV62" i="5"/>
  <c r="CR62" i="5"/>
  <c r="CN62" i="5"/>
  <c r="CJ62" i="5"/>
  <c r="CF62" i="5"/>
  <c r="CB62" i="5"/>
  <c r="BX62" i="5"/>
  <c r="BT62" i="5"/>
  <c r="EJ61" i="5"/>
  <c r="EF61" i="5"/>
  <c r="EB61" i="5"/>
  <c r="DX61" i="5"/>
  <c r="DT61" i="5"/>
  <c r="DP61" i="5"/>
  <c r="DL61" i="5"/>
  <c r="DH61" i="5"/>
  <c r="DD61" i="5"/>
  <c r="CZ61" i="5"/>
  <c r="CV61" i="5"/>
  <c r="CR61" i="5"/>
  <c r="CN61" i="5"/>
  <c r="CJ61" i="5"/>
  <c r="CF61" i="5"/>
  <c r="CB61" i="5"/>
  <c r="BX61" i="5"/>
  <c r="BT61" i="5"/>
  <c r="EJ60" i="5"/>
  <c r="EF60" i="5"/>
  <c r="EB60" i="5"/>
  <c r="DX60" i="5"/>
  <c r="DT60" i="5"/>
  <c r="DP60" i="5"/>
  <c r="DL60" i="5"/>
  <c r="DH60" i="5"/>
  <c r="DD60" i="5"/>
  <c r="CZ60" i="5"/>
  <c r="CV60" i="5"/>
  <c r="CR60" i="5"/>
  <c r="CN60" i="5"/>
  <c r="CJ60" i="5"/>
  <c r="CF60" i="5"/>
  <c r="CB60" i="5"/>
  <c r="BX60" i="5"/>
  <c r="BT60" i="5"/>
  <c r="EJ59" i="5"/>
  <c r="EF59" i="5"/>
  <c r="EB59" i="5"/>
  <c r="DX59" i="5"/>
  <c r="DT59" i="5"/>
  <c r="DP59" i="5"/>
  <c r="DL59" i="5"/>
  <c r="DH59" i="5"/>
  <c r="DD59" i="5"/>
  <c r="CZ59" i="5"/>
  <c r="CV59" i="5"/>
  <c r="CR59" i="5"/>
  <c r="CN59" i="5"/>
  <c r="CJ59" i="5"/>
  <c r="CF59" i="5"/>
  <c r="CB59" i="5"/>
  <c r="BX59" i="5"/>
  <c r="BT59" i="5"/>
  <c r="EJ58" i="5"/>
  <c r="EF58" i="5"/>
  <c r="EB58" i="5"/>
  <c r="DX58" i="5"/>
  <c r="DT58" i="5"/>
  <c r="DP58" i="5"/>
  <c r="DL58" i="5"/>
  <c r="DH58" i="5"/>
  <c r="DD58" i="5"/>
  <c r="CZ58" i="5"/>
  <c r="CV58" i="5"/>
  <c r="CR58" i="5"/>
  <c r="CN58" i="5"/>
  <c r="CJ58" i="5"/>
  <c r="CF58" i="5"/>
  <c r="CB58" i="5"/>
  <c r="BX58" i="5"/>
  <c r="BT58" i="5"/>
  <c r="EJ57" i="5"/>
  <c r="EF57" i="5"/>
  <c r="EB57" i="5"/>
  <c r="DX57" i="5"/>
  <c r="DT57" i="5"/>
  <c r="DP57" i="5"/>
  <c r="DL57" i="5"/>
  <c r="DH57" i="5"/>
  <c r="DD57" i="5"/>
  <c r="CZ57" i="5"/>
  <c r="CV57" i="5"/>
  <c r="CR57" i="5"/>
  <c r="CN57" i="5"/>
  <c r="CJ57" i="5"/>
  <c r="CF57" i="5"/>
  <c r="CB57" i="5"/>
  <c r="BX57" i="5"/>
  <c r="BT57" i="5"/>
  <c r="EJ56" i="5"/>
  <c r="EF56" i="5"/>
  <c r="EB56" i="5"/>
  <c r="DX56" i="5"/>
  <c r="DT56" i="5"/>
  <c r="DP56" i="5"/>
  <c r="DL56" i="5"/>
  <c r="DH56" i="5"/>
  <c r="DD56" i="5"/>
  <c r="CZ56" i="5"/>
  <c r="CV56" i="5"/>
  <c r="CR56" i="5"/>
  <c r="CN56" i="5"/>
  <c r="CJ56" i="5"/>
  <c r="CF56" i="5"/>
  <c r="CB56" i="5"/>
  <c r="BX56" i="5"/>
  <c r="BT56" i="5"/>
  <c r="EJ55" i="5"/>
  <c r="EF55" i="5"/>
  <c r="EB55" i="5"/>
  <c r="DX55" i="5"/>
  <c r="DT55" i="5"/>
  <c r="DP55" i="5"/>
  <c r="DL55" i="5"/>
  <c r="DH55" i="5"/>
  <c r="DD55" i="5"/>
  <c r="CZ55" i="5"/>
  <c r="CV55" i="5"/>
  <c r="CR55" i="5"/>
  <c r="CN55" i="5"/>
  <c r="CJ55" i="5"/>
  <c r="CF55" i="5"/>
  <c r="CB55" i="5"/>
  <c r="BX55" i="5"/>
  <c r="BT55" i="5"/>
  <c r="EJ54" i="5"/>
  <c r="EF54" i="5"/>
  <c r="EB54" i="5"/>
  <c r="DX54" i="5"/>
  <c r="DT54" i="5"/>
  <c r="DP54" i="5"/>
  <c r="DL54" i="5"/>
  <c r="DH54" i="5"/>
  <c r="DD54" i="5"/>
  <c r="CZ54" i="5"/>
  <c r="CV54" i="5"/>
  <c r="CR54" i="5"/>
  <c r="CN54" i="5"/>
  <c r="CJ54" i="5"/>
  <c r="CF54" i="5"/>
  <c r="CB54" i="5"/>
  <c r="BX54" i="5"/>
  <c r="BT54" i="5"/>
  <c r="EJ53" i="5"/>
  <c r="EF53" i="5"/>
  <c r="EB53" i="5"/>
  <c r="DX53" i="5"/>
  <c r="DT53" i="5"/>
  <c r="DP53" i="5"/>
  <c r="DL53" i="5"/>
  <c r="DH53" i="5"/>
  <c r="DD53" i="5"/>
  <c r="CZ53" i="5"/>
  <c r="CV53" i="5"/>
  <c r="CR53" i="5"/>
  <c r="CN53" i="5"/>
  <c r="CJ53" i="5"/>
  <c r="CF53" i="5"/>
  <c r="CB53" i="5"/>
  <c r="BX53" i="5"/>
  <c r="BT53" i="5"/>
  <c r="EJ52" i="5"/>
  <c r="EF52" i="5"/>
  <c r="EB52" i="5"/>
  <c r="DX52" i="5"/>
  <c r="DT52" i="5"/>
  <c r="DP52" i="5"/>
  <c r="DL52" i="5"/>
  <c r="DH52" i="5"/>
  <c r="DD52" i="5"/>
  <c r="CZ52" i="5"/>
  <c r="CV52" i="5"/>
  <c r="CR52" i="5"/>
  <c r="CN52" i="5"/>
  <c r="CJ52" i="5"/>
  <c r="CF52" i="5"/>
  <c r="CB52" i="5"/>
  <c r="BX52" i="5"/>
  <c r="BT52" i="5"/>
  <c r="EJ51" i="5"/>
  <c r="EF51" i="5"/>
  <c r="EB51" i="5"/>
  <c r="DX51" i="5"/>
  <c r="DT51" i="5"/>
  <c r="DP51" i="5"/>
  <c r="DL51" i="5"/>
  <c r="DH51" i="5"/>
  <c r="DD51" i="5"/>
  <c r="CZ51" i="5"/>
  <c r="CV51" i="5"/>
  <c r="CR51" i="5"/>
  <c r="CN51" i="5"/>
  <c r="CJ51" i="5"/>
  <c r="CF51" i="5"/>
  <c r="CB51" i="5"/>
  <c r="BX51" i="5"/>
  <c r="BT51" i="5"/>
  <c r="EJ50" i="5"/>
  <c r="EF50" i="5"/>
  <c r="EB50" i="5"/>
  <c r="DX50" i="5"/>
  <c r="DT50" i="5"/>
  <c r="DP50" i="5"/>
  <c r="DL50" i="5"/>
  <c r="DH50" i="5"/>
  <c r="DD50" i="5"/>
  <c r="CZ50" i="5"/>
  <c r="CV50" i="5"/>
  <c r="CR50" i="5"/>
  <c r="CN50" i="5"/>
  <c r="CJ50" i="5"/>
  <c r="CF50" i="5"/>
  <c r="CB50" i="5"/>
  <c r="BX50" i="5"/>
  <c r="BT50" i="5"/>
  <c r="EJ49" i="5"/>
  <c r="EF49" i="5"/>
  <c r="EB49" i="5"/>
  <c r="DX49" i="5"/>
  <c r="DT49" i="5"/>
  <c r="DP49" i="5"/>
  <c r="DL49" i="5"/>
  <c r="DH49" i="5"/>
  <c r="DD49" i="5"/>
  <c r="CZ49" i="5"/>
  <c r="CV49" i="5"/>
  <c r="CR49" i="5"/>
  <c r="CN49" i="5"/>
  <c r="CJ49" i="5"/>
  <c r="CF49" i="5"/>
  <c r="CB49" i="5"/>
  <c r="BX49" i="5"/>
  <c r="BT49" i="5"/>
  <c r="EJ48" i="5"/>
  <c r="EF48" i="5"/>
  <c r="EB48" i="5"/>
  <c r="DX48" i="5"/>
  <c r="DT48" i="5"/>
  <c r="DP48" i="5"/>
  <c r="DL48" i="5"/>
  <c r="DH48" i="5"/>
  <c r="DD48" i="5"/>
  <c r="CZ48" i="5"/>
  <c r="CV48" i="5"/>
  <c r="CR48" i="5"/>
  <c r="CN48" i="5"/>
  <c r="CJ48" i="5"/>
  <c r="CF48" i="5"/>
  <c r="CB48" i="5"/>
  <c r="BX48" i="5"/>
  <c r="BT48" i="5"/>
  <c r="EJ47" i="5"/>
  <c r="EF47" i="5"/>
  <c r="EB47" i="5"/>
  <c r="DX47" i="5"/>
  <c r="DT47" i="5"/>
  <c r="DP47" i="5"/>
  <c r="DL47" i="5"/>
  <c r="DH47" i="5"/>
  <c r="DD47" i="5"/>
  <c r="CZ47" i="5"/>
  <c r="CV47" i="5"/>
  <c r="CR47" i="5"/>
  <c r="CN47" i="5"/>
  <c r="CJ47" i="5"/>
  <c r="CF47" i="5"/>
  <c r="CB47" i="5"/>
  <c r="BX47" i="5"/>
  <c r="BT47" i="5"/>
  <c r="EJ46" i="5"/>
  <c r="EF46" i="5"/>
  <c r="EB46" i="5"/>
  <c r="DX46" i="5"/>
  <c r="DT46" i="5"/>
  <c r="DP46" i="5"/>
  <c r="DL46" i="5"/>
  <c r="DH46" i="5"/>
  <c r="DD46" i="5"/>
  <c r="CZ46" i="5"/>
  <c r="CV46" i="5"/>
  <c r="CR46" i="5"/>
  <c r="CN46" i="5"/>
  <c r="CJ46" i="5"/>
  <c r="CF46" i="5"/>
  <c r="CB46" i="5"/>
  <c r="BX46" i="5"/>
  <c r="BT46" i="5"/>
  <c r="EJ45" i="5"/>
  <c r="EF45" i="5"/>
  <c r="EB45" i="5"/>
  <c r="DX45" i="5"/>
  <c r="DT45" i="5"/>
  <c r="DP45" i="5"/>
  <c r="DL45" i="5"/>
  <c r="DH45" i="5"/>
  <c r="DD45" i="5"/>
  <c r="CZ45" i="5"/>
  <c r="CV45" i="5"/>
  <c r="CR45" i="5"/>
  <c r="CN45" i="5"/>
  <c r="CJ45" i="5"/>
  <c r="CF45" i="5"/>
  <c r="CB45" i="5"/>
  <c r="BX45" i="5"/>
  <c r="BT45" i="5"/>
  <c r="EJ44" i="5"/>
  <c r="EF44" i="5"/>
  <c r="EB44" i="5"/>
  <c r="DX44" i="5"/>
  <c r="DT44" i="5"/>
  <c r="DP44" i="5"/>
  <c r="DL44" i="5"/>
  <c r="DH44" i="5"/>
  <c r="DD44" i="5"/>
  <c r="CZ44" i="5"/>
  <c r="CV44" i="5"/>
  <c r="CR44" i="5"/>
  <c r="CN44" i="5"/>
  <c r="CJ44" i="5"/>
  <c r="CF44" i="5"/>
  <c r="CB44" i="5"/>
  <c r="BX44" i="5"/>
  <c r="BT44" i="5"/>
  <c r="EJ43" i="5"/>
  <c r="EF43" i="5"/>
  <c r="EB43" i="5"/>
  <c r="DX43" i="5"/>
  <c r="DT43" i="5"/>
  <c r="DP43" i="5"/>
  <c r="DL43" i="5"/>
  <c r="DH43" i="5"/>
  <c r="DD43" i="5"/>
  <c r="CZ43" i="5"/>
  <c r="CV43" i="5"/>
  <c r="CR43" i="5"/>
  <c r="CN43" i="5"/>
  <c r="CJ43" i="5"/>
  <c r="CF43" i="5"/>
  <c r="CB43" i="5"/>
  <c r="BX43" i="5"/>
  <c r="BT43" i="5"/>
  <c r="EJ42" i="5"/>
  <c r="EF42" i="5"/>
  <c r="EB42" i="5"/>
  <c r="DX42" i="5"/>
  <c r="DT42" i="5"/>
  <c r="DP42" i="5"/>
  <c r="DL42" i="5"/>
  <c r="DH42" i="5"/>
  <c r="DD42" i="5"/>
  <c r="CZ42" i="5"/>
  <c r="CV42" i="5"/>
  <c r="CR42" i="5"/>
  <c r="CN42" i="5"/>
  <c r="CJ42" i="5"/>
  <c r="CF42" i="5"/>
  <c r="CB42" i="5"/>
  <c r="BX42" i="5"/>
  <c r="BT42" i="5"/>
  <c r="EJ41" i="5"/>
  <c r="EF41" i="5"/>
  <c r="EB41" i="5"/>
  <c r="DX41" i="5"/>
  <c r="DT41" i="5"/>
  <c r="DP41" i="5"/>
  <c r="DL41" i="5"/>
  <c r="DH41" i="5"/>
  <c r="DD41" i="5"/>
  <c r="CZ41" i="5"/>
  <c r="CV41" i="5"/>
  <c r="CR41" i="5"/>
  <c r="CN41" i="5"/>
  <c r="CJ41" i="5"/>
  <c r="CF41" i="5"/>
  <c r="CB41" i="5"/>
  <c r="BX41" i="5"/>
  <c r="BT41" i="5"/>
  <c r="EJ40" i="5"/>
  <c r="EF40" i="5"/>
  <c r="EB40" i="5"/>
  <c r="DX40" i="5"/>
  <c r="DT40" i="5"/>
  <c r="DP40" i="5"/>
  <c r="DL40" i="5"/>
  <c r="DH40" i="5"/>
  <c r="DD40" i="5"/>
  <c r="CZ40" i="5"/>
  <c r="CV40" i="5"/>
  <c r="CR40" i="5"/>
  <c r="CN40" i="5"/>
  <c r="CJ40" i="5"/>
  <c r="CF40" i="5"/>
  <c r="CB40" i="5"/>
  <c r="BX40" i="5"/>
  <c r="BT40" i="5"/>
  <c r="EJ39" i="5"/>
  <c r="EF39" i="5"/>
  <c r="EB39" i="5"/>
  <c r="DX39" i="5"/>
  <c r="DT39" i="5"/>
  <c r="DP39" i="5"/>
  <c r="DL39" i="5"/>
  <c r="DH39" i="5"/>
  <c r="DD39" i="5"/>
  <c r="CZ39" i="5"/>
  <c r="CV39" i="5"/>
  <c r="CR39" i="5"/>
  <c r="CN39" i="5"/>
  <c r="CJ39" i="5"/>
  <c r="CF39" i="5"/>
  <c r="CB39" i="5"/>
  <c r="BX39" i="5"/>
  <c r="BT39" i="5"/>
  <c r="EJ38" i="5"/>
  <c r="EF38" i="5"/>
  <c r="EB38" i="5"/>
  <c r="DX38" i="5"/>
  <c r="DT38" i="5"/>
  <c r="DP38" i="5"/>
  <c r="DL38" i="5"/>
  <c r="DH38" i="5"/>
  <c r="DD38" i="5"/>
  <c r="CZ38" i="5"/>
  <c r="CV38" i="5"/>
  <c r="CR38" i="5"/>
  <c r="CN38" i="5"/>
  <c r="CJ38" i="5"/>
  <c r="CF38" i="5"/>
  <c r="CB38" i="5"/>
  <c r="BX38" i="5"/>
  <c r="BT38" i="5"/>
  <c r="EJ37" i="5"/>
  <c r="EF37" i="5"/>
  <c r="EB37" i="5"/>
  <c r="DX37" i="5"/>
  <c r="DT37" i="5"/>
  <c r="DP37" i="5"/>
  <c r="DL37" i="5"/>
  <c r="DH37" i="5"/>
  <c r="DD37" i="5"/>
  <c r="CZ37" i="5"/>
  <c r="CV37" i="5"/>
  <c r="CR37" i="5"/>
  <c r="CN37" i="5"/>
  <c r="CJ37" i="5"/>
  <c r="CF37" i="5"/>
  <c r="CB37" i="5"/>
  <c r="BX37" i="5"/>
  <c r="BT37" i="5"/>
  <c r="EJ36" i="5"/>
  <c r="EF36" i="5"/>
  <c r="EB36" i="5"/>
  <c r="DX36" i="5"/>
  <c r="DT36" i="5"/>
  <c r="DP36" i="5"/>
  <c r="DL36" i="5"/>
  <c r="DH36" i="5"/>
  <c r="DD36" i="5"/>
  <c r="CZ36" i="5"/>
  <c r="CV36" i="5"/>
  <c r="CR36" i="5"/>
  <c r="CN36" i="5"/>
  <c r="CJ36" i="5"/>
  <c r="CF36" i="5"/>
  <c r="CB36" i="5"/>
  <c r="BX36" i="5"/>
  <c r="BT36" i="5"/>
  <c r="EJ35" i="5"/>
  <c r="EF35" i="5"/>
  <c r="EB35" i="5"/>
  <c r="DX35" i="5"/>
  <c r="DT35" i="5"/>
  <c r="DP35" i="5"/>
  <c r="DL35" i="5"/>
  <c r="DH35" i="5"/>
  <c r="DD35" i="5"/>
  <c r="CZ35" i="5"/>
  <c r="CV35" i="5"/>
  <c r="CR35" i="5"/>
  <c r="CN35" i="5"/>
  <c r="CJ35" i="5"/>
  <c r="CF35" i="5"/>
  <c r="CB35" i="5"/>
  <c r="BX35" i="5"/>
  <c r="BT35" i="5"/>
  <c r="EJ34" i="5"/>
  <c r="EF34" i="5"/>
  <c r="EB34" i="5"/>
  <c r="DX34" i="5"/>
  <c r="DT34" i="5"/>
  <c r="DP34" i="5"/>
  <c r="DL34" i="5"/>
  <c r="DH34" i="5"/>
  <c r="DD34" i="5"/>
  <c r="CZ34" i="5"/>
  <c r="CV34" i="5"/>
  <c r="CR34" i="5"/>
  <c r="CN34" i="5"/>
  <c r="CJ34" i="5"/>
  <c r="CF34" i="5"/>
  <c r="CB34" i="5"/>
  <c r="BX34" i="5"/>
  <c r="BT34" i="5"/>
  <c r="EJ33" i="5"/>
  <c r="EF33" i="5"/>
  <c r="EB33" i="5"/>
  <c r="DX33" i="5"/>
  <c r="DT33" i="5"/>
  <c r="DP33" i="5"/>
  <c r="DL33" i="5"/>
  <c r="DH33" i="5"/>
  <c r="DD33" i="5"/>
  <c r="CZ33" i="5"/>
  <c r="CV33" i="5"/>
  <c r="CR33" i="5"/>
  <c r="CN33" i="5"/>
  <c r="CJ33" i="5"/>
  <c r="CF33" i="5"/>
  <c r="CB33" i="5"/>
  <c r="BX33" i="5"/>
  <c r="BT33" i="5"/>
  <c r="EJ32" i="5"/>
  <c r="EF32" i="5"/>
  <c r="EB32" i="5"/>
  <c r="DX32" i="5"/>
  <c r="DT32" i="5"/>
  <c r="DP32" i="5"/>
  <c r="DL32" i="5"/>
  <c r="DH32" i="5"/>
  <c r="DD32" i="5"/>
  <c r="CZ32" i="5"/>
  <c r="CV32" i="5"/>
  <c r="CR32" i="5"/>
  <c r="CN32" i="5"/>
  <c r="CJ32" i="5"/>
  <c r="CF32" i="5"/>
  <c r="CB32" i="5"/>
  <c r="BX32" i="5"/>
  <c r="BT32" i="5"/>
  <c r="EJ31" i="5"/>
  <c r="EF31" i="5"/>
  <c r="EB31" i="5"/>
  <c r="DX31" i="5"/>
  <c r="DT31" i="5"/>
  <c r="DP31" i="5"/>
  <c r="DL31" i="5"/>
  <c r="DH31" i="5"/>
  <c r="DD31" i="5"/>
  <c r="CZ31" i="5"/>
  <c r="CV31" i="5"/>
  <c r="CR31" i="5"/>
  <c r="CN31" i="5"/>
  <c r="CJ31" i="5"/>
  <c r="CF31" i="5"/>
  <c r="CB31" i="5"/>
  <c r="BX31" i="5"/>
  <c r="BT31" i="5"/>
  <c r="EJ30" i="5"/>
  <c r="EF30" i="5"/>
  <c r="EB30" i="5"/>
  <c r="DX30" i="5"/>
  <c r="DT30" i="5"/>
  <c r="DP30" i="5"/>
  <c r="DL30" i="5"/>
  <c r="DH30" i="5"/>
  <c r="DD30" i="5"/>
  <c r="CZ30" i="5"/>
  <c r="CV30" i="5"/>
  <c r="CR30" i="5"/>
  <c r="CN30" i="5"/>
  <c r="CJ30" i="5"/>
  <c r="CF30" i="5"/>
  <c r="CB30" i="5"/>
  <c r="BX30" i="5"/>
  <c r="BT30" i="5"/>
  <c r="EJ29" i="5"/>
  <c r="EF29" i="5"/>
  <c r="EB29" i="5"/>
  <c r="DX29" i="5"/>
  <c r="DT29" i="5"/>
  <c r="DP29" i="5"/>
  <c r="DL29" i="5"/>
  <c r="DH29" i="5"/>
  <c r="DD29" i="5"/>
  <c r="CZ29" i="5"/>
  <c r="CV29" i="5"/>
  <c r="CR29" i="5"/>
  <c r="CN29" i="5"/>
  <c r="CJ29" i="5"/>
  <c r="CF29" i="5"/>
  <c r="CB29" i="5"/>
  <c r="BX29" i="5"/>
  <c r="BT29" i="5"/>
  <c r="EJ28" i="5"/>
  <c r="EF28" i="5"/>
  <c r="EB28" i="5"/>
  <c r="DX28" i="5"/>
  <c r="DT28" i="5"/>
  <c r="DP28" i="5"/>
  <c r="DL28" i="5"/>
  <c r="DH28" i="5"/>
  <c r="DD28" i="5"/>
  <c r="CZ28" i="5"/>
  <c r="CV28" i="5"/>
  <c r="CR28" i="5"/>
  <c r="CN28" i="5"/>
  <c r="CJ28" i="5"/>
  <c r="CF28" i="5"/>
  <c r="CB28" i="5"/>
  <c r="BX28" i="5"/>
  <c r="BT28" i="5"/>
  <c r="EJ27" i="5"/>
  <c r="EF27" i="5"/>
  <c r="EB27" i="5"/>
  <c r="DX27" i="5"/>
  <c r="DT27" i="5"/>
  <c r="DP27" i="5"/>
  <c r="DL27" i="5"/>
  <c r="DH27" i="5"/>
  <c r="DD27" i="5"/>
  <c r="CZ27" i="5"/>
  <c r="CV27" i="5"/>
  <c r="CR27" i="5"/>
  <c r="CN27" i="5"/>
  <c r="CJ27" i="5"/>
  <c r="CF27" i="5"/>
  <c r="CB27" i="5"/>
  <c r="BX27" i="5"/>
  <c r="BT27" i="5"/>
  <c r="EJ26" i="5"/>
  <c r="EF26" i="5"/>
  <c r="EB26" i="5"/>
  <c r="DX26" i="5"/>
  <c r="DT26" i="5"/>
  <c r="DP26" i="5"/>
  <c r="DL26" i="5"/>
  <c r="DH26" i="5"/>
  <c r="DD26" i="5"/>
  <c r="CZ26" i="5"/>
  <c r="CV26" i="5"/>
  <c r="CR26" i="5"/>
  <c r="CN26" i="5"/>
  <c r="CJ26" i="5"/>
  <c r="CF26" i="5"/>
  <c r="CB26" i="5"/>
  <c r="BX26" i="5"/>
  <c r="BT26" i="5"/>
  <c r="EJ25" i="5"/>
  <c r="EF25" i="5"/>
  <c r="EB25" i="5"/>
  <c r="DX25" i="5"/>
  <c r="DT25" i="5"/>
  <c r="DP25" i="5"/>
  <c r="DL25" i="5"/>
  <c r="DH25" i="5"/>
  <c r="DD25" i="5"/>
  <c r="CZ25" i="5"/>
  <c r="CV25" i="5"/>
  <c r="CR25" i="5"/>
  <c r="CN25" i="5"/>
  <c r="CJ25" i="5"/>
  <c r="CF25" i="5"/>
  <c r="CB25" i="5"/>
  <c r="BX25" i="5"/>
  <c r="BT25" i="5"/>
  <c r="EJ24" i="5"/>
  <c r="EF24" i="5"/>
  <c r="EB24" i="5"/>
  <c r="DX24" i="5"/>
  <c r="DT24" i="5"/>
  <c r="DP24" i="5"/>
  <c r="DL24" i="5"/>
  <c r="DH24" i="5"/>
  <c r="DD24" i="5"/>
  <c r="CZ24" i="5"/>
  <c r="CV24" i="5"/>
  <c r="CR24" i="5"/>
  <c r="CN24" i="5"/>
  <c r="CJ24" i="5"/>
  <c r="CF24" i="5"/>
  <c r="CB24" i="5"/>
  <c r="BX24" i="5"/>
  <c r="BT24" i="5"/>
  <c r="EJ23" i="5"/>
  <c r="EF23" i="5"/>
  <c r="EB23" i="5"/>
  <c r="DX23" i="5"/>
  <c r="DT23" i="5"/>
  <c r="DP23" i="5"/>
  <c r="DL23" i="5"/>
  <c r="DH23" i="5"/>
  <c r="DD23" i="5"/>
  <c r="CZ23" i="5"/>
  <c r="CV23" i="5"/>
  <c r="CR23" i="5"/>
  <c r="CN23" i="5"/>
  <c r="CJ23" i="5"/>
  <c r="CF23" i="5"/>
  <c r="CB23" i="5"/>
  <c r="BX23" i="5"/>
  <c r="BT23" i="5"/>
  <c r="EJ22" i="5"/>
  <c r="EF22" i="5"/>
  <c r="EB22" i="5"/>
  <c r="DX22" i="5"/>
  <c r="DT22" i="5"/>
  <c r="DP22" i="5"/>
  <c r="DL22" i="5"/>
  <c r="DH22" i="5"/>
  <c r="DD22" i="5"/>
  <c r="CZ22" i="5"/>
  <c r="CV22" i="5"/>
  <c r="CR22" i="5"/>
  <c r="CN22" i="5"/>
  <c r="CJ22" i="5"/>
  <c r="CF22" i="5"/>
  <c r="CB22" i="5"/>
  <c r="BX22" i="5"/>
  <c r="BT22" i="5"/>
  <c r="EJ21" i="5"/>
  <c r="EF21" i="5"/>
  <c r="EB21" i="5"/>
  <c r="DX21" i="5"/>
  <c r="DT21" i="5"/>
  <c r="DP21" i="5"/>
  <c r="DL21" i="5"/>
  <c r="DH21" i="5"/>
  <c r="DD21" i="5"/>
  <c r="CZ21" i="5"/>
  <c r="CV21" i="5"/>
  <c r="CR21" i="5"/>
  <c r="CN21" i="5"/>
  <c r="CJ21" i="5"/>
  <c r="CF21" i="5"/>
  <c r="CB21" i="5"/>
  <c r="BX21" i="5"/>
  <c r="BT21" i="5"/>
  <c r="EJ20" i="5"/>
  <c r="EF20" i="5"/>
  <c r="EB20" i="5"/>
  <c r="DX20" i="5"/>
  <c r="DT20" i="5"/>
  <c r="DP20" i="5"/>
  <c r="DL20" i="5"/>
  <c r="DH20" i="5"/>
  <c r="DD20" i="5"/>
  <c r="CZ20" i="5"/>
  <c r="CV20" i="5"/>
  <c r="CR20" i="5"/>
  <c r="CN20" i="5"/>
  <c r="CJ20" i="5"/>
  <c r="CF20" i="5"/>
  <c r="CB20" i="5"/>
  <c r="BX20" i="5"/>
  <c r="BT20" i="5"/>
  <c r="EJ19" i="5"/>
  <c r="EF19" i="5"/>
  <c r="EB19" i="5"/>
  <c r="DX19" i="5"/>
  <c r="DT19" i="5"/>
  <c r="DP19" i="5"/>
  <c r="DL19" i="5"/>
  <c r="DH19" i="5"/>
  <c r="DD19" i="5"/>
  <c r="CZ19" i="5"/>
  <c r="CV19" i="5"/>
  <c r="CR19" i="5"/>
  <c r="CN19" i="5"/>
  <c r="CJ19" i="5"/>
  <c r="CF19" i="5"/>
  <c r="CB19" i="5"/>
  <c r="BX19" i="5"/>
  <c r="BT19" i="5"/>
  <c r="EJ18" i="5"/>
  <c r="EF18" i="5"/>
  <c r="EB18" i="5"/>
  <c r="DX18" i="5"/>
  <c r="DT18" i="5"/>
  <c r="DP18" i="5"/>
  <c r="DL18" i="5"/>
  <c r="DH18" i="5"/>
  <c r="DD18" i="5"/>
  <c r="CZ18" i="5"/>
  <c r="CV18" i="5"/>
  <c r="CR18" i="5"/>
  <c r="CN18" i="5"/>
  <c r="CJ18" i="5"/>
  <c r="CF18" i="5"/>
  <c r="CB18" i="5"/>
  <c r="BX18" i="5"/>
  <c r="BT18" i="5"/>
  <c r="EJ17" i="5"/>
  <c r="EF17" i="5"/>
  <c r="EB17" i="5"/>
  <c r="DX17" i="5"/>
  <c r="DT17" i="5"/>
  <c r="DP17" i="5"/>
  <c r="DL17" i="5"/>
  <c r="DH17" i="5"/>
  <c r="DD17" i="5"/>
  <c r="CZ17" i="5"/>
  <c r="CV17" i="5"/>
  <c r="CR17" i="5"/>
  <c r="CN17" i="5"/>
  <c r="CJ17" i="5"/>
  <c r="CF17" i="5"/>
  <c r="CB17" i="5"/>
  <c r="BX17" i="5"/>
  <c r="BT17" i="5"/>
  <c r="EJ16" i="5"/>
  <c r="EF16" i="5"/>
  <c r="EB16" i="5"/>
  <c r="DX16" i="5"/>
  <c r="DT16" i="5"/>
  <c r="DP16" i="5"/>
  <c r="DL16" i="5"/>
  <c r="DH16" i="5"/>
  <c r="DD16" i="5"/>
  <c r="CZ16" i="5"/>
  <c r="CV16" i="5"/>
  <c r="CR16" i="5"/>
  <c r="CN16" i="5"/>
  <c r="CJ16" i="5"/>
  <c r="CF16" i="5"/>
  <c r="CB16" i="5"/>
  <c r="BX16" i="5"/>
  <c r="BT16" i="5"/>
  <c r="EJ15" i="5"/>
  <c r="EF15" i="5"/>
  <c r="EB15" i="5"/>
  <c r="DX15" i="5"/>
  <c r="DT15" i="5"/>
  <c r="DP15" i="5"/>
  <c r="DL15" i="5"/>
  <c r="DH15" i="5"/>
  <c r="DD15" i="5"/>
  <c r="CZ15" i="5"/>
  <c r="CV15" i="5"/>
  <c r="CR15" i="5"/>
  <c r="CN15" i="5"/>
  <c r="CJ15" i="5"/>
  <c r="CF15" i="5"/>
  <c r="CB15" i="5"/>
  <c r="BX15" i="5"/>
  <c r="BT15" i="5"/>
  <c r="EJ14" i="5"/>
  <c r="EF14" i="5"/>
  <c r="EB14" i="5"/>
  <c r="DX14" i="5"/>
  <c r="DT14" i="5"/>
  <c r="DP14" i="5"/>
  <c r="DL14" i="5"/>
  <c r="DH14" i="5"/>
  <c r="DD14" i="5"/>
  <c r="CZ14" i="5"/>
  <c r="CV14" i="5"/>
  <c r="CR14" i="5"/>
  <c r="CN14" i="5"/>
  <c r="CJ14" i="5"/>
  <c r="CF14" i="5"/>
  <c r="CB14" i="5"/>
  <c r="BX14" i="5"/>
  <c r="BT14" i="5"/>
  <c r="EJ13" i="5"/>
  <c r="EF13" i="5"/>
  <c r="EB13" i="5"/>
  <c r="DX13" i="5"/>
  <c r="DT13" i="5"/>
  <c r="DP13" i="5"/>
  <c r="DL13" i="5"/>
  <c r="DH13" i="5"/>
  <c r="DD13" i="5"/>
  <c r="CZ13" i="5"/>
  <c r="CV13" i="5"/>
  <c r="CR13" i="5"/>
  <c r="CN13" i="5"/>
  <c r="CJ13" i="5"/>
  <c r="CF13" i="5"/>
  <c r="CB13" i="5"/>
  <c r="BX13" i="5"/>
  <c r="BT13" i="5"/>
  <c r="EJ12" i="5"/>
  <c r="EF12" i="5"/>
  <c r="EB12" i="5"/>
  <c r="DX12" i="5"/>
  <c r="DT12" i="5"/>
  <c r="DP12" i="5"/>
  <c r="DL12" i="5"/>
  <c r="DH12" i="5"/>
  <c r="DD12" i="5"/>
  <c r="CZ12" i="5"/>
  <c r="CV12" i="5"/>
  <c r="CR12" i="5"/>
  <c r="CN12" i="5"/>
  <c r="CJ12" i="5"/>
  <c r="CF12" i="5"/>
  <c r="CB12" i="5"/>
  <c r="BX12" i="5"/>
  <c r="BT12" i="5"/>
  <c r="EJ11" i="5"/>
  <c r="EF11" i="5"/>
  <c r="EB11" i="5"/>
  <c r="DX11" i="5"/>
  <c r="DT11" i="5"/>
  <c r="DP11" i="5"/>
  <c r="DL11" i="5"/>
  <c r="DH11" i="5"/>
  <c r="DD11" i="5"/>
  <c r="CZ11" i="5"/>
  <c r="CV11" i="5"/>
  <c r="CR11" i="5"/>
  <c r="CN11" i="5"/>
  <c r="CJ11" i="5"/>
  <c r="CF11" i="5"/>
  <c r="CB11" i="5"/>
  <c r="BX11" i="5"/>
  <c r="BT11" i="5"/>
  <c r="EJ10" i="5"/>
  <c r="EF10" i="5"/>
  <c r="EB10" i="5"/>
  <c r="DX10" i="5"/>
  <c r="DT10" i="5"/>
  <c r="DP10" i="5"/>
  <c r="DL10" i="5"/>
  <c r="DH10" i="5"/>
  <c r="DD10" i="5"/>
  <c r="CZ10" i="5"/>
  <c r="CV10" i="5"/>
  <c r="CR10" i="5"/>
  <c r="CN10" i="5"/>
  <c r="CJ10" i="5"/>
  <c r="CF10" i="5"/>
  <c r="CB10" i="5"/>
  <c r="BX10" i="5"/>
  <c r="BT10" i="5"/>
  <c r="EJ9" i="5"/>
  <c r="EF9" i="5"/>
  <c r="EB9" i="5"/>
  <c r="DX9" i="5"/>
  <c r="DT9" i="5"/>
  <c r="DP9" i="5"/>
  <c r="DL9" i="5"/>
  <c r="DH9" i="5"/>
  <c r="DD9" i="5"/>
  <c r="CZ9" i="5"/>
  <c r="CV9" i="5"/>
  <c r="CR9" i="5"/>
  <c r="CN9" i="5"/>
  <c r="CJ9" i="5"/>
  <c r="CF9" i="5"/>
  <c r="CB9" i="5"/>
  <c r="BX9" i="5"/>
  <c r="BT9" i="5"/>
  <c r="EJ8" i="5"/>
  <c r="EF8" i="5"/>
  <c r="EB8" i="5"/>
  <c r="DX8" i="5"/>
  <c r="DT8" i="5"/>
  <c r="DP8" i="5"/>
  <c r="DL8" i="5"/>
  <c r="DH8" i="5"/>
  <c r="DD8" i="5"/>
  <c r="CZ8" i="5"/>
  <c r="CV8" i="5"/>
  <c r="CR8" i="5"/>
  <c r="CN8" i="5"/>
  <c r="CJ8" i="5"/>
  <c r="CF8" i="5"/>
  <c r="CB8" i="5"/>
  <c r="BX8" i="5"/>
  <c r="BT8" i="5"/>
  <c r="EJ7" i="5"/>
  <c r="EF7" i="5"/>
  <c r="EB7" i="5"/>
  <c r="DX7" i="5"/>
  <c r="DT7" i="5"/>
  <c r="DP7" i="5"/>
  <c r="DL7" i="5"/>
  <c r="DH7" i="5"/>
  <c r="DD7" i="5"/>
  <c r="CZ7" i="5"/>
  <c r="CV7" i="5"/>
  <c r="CR7" i="5"/>
  <c r="CN7" i="5"/>
  <c r="CJ7" i="5"/>
  <c r="CF7" i="5"/>
  <c r="CB7" i="5"/>
  <c r="BX7" i="5"/>
  <c r="BT7" i="5"/>
  <c r="EJ6" i="5"/>
  <c r="EF6" i="5"/>
  <c r="EB6" i="5"/>
  <c r="DX6" i="5"/>
  <c r="DT6" i="5"/>
  <c r="DP6" i="5"/>
  <c r="DL6" i="5"/>
  <c r="DH6" i="5"/>
  <c r="DD6" i="5"/>
  <c r="CZ6" i="5"/>
  <c r="CV6" i="5"/>
  <c r="CR6" i="5"/>
  <c r="CN6" i="5"/>
  <c r="CJ6" i="5"/>
  <c r="CF6" i="5"/>
  <c r="CB6" i="5"/>
  <c r="BX6" i="5"/>
  <c r="BT6" i="5"/>
  <c r="EJ5" i="5"/>
  <c r="EF5" i="5"/>
  <c r="EB5" i="5"/>
  <c r="DX5" i="5"/>
  <c r="DT5" i="5"/>
  <c r="DP5" i="5"/>
  <c r="DL5" i="5"/>
  <c r="DH5" i="5"/>
  <c r="DD5" i="5"/>
  <c r="CZ5" i="5"/>
  <c r="CV5" i="5"/>
  <c r="CR5" i="5"/>
  <c r="CN5" i="5"/>
  <c r="CJ5" i="5"/>
  <c r="CF5" i="5"/>
  <c r="CB5" i="5"/>
  <c r="BX5" i="5"/>
  <c r="BT5" i="5"/>
  <c r="EJ4" i="5"/>
  <c r="EF4" i="5"/>
  <c r="EB4" i="5"/>
  <c r="DX4" i="5"/>
  <c r="DT4" i="5"/>
  <c r="DP4" i="5"/>
  <c r="DL4" i="5"/>
  <c r="DH4" i="5"/>
  <c r="DD4" i="5"/>
  <c r="CZ4" i="5"/>
  <c r="CV4" i="5"/>
  <c r="CR4" i="5"/>
  <c r="CN4" i="5"/>
  <c r="CJ4" i="5"/>
  <c r="CF4" i="5"/>
  <c r="CB4" i="5"/>
  <c r="BX4" i="5"/>
  <c r="BT4" i="5"/>
  <c r="EJ3" i="5"/>
  <c r="EJ99" i="5" s="1"/>
  <c r="EF3" i="5"/>
  <c r="EF99" i="5" s="1"/>
  <c r="EB3" i="5"/>
  <c r="EB99" i="5" s="1"/>
  <c r="DX3" i="5"/>
  <c r="DX99" i="5" s="1"/>
  <c r="DT3" i="5"/>
  <c r="DT99" i="5" s="1"/>
  <c r="DP3" i="5"/>
  <c r="DL3" i="5"/>
  <c r="DL99" i="5" s="1"/>
  <c r="DH3" i="5"/>
  <c r="DH99" i="5" s="1"/>
  <c r="DD3" i="5"/>
  <c r="DD99" i="5" s="1"/>
  <c r="CZ3" i="5"/>
  <c r="CZ99" i="5" s="1"/>
  <c r="CV3" i="5"/>
  <c r="CV99" i="5" s="1"/>
  <c r="CR3" i="5"/>
  <c r="CR99" i="5" s="1"/>
  <c r="CN3" i="5"/>
  <c r="CN99" i="5" s="1"/>
  <c r="CJ3" i="5"/>
  <c r="CF3" i="5"/>
  <c r="CF99" i="5" s="1"/>
  <c r="CB3" i="5"/>
  <c r="CB99" i="5" s="1"/>
  <c r="BX3" i="5"/>
  <c r="BX99" i="5" s="1"/>
  <c r="BT3" i="5"/>
  <c r="EY99" i="5" l="1"/>
  <c r="K32" i="24" s="1"/>
  <c r="EU99" i="5"/>
  <c r="J32" i="24" s="1"/>
  <c r="FD102" i="5"/>
  <c r="FD101" i="5"/>
  <c r="FD100" i="5" s="1"/>
  <c r="EZ102" i="5"/>
  <c r="EZ101" i="5"/>
  <c r="EZ100" i="5" s="1"/>
  <c r="EV102" i="5"/>
  <c r="EV101" i="5"/>
  <c r="EV100" i="5" s="1"/>
  <c r="ER102" i="5"/>
  <c r="ER101" i="5"/>
  <c r="ER100" i="5" s="1"/>
  <c r="EN102" i="5"/>
  <c r="EN101" i="5"/>
  <c r="EN100" i="5" s="1"/>
  <c r="CJ99" i="5"/>
  <c r="DP99" i="5"/>
  <c r="BT101" i="5"/>
  <c r="BT100" i="5" s="1"/>
  <c r="BX102" i="5"/>
  <c r="BX101" i="5"/>
  <c r="BX100" i="5" s="1"/>
  <c r="CB102" i="5"/>
  <c r="CB101" i="5"/>
  <c r="CB100" i="5" s="1"/>
  <c r="CF102" i="5"/>
  <c r="CF101" i="5"/>
  <c r="CF100" i="5" s="1"/>
  <c r="CJ101" i="5"/>
  <c r="CJ100" i="5" s="1"/>
  <c r="CN102" i="5"/>
  <c r="CR101" i="5"/>
  <c r="CR100" i="5" s="1"/>
  <c r="CV101" i="5"/>
  <c r="CV100" i="5" s="1"/>
  <c r="CZ101" i="5"/>
  <c r="CZ100" i="5" s="1"/>
  <c r="DD102" i="5"/>
  <c r="DD101" i="5"/>
  <c r="DD100" i="5" s="1"/>
  <c r="DH102" i="5"/>
  <c r="DH101" i="5"/>
  <c r="DH100" i="5" s="1"/>
  <c r="DL101" i="5"/>
  <c r="DL100" i="5" s="1"/>
  <c r="DP101" i="5"/>
  <c r="DP100" i="5" s="1"/>
  <c r="DX101" i="5"/>
  <c r="DX100" i="5" s="1"/>
  <c r="E4" i="24"/>
  <c r="I13" i="24" s="1"/>
  <c r="EB101" i="5"/>
  <c r="EB100" i="5" s="1"/>
  <c r="EF102" i="5"/>
  <c r="EJ101" i="5"/>
  <c r="EJ100" i="5" s="1"/>
  <c r="C32" i="24"/>
  <c r="D4" i="24"/>
  <c r="BH101" i="5"/>
  <c r="BH100" i="5" s="1"/>
  <c r="BL102" i="5"/>
  <c r="BL101" i="5"/>
  <c r="BL100" i="5" s="1"/>
  <c r="BT102" i="5"/>
  <c r="BT99" i="5"/>
  <c r="EJ102" i="5"/>
  <c r="EB102" i="5"/>
  <c r="EF101" i="5"/>
  <c r="EF100" i="5" s="1"/>
  <c r="DX102" i="5"/>
  <c r="DT102" i="5"/>
  <c r="DP102" i="5"/>
  <c r="DT101" i="5"/>
  <c r="DT100" i="5" s="1"/>
  <c r="DL102" i="5"/>
  <c r="CZ102" i="5"/>
  <c r="CV102" i="5"/>
  <c r="CR102" i="5"/>
  <c r="CJ102" i="5"/>
  <c r="CN101" i="5"/>
  <c r="CN100" i="5" s="1"/>
  <c r="L32" i="24" l="1"/>
  <c r="FH102" i="5"/>
  <c r="FH101" i="5"/>
  <c r="FH100" i="5" s="1"/>
  <c r="E45" i="24"/>
  <c r="D45" i="24"/>
  <c r="C78" i="7"/>
  <c r="H13" i="24" l="1"/>
  <c r="S5" i="10"/>
  <c r="B10" i="10" s="1"/>
  <c r="J98" i="5"/>
  <c r="I97" i="5"/>
  <c r="I98" i="5"/>
  <c r="I96" i="5"/>
  <c r="BA99" i="5" l="1"/>
  <c r="K98" i="5"/>
  <c r="Z40" i="18"/>
  <c r="AC40" i="18" s="1"/>
  <c r="B36" i="24"/>
  <c r="C36" i="24"/>
  <c r="B37" i="24"/>
  <c r="C37" i="24"/>
  <c r="B38" i="24"/>
  <c r="C38" i="24"/>
  <c r="B39" i="24"/>
  <c r="C39" i="24"/>
  <c r="B40" i="24"/>
  <c r="C40" i="24"/>
  <c r="B41" i="24"/>
  <c r="C41" i="24"/>
  <c r="B42" i="24"/>
  <c r="C42" i="24"/>
  <c r="B43" i="24"/>
  <c r="C43" i="24"/>
  <c r="B44" i="24"/>
  <c r="C44" i="24"/>
  <c r="D46" i="24"/>
  <c r="AL99" i="5"/>
  <c r="AI99" i="5"/>
  <c r="AF99" i="5"/>
  <c r="Z99" i="5"/>
  <c r="W99" i="5"/>
  <c r="T99" i="5"/>
  <c r="Q99" i="5"/>
  <c r="N99" i="5"/>
  <c r="C46" i="24" l="1"/>
  <c r="D4" i="22"/>
  <c r="R17" i="18" l="1"/>
  <c r="B6" i="24" s="1"/>
  <c r="R19" i="18"/>
  <c r="R20" i="18"/>
  <c r="R23" i="18"/>
  <c r="R24" i="18"/>
  <c r="R25" i="18"/>
  <c r="R26" i="18"/>
  <c r="R27" i="18"/>
  <c r="R30" i="18"/>
  <c r="R34" i="18"/>
  <c r="R37" i="18"/>
  <c r="R21" i="18" l="1"/>
  <c r="R28" i="18"/>
  <c r="G80" i="22"/>
  <c r="Q38" i="22"/>
  <c r="P38" i="22"/>
  <c r="Q37" i="22"/>
  <c r="P37" i="22"/>
  <c r="X32" i="22"/>
  <c r="W31" i="22"/>
  <c r="V31" i="22"/>
  <c r="W30" i="22"/>
  <c r="V30" i="22"/>
  <c r="W29" i="22"/>
  <c r="V29" i="22"/>
  <c r="W28" i="22"/>
  <c r="V28" i="22"/>
  <c r="W27" i="22"/>
  <c r="V27" i="22"/>
  <c r="W26" i="22"/>
  <c r="V26" i="22"/>
  <c r="W25" i="22"/>
  <c r="V25" i="22"/>
  <c r="W24" i="22"/>
  <c r="V24" i="22"/>
  <c r="W23" i="22"/>
  <c r="V23" i="22"/>
  <c r="V6" i="22"/>
  <c r="X5" i="22"/>
  <c r="W5" i="22"/>
  <c r="V5" i="22"/>
  <c r="X4" i="22"/>
  <c r="W4" i="22"/>
  <c r="V4" i="22"/>
  <c r="AM38" i="21"/>
  <c r="AL38" i="21"/>
  <c r="AM37" i="21"/>
  <c r="AL37" i="21"/>
  <c r="AT32" i="21"/>
  <c r="AS31" i="21"/>
  <c r="AR31" i="21"/>
  <c r="AS30" i="21"/>
  <c r="AR30" i="21"/>
  <c r="AS29" i="21"/>
  <c r="AR29" i="21"/>
  <c r="AS28" i="21"/>
  <c r="AR28" i="21"/>
  <c r="AS27" i="21"/>
  <c r="AR27" i="21"/>
  <c r="AS26" i="21"/>
  <c r="AR26" i="21"/>
  <c r="AS25" i="21"/>
  <c r="AR25" i="21"/>
  <c r="AS24" i="21"/>
  <c r="AR24" i="21"/>
  <c r="AS23" i="21"/>
  <c r="AR23" i="21"/>
  <c r="AR6" i="21"/>
  <c r="AT5" i="21"/>
  <c r="AS5" i="21"/>
  <c r="AR5" i="21"/>
  <c r="AT4" i="21"/>
  <c r="AS4" i="21"/>
  <c r="AR4" i="21"/>
  <c r="F80" i="21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AM40" i="19"/>
  <c r="AL40" i="19"/>
  <c r="AM39" i="19"/>
  <c r="AL39" i="19"/>
  <c r="AT34" i="19"/>
  <c r="AS33" i="19"/>
  <c r="AR33" i="19"/>
  <c r="AS32" i="19"/>
  <c r="AR32" i="19"/>
  <c r="AS31" i="19"/>
  <c r="AR31" i="19"/>
  <c r="AS30" i="19"/>
  <c r="AR30" i="19"/>
  <c r="AS29" i="19"/>
  <c r="AR29" i="19"/>
  <c r="AS28" i="19"/>
  <c r="AR28" i="19"/>
  <c r="AS27" i="19"/>
  <c r="AR27" i="19"/>
  <c r="AS26" i="19"/>
  <c r="AR26" i="19"/>
  <c r="AS25" i="19"/>
  <c r="AR25" i="19"/>
  <c r="AR7" i="19"/>
  <c r="AT6" i="19"/>
  <c r="AS6" i="19"/>
  <c r="AR6" i="19"/>
  <c r="AT5" i="19"/>
  <c r="AS5" i="19"/>
  <c r="AR5" i="19"/>
  <c r="B4" i="19"/>
  <c r="AC80" i="18"/>
  <c r="AC79" i="18"/>
  <c r="AC78" i="18"/>
  <c r="AC77" i="18"/>
  <c r="AC76" i="18"/>
  <c r="AC75" i="18"/>
  <c r="W21" i="18"/>
  <c r="V21" i="18"/>
  <c r="AD66" i="18"/>
  <c r="AB57" i="18"/>
  <c r="Z57" i="18"/>
  <c r="X57" i="18"/>
  <c r="U57" i="18"/>
  <c r="R64" i="18"/>
  <c r="R57" i="18" s="1"/>
  <c r="AC63" i="18"/>
  <c r="AC62" i="18" s="1"/>
  <c r="AB63" i="18"/>
  <c r="AB62" i="18" s="1"/>
  <c r="AA63" i="18"/>
  <c r="AA62" i="18" s="1"/>
  <c r="Z63" i="18"/>
  <c r="Z62" i="18" s="1"/>
  <c r="Y63" i="18"/>
  <c r="Y62" i="18" s="1"/>
  <c r="X63" i="18"/>
  <c r="X62" i="18" s="1"/>
  <c r="W63" i="18"/>
  <c r="W62" i="18" s="1"/>
  <c r="V63" i="18"/>
  <c r="V62" i="18" s="1"/>
  <c r="U63" i="18"/>
  <c r="U62" i="18" s="1"/>
  <c r="T63" i="18"/>
  <c r="T62" i="18" s="1"/>
  <c r="S63" i="18"/>
  <c r="S62" i="18" s="1"/>
  <c r="R63" i="18"/>
  <c r="R60" i="18"/>
  <c r="AD60" i="18" s="1"/>
  <c r="AC57" i="18"/>
  <c r="AA57" i="18"/>
  <c r="Y57" i="18"/>
  <c r="W57" i="18"/>
  <c r="V57" i="18"/>
  <c r="S57" i="18"/>
  <c r="AD54" i="18"/>
  <c r="AC53" i="18"/>
  <c r="AB53" i="18"/>
  <c r="AA53" i="18"/>
  <c r="Z53" i="18"/>
  <c r="Y53" i="18"/>
  <c r="X53" i="18"/>
  <c r="W53" i="18"/>
  <c r="V53" i="18"/>
  <c r="U53" i="18"/>
  <c r="R53" i="18"/>
  <c r="AC52" i="18"/>
  <c r="AB52" i="18"/>
  <c r="AA52" i="18"/>
  <c r="Z52" i="18"/>
  <c r="Y52" i="18"/>
  <c r="X52" i="18"/>
  <c r="W52" i="18"/>
  <c r="V52" i="18"/>
  <c r="U52" i="18"/>
  <c r="R52" i="18"/>
  <c r="AC50" i="18"/>
  <c r="AB50" i="18"/>
  <c r="AA50" i="18"/>
  <c r="Z50" i="18"/>
  <c r="Y50" i="18"/>
  <c r="X50" i="18"/>
  <c r="R50" i="18"/>
  <c r="AC48" i="18"/>
  <c r="AB48" i="18"/>
  <c r="AA48" i="18"/>
  <c r="Z48" i="18"/>
  <c r="Y48" i="18"/>
  <c r="X48" i="18"/>
  <c r="W48" i="18"/>
  <c r="V48" i="18"/>
  <c r="U48" i="18"/>
  <c r="R48" i="18"/>
  <c r="AC39" i="18"/>
  <c r="AB40" i="18"/>
  <c r="AA40" i="18"/>
  <c r="AA39" i="18" s="1"/>
  <c r="Z39" i="18"/>
  <c r="Y40" i="18"/>
  <c r="Y39" i="18" s="1"/>
  <c r="X40" i="18"/>
  <c r="X39" i="18" s="1"/>
  <c r="V40" i="18"/>
  <c r="V39" i="18" s="1"/>
  <c r="U40" i="18"/>
  <c r="U39" i="18" s="1"/>
  <c r="R40" i="18"/>
  <c r="R39" i="18" s="1"/>
  <c r="W39" i="18"/>
  <c r="T39" i="18"/>
  <c r="S39" i="18"/>
  <c r="AC38" i="18"/>
  <c r="AC36" i="18" s="1"/>
  <c r="AB38" i="18"/>
  <c r="AA38" i="18"/>
  <c r="Z38" i="18"/>
  <c r="Z36" i="18" s="1"/>
  <c r="Y38" i="18"/>
  <c r="X38" i="18"/>
  <c r="W38" i="18"/>
  <c r="W36" i="18" s="1"/>
  <c r="V38" i="18"/>
  <c r="U38" i="18"/>
  <c r="R38" i="18"/>
  <c r="R36" i="18" s="1"/>
  <c r="AB37" i="18"/>
  <c r="AA37" i="18"/>
  <c r="Y37" i="18"/>
  <c r="X37" i="18"/>
  <c r="V37" i="18"/>
  <c r="U37" i="18"/>
  <c r="T36" i="18"/>
  <c r="S36" i="18"/>
  <c r="AD34" i="18"/>
  <c r="AC27" i="18"/>
  <c r="AB27" i="18"/>
  <c r="AA27" i="18"/>
  <c r="Z27" i="18"/>
  <c r="Y27" i="18"/>
  <c r="X27" i="18"/>
  <c r="V27" i="18"/>
  <c r="W27" i="18" s="1"/>
  <c r="AC26" i="18"/>
  <c r="AB26" i="18"/>
  <c r="AA26" i="18"/>
  <c r="Z26" i="18"/>
  <c r="Y26" i="18"/>
  <c r="X26" i="18"/>
  <c r="V26" i="18"/>
  <c r="W26" i="18" s="1"/>
  <c r="S25" i="18"/>
  <c r="S24" i="18"/>
  <c r="AC25" i="18"/>
  <c r="Z25" i="18"/>
  <c r="Y25" i="18"/>
  <c r="U25" i="18"/>
  <c r="U21" i="18"/>
  <c r="S21" i="18"/>
  <c r="AD20" i="18"/>
  <c r="AC19" i="18"/>
  <c r="AC21" i="18" s="1"/>
  <c r="AB19" i="18"/>
  <c r="AB21" i="18" s="1"/>
  <c r="AA19" i="18"/>
  <c r="AA21" i="18" s="1"/>
  <c r="Z19" i="18"/>
  <c r="Z21" i="18" s="1"/>
  <c r="Y19" i="18"/>
  <c r="Y21" i="18" s="1"/>
  <c r="X19" i="18"/>
  <c r="X21" i="18" s="1"/>
  <c r="T17" i="18"/>
  <c r="D6" i="24" s="1"/>
  <c r="S17" i="18"/>
  <c r="R71" i="18"/>
  <c r="AA75" i="18" s="1"/>
  <c r="AC16" i="18"/>
  <c r="AB16" i="18"/>
  <c r="AA16" i="18"/>
  <c r="Z16" i="18"/>
  <c r="Y16" i="18"/>
  <c r="X16" i="18"/>
  <c r="W17" i="18"/>
  <c r="V17" i="18"/>
  <c r="F6" i="24" s="1"/>
  <c r="U17" i="18"/>
  <c r="AM40" i="17"/>
  <c r="AL40" i="17"/>
  <c r="AM39" i="17"/>
  <c r="AL39" i="17"/>
  <c r="AT34" i="17"/>
  <c r="AS33" i="17"/>
  <c r="AR33" i="17"/>
  <c r="AS32" i="17"/>
  <c r="AR32" i="17"/>
  <c r="AS31" i="17"/>
  <c r="AR31" i="17"/>
  <c r="AS30" i="17"/>
  <c r="AR30" i="17"/>
  <c r="AS29" i="17"/>
  <c r="AR29" i="17"/>
  <c r="AS28" i="17"/>
  <c r="AR28" i="17"/>
  <c r="AS27" i="17"/>
  <c r="AR27" i="17"/>
  <c r="AS26" i="17"/>
  <c r="AR26" i="17"/>
  <c r="AS25" i="17"/>
  <c r="AR25" i="17"/>
  <c r="AR7" i="17"/>
  <c r="AT6" i="17"/>
  <c r="AS6" i="17"/>
  <c r="AR6" i="17"/>
  <c r="AT5" i="17"/>
  <c r="AS5" i="17"/>
  <c r="AR5" i="17"/>
  <c r="B4" i="17"/>
  <c r="R69" i="18" s="1"/>
  <c r="S69" i="18" s="1"/>
  <c r="T69" i="18" s="1"/>
  <c r="U69" i="18" s="1"/>
  <c r="V69" i="18" s="1"/>
  <c r="W69" i="18" s="1"/>
  <c r="V34" i="16"/>
  <c r="U34" i="16"/>
  <c r="V33" i="16"/>
  <c r="U33" i="16"/>
  <c r="AC28" i="16"/>
  <c r="AB27" i="16"/>
  <c r="AA27" i="16"/>
  <c r="AB26" i="16"/>
  <c r="AA26" i="16"/>
  <c r="AB25" i="16"/>
  <c r="AA25" i="16"/>
  <c r="AB24" i="16"/>
  <c r="AA24" i="16"/>
  <c r="AB23" i="16"/>
  <c r="AA23" i="16"/>
  <c r="AB22" i="16"/>
  <c r="AA22" i="16"/>
  <c r="AB21" i="16"/>
  <c r="AA21" i="16"/>
  <c r="AB20" i="16"/>
  <c r="AA20" i="16"/>
  <c r="AB19" i="16"/>
  <c r="AA19" i="16"/>
  <c r="AA7" i="16"/>
  <c r="AC6" i="16"/>
  <c r="AB6" i="16"/>
  <c r="AA6" i="16"/>
  <c r="AC5" i="16"/>
  <c r="AB5" i="16"/>
  <c r="AA5" i="16"/>
  <c r="B4" i="16"/>
  <c r="BP96" i="5"/>
  <c r="BP99" i="5" s="1"/>
  <c r="M53" i="14"/>
  <c r="M54" i="14" s="1"/>
  <c r="M56" i="14" s="1"/>
  <c r="M47" i="14"/>
  <c r="M48" i="14" s="1"/>
  <c r="M50" i="14" s="1"/>
  <c r="M41" i="14"/>
  <c r="M42" i="14" s="1"/>
  <c r="M44" i="14" s="1"/>
  <c r="M35" i="14"/>
  <c r="M36" i="14" s="1"/>
  <c r="M38" i="14" s="1"/>
  <c r="M29" i="14"/>
  <c r="M23" i="14"/>
  <c r="M24" i="14" s="1"/>
  <c r="M26" i="14" s="1"/>
  <c r="M6" i="14"/>
  <c r="M7" i="14" s="1"/>
  <c r="M9" i="14" s="1"/>
  <c r="T7" i="13"/>
  <c r="C4" i="13"/>
  <c r="U34" i="13"/>
  <c r="T34" i="13"/>
  <c r="U33" i="13"/>
  <c r="T33" i="13"/>
  <c r="V6" i="13"/>
  <c r="U6" i="13"/>
  <c r="T6" i="13"/>
  <c r="V5" i="13"/>
  <c r="U5" i="13"/>
  <c r="T5" i="13"/>
  <c r="E1" i="11"/>
  <c r="Q6" i="10"/>
  <c r="R32" i="18" l="1"/>
  <c r="X36" i="18"/>
  <c r="X42" i="18" s="1"/>
  <c r="U35" i="13"/>
  <c r="AS34" i="17"/>
  <c r="BP98" i="5"/>
  <c r="BP101" i="5" s="1"/>
  <c r="S71" i="18"/>
  <c r="AA76" i="18" s="1"/>
  <c r="C6" i="24"/>
  <c r="AM41" i="19"/>
  <c r="R6" i="10"/>
  <c r="AC99" i="5"/>
  <c r="A32" i="24" s="1"/>
  <c r="W71" i="18"/>
  <c r="AA80" i="18" s="1"/>
  <c r="G6" i="24"/>
  <c r="V71" i="18"/>
  <c r="AA79" i="18" s="1"/>
  <c r="U71" i="18"/>
  <c r="AA78" i="18" s="1"/>
  <c r="E6" i="24"/>
  <c r="W32" i="22"/>
  <c r="Q39" i="22"/>
  <c r="T42" i="18"/>
  <c r="R55" i="18"/>
  <c r="AC17" i="18"/>
  <c r="M6" i="24" s="1"/>
  <c r="Y55" i="18"/>
  <c r="T28" i="18"/>
  <c r="T72" i="18" s="1"/>
  <c r="T73" i="18" s="1"/>
  <c r="AB77" i="18" s="1"/>
  <c r="X55" i="18"/>
  <c r="Z17" i="18"/>
  <c r="J6" i="24" s="1"/>
  <c r="AD53" i="18"/>
  <c r="T71" i="18"/>
  <c r="AA77" i="18" s="1"/>
  <c r="AM39" i="21"/>
  <c r="AS32" i="21"/>
  <c r="AS34" i="19"/>
  <c r="AA17" i="18"/>
  <c r="K6" i="24" s="1"/>
  <c r="AD30" i="18"/>
  <c r="AB17" i="18"/>
  <c r="L6" i="24" s="1"/>
  <c r="S28" i="18"/>
  <c r="S72" i="18" s="1"/>
  <c r="S73" i="18" s="1"/>
  <c r="AB76" i="18" s="1"/>
  <c r="AB36" i="18"/>
  <c r="Y17" i="18"/>
  <c r="I6" i="24" s="1"/>
  <c r="S42" i="18"/>
  <c r="AD37" i="18"/>
  <c r="AD27" i="18"/>
  <c r="V36" i="18"/>
  <c r="V42" i="18" s="1"/>
  <c r="X17" i="18"/>
  <c r="H6" i="24" s="1"/>
  <c r="AD38" i="18"/>
  <c r="R41" i="18"/>
  <c r="AD41" i="18" s="1"/>
  <c r="Y36" i="18"/>
  <c r="Y42" i="18" s="1"/>
  <c r="AC42" i="18"/>
  <c r="Z42" i="18"/>
  <c r="AD63" i="18"/>
  <c r="AD62" i="18" s="1"/>
  <c r="AD15" i="18"/>
  <c r="AA36" i="18"/>
  <c r="AA42" i="18" s="1"/>
  <c r="Z55" i="18"/>
  <c r="AD57" i="18"/>
  <c r="AD40" i="18"/>
  <c r="AD50" i="18"/>
  <c r="AA55" i="18"/>
  <c r="R62" i="18"/>
  <c r="AD48" i="18"/>
  <c r="AB55" i="18"/>
  <c r="AD16" i="18"/>
  <c r="W42" i="18"/>
  <c r="AD26" i="18"/>
  <c r="W23" i="18"/>
  <c r="X23" i="18" s="1"/>
  <c r="U24" i="18"/>
  <c r="U36" i="18"/>
  <c r="U42" i="18" s="1"/>
  <c r="AC55" i="18"/>
  <c r="AB39" i="18"/>
  <c r="Y24" i="18"/>
  <c r="Y28" i="18" s="1"/>
  <c r="AD52" i="18"/>
  <c r="Z24" i="18"/>
  <c r="Z28" i="18" s="1"/>
  <c r="AD19" i="18"/>
  <c r="AD21" i="18" s="1"/>
  <c r="AC24" i="18"/>
  <c r="AC28" i="18" s="1"/>
  <c r="X24" i="18"/>
  <c r="AM41" i="17"/>
  <c r="AB28" i="16"/>
  <c r="V35" i="16"/>
  <c r="M30" i="14"/>
  <c r="M32" i="14" s="1"/>
  <c r="AA23" i="18" l="1"/>
  <c r="X25" i="18"/>
  <c r="X28" i="18" s="1"/>
  <c r="X32" i="18" s="1"/>
  <c r="X59" i="18" s="1"/>
  <c r="B4" i="24"/>
  <c r="F13" i="24" s="1"/>
  <c r="AO99" i="5"/>
  <c r="B32" i="24" s="1"/>
  <c r="S6" i="10"/>
  <c r="M7" i="24"/>
  <c r="J7" i="24"/>
  <c r="I7" i="24"/>
  <c r="AC32" i="18"/>
  <c r="AC59" i="18" s="1"/>
  <c r="T32" i="18"/>
  <c r="T59" i="18" s="1"/>
  <c r="D5" i="24" s="1"/>
  <c r="D7" i="24"/>
  <c r="C7" i="24"/>
  <c r="AD17" i="18"/>
  <c r="AB42" i="18"/>
  <c r="S32" i="18"/>
  <c r="S59" i="18" s="1"/>
  <c r="C5" i="24" s="1"/>
  <c r="AD55" i="18"/>
  <c r="AD36" i="18"/>
  <c r="R72" i="18"/>
  <c r="R73" i="18" s="1"/>
  <c r="AB75" i="18" s="1"/>
  <c r="AD75" i="18" s="1"/>
  <c r="W25" i="18"/>
  <c r="W24" i="18"/>
  <c r="Z32" i="18"/>
  <c r="Z59" i="18" s="1"/>
  <c r="Y32" i="18"/>
  <c r="Y59" i="18" s="1"/>
  <c r="V25" i="18"/>
  <c r="V24" i="18"/>
  <c r="AD39" i="18"/>
  <c r="R42" i="18"/>
  <c r="B7" i="24" s="1"/>
  <c r="U28" i="18"/>
  <c r="E7" i="24" s="1"/>
  <c r="H7" i="24" l="1"/>
  <c r="AB23" i="18"/>
  <c r="AA25" i="18"/>
  <c r="AA24" i="18"/>
  <c r="AA28" i="18" s="1"/>
  <c r="AU99" i="5"/>
  <c r="AX99" i="5"/>
  <c r="AR99" i="5"/>
  <c r="C4" i="24"/>
  <c r="G13" i="24" s="1"/>
  <c r="Y70" i="18"/>
  <c r="I5" i="24"/>
  <c r="Z70" i="18"/>
  <c r="J5" i="24"/>
  <c r="AC70" i="18"/>
  <c r="M5" i="24"/>
  <c r="X70" i="18"/>
  <c r="H5" i="24"/>
  <c r="AD42" i="18"/>
  <c r="R59" i="18"/>
  <c r="B5" i="24" s="1"/>
  <c r="U32" i="18"/>
  <c r="U59" i="18" s="1"/>
  <c r="E5" i="24" s="1"/>
  <c r="U72" i="18"/>
  <c r="U73" i="18" s="1"/>
  <c r="AB78" i="18" s="1"/>
  <c r="AD78" i="18" s="1"/>
  <c r="W28" i="18"/>
  <c r="G7" i="24" s="1"/>
  <c r="V28" i="18"/>
  <c r="K7" i="24" l="1"/>
  <c r="AA32" i="18"/>
  <c r="AA59" i="18" s="1"/>
  <c r="AB25" i="18"/>
  <c r="AD25" i="18" s="1"/>
  <c r="AB24" i="18"/>
  <c r="AD23" i="18"/>
  <c r="V72" i="18"/>
  <c r="V73" i="18" s="1"/>
  <c r="AB79" i="18" s="1"/>
  <c r="AD79" i="18" s="1"/>
  <c r="F7" i="24"/>
  <c r="W32" i="18"/>
  <c r="W59" i="18" s="1"/>
  <c r="G5" i="24" s="1"/>
  <c r="W72" i="18"/>
  <c r="W73" i="18" s="1"/>
  <c r="AB80" i="18" s="1"/>
  <c r="AD80" i="18" s="1"/>
  <c r="V32" i="18"/>
  <c r="V59" i="18" s="1"/>
  <c r="F5" i="24" s="1"/>
  <c r="AB28" i="18" l="1"/>
  <c r="AD24" i="18"/>
  <c r="AA70" i="18"/>
  <c r="K5" i="24"/>
  <c r="AB32" i="18" l="1"/>
  <c r="AB59" i="18" s="1"/>
  <c r="L7" i="24"/>
  <c r="AD28" i="18"/>
  <c r="AD32" i="18" s="1"/>
  <c r="O1" i="11"/>
  <c r="L1" i="11"/>
  <c r="B1" i="11"/>
  <c r="J4" i="10"/>
  <c r="AB70" i="18" l="1"/>
  <c r="L5" i="24"/>
  <c r="AD59" i="18"/>
  <c r="AD5" i="16"/>
  <c r="AU5" i="17"/>
  <c r="AU4" i="21"/>
  <c r="W5" i="13"/>
  <c r="AU5" i="19"/>
  <c r="Y4" i="22"/>
  <c r="AM1" i="5"/>
  <c r="AP1" i="5" s="1"/>
  <c r="AS1" i="5" s="1"/>
  <c r="F81" i="21" l="1"/>
  <c r="AV4" i="21"/>
  <c r="AU5" i="21"/>
  <c r="AV5" i="21" s="1"/>
  <c r="F82" i="21" s="1"/>
  <c r="Y5" i="22"/>
  <c r="Z5" i="22" s="1"/>
  <c r="G82" i="22" s="1"/>
  <c r="AD77" i="18" s="1"/>
  <c r="Z4" i="22"/>
  <c r="G81" i="22"/>
  <c r="AD76" i="18" s="1"/>
  <c r="AU6" i="19"/>
  <c r="AV6" i="19" s="1"/>
  <c r="B6" i="19" s="1"/>
  <c r="B5" i="19"/>
  <c r="AV5" i="19"/>
  <c r="W6" i="13"/>
  <c r="X6" i="13" s="1"/>
  <c r="C6" i="13" s="1"/>
  <c r="X5" i="13"/>
  <c r="C5" i="13"/>
  <c r="AU6" i="17"/>
  <c r="AV6" i="17" s="1"/>
  <c r="B6" i="17" s="1"/>
  <c r="B5" i="17"/>
  <c r="AV5" i="17"/>
  <c r="AD6" i="16"/>
  <c r="AE6" i="16" s="1"/>
  <c r="B6" i="16" s="1"/>
  <c r="AE5" i="16"/>
  <c r="B5" i="16"/>
  <c r="I88" i="5"/>
  <c r="I87" i="5"/>
  <c r="I86" i="5"/>
  <c r="I85" i="5"/>
  <c r="I84" i="5"/>
  <c r="I83" i="5"/>
  <c r="I15" i="5"/>
  <c r="I14" i="5"/>
  <c r="I13" i="5"/>
  <c r="I12" i="5"/>
  <c r="I52" i="5" l="1"/>
  <c r="R31" i="7" l="1"/>
  <c r="R35" i="7" l="1"/>
  <c r="R33" i="7"/>
  <c r="J93" i="5" l="1"/>
  <c r="J91" i="5"/>
  <c r="J90" i="5"/>
  <c r="J89" i="5"/>
  <c r="J86" i="5"/>
  <c r="J81" i="5"/>
  <c r="J78" i="5"/>
  <c r="J77" i="5"/>
  <c r="J76" i="5"/>
  <c r="J69" i="5"/>
  <c r="J68" i="5"/>
  <c r="J67" i="5"/>
  <c r="J66" i="5"/>
  <c r="J65" i="5"/>
  <c r="J62" i="5"/>
  <c r="J59" i="5"/>
  <c r="J57" i="5"/>
  <c r="J56" i="5"/>
  <c r="J52" i="5"/>
  <c r="J47" i="5"/>
  <c r="J46" i="5"/>
  <c r="J45" i="5"/>
  <c r="J44" i="5"/>
  <c r="J40" i="5"/>
  <c r="J38" i="5"/>
  <c r="J37" i="5"/>
  <c r="J33" i="5"/>
  <c r="J30" i="5"/>
  <c r="J29" i="5"/>
  <c r="J23" i="5"/>
  <c r="J21" i="5"/>
  <c r="J16" i="5"/>
  <c r="J14" i="5"/>
  <c r="I50" i="5"/>
  <c r="I42" i="5"/>
  <c r="I41" i="5"/>
  <c r="P65" i="7" s="1"/>
  <c r="I40" i="5"/>
  <c r="I39" i="5"/>
  <c r="I38" i="5"/>
  <c r="I37" i="5"/>
  <c r="I36" i="5"/>
  <c r="I35" i="5"/>
  <c r="I34" i="5"/>
  <c r="I33" i="5"/>
  <c r="I32" i="5"/>
  <c r="I31" i="5"/>
  <c r="I29" i="5"/>
  <c r="I28" i="5"/>
  <c r="I27" i="5"/>
  <c r="I26" i="5"/>
  <c r="I25" i="5"/>
  <c r="I24" i="5"/>
  <c r="V65" i="7"/>
  <c r="T65" i="7"/>
  <c r="R65" i="7"/>
  <c r="K40" i="5" l="1"/>
  <c r="K29" i="5"/>
  <c r="K33" i="5"/>
  <c r="K37" i="5"/>
  <c r="K38" i="5"/>
  <c r="P29" i="7" l="1"/>
  <c r="U29" i="7" s="1"/>
  <c r="P31" i="7"/>
  <c r="U31" i="7" s="1"/>
  <c r="P33" i="7"/>
  <c r="U33" i="7" s="1"/>
  <c r="P35" i="7"/>
  <c r="U35" i="7" s="1"/>
  <c r="P36" i="7"/>
  <c r="U36" i="7" s="1"/>
  <c r="N16" i="7"/>
  <c r="M16" i="7"/>
  <c r="K16" i="7"/>
  <c r="I16" i="7"/>
  <c r="G16" i="7"/>
  <c r="I94" i="5"/>
  <c r="I93" i="5"/>
  <c r="I92" i="5"/>
  <c r="I89" i="5"/>
  <c r="F8" i="7"/>
  <c r="D65" i="7"/>
  <c r="B65" i="7"/>
  <c r="B8" i="7"/>
  <c r="K8" i="7"/>
  <c r="I3" i="5"/>
  <c r="I16" i="5"/>
  <c r="I23" i="5"/>
  <c r="I68" i="5"/>
  <c r="K68" i="5" s="1"/>
  <c r="I63" i="5"/>
  <c r="I51" i="5"/>
  <c r="I64" i="5"/>
  <c r="I48" i="5"/>
  <c r="I49" i="5"/>
  <c r="K52" i="5"/>
  <c r="I11" i="5"/>
  <c r="I46" i="5"/>
  <c r="K46" i="5" s="1"/>
  <c r="I45" i="5"/>
  <c r="K45" i="5" s="1"/>
  <c r="I47" i="5"/>
  <c r="K47" i="5" s="1"/>
  <c r="I69" i="5"/>
  <c r="K69" i="5" s="1"/>
  <c r="I57" i="5"/>
  <c r="K57" i="5" s="1"/>
  <c r="I65" i="5"/>
  <c r="K65" i="5" s="1"/>
  <c r="I62" i="5"/>
  <c r="K62" i="5" s="1"/>
  <c r="I61" i="5"/>
  <c r="I55" i="5"/>
  <c r="I53" i="5"/>
  <c r="I56" i="5"/>
  <c r="K56" i="5" s="1"/>
  <c r="I20" i="5"/>
  <c r="I21" i="5"/>
  <c r="I17" i="5"/>
  <c r="I67" i="5"/>
  <c r="K67" i="5" s="1"/>
  <c r="I66" i="5"/>
  <c r="K66" i="5" s="1"/>
  <c r="I91" i="5"/>
  <c r="I80" i="5"/>
  <c r="I79" i="5"/>
  <c r="I74" i="5"/>
  <c r="I82" i="5"/>
  <c r="I71" i="5"/>
  <c r="I73" i="5"/>
  <c r="I72" i="5"/>
  <c r="I81" i="5"/>
  <c r="K81" i="5" s="1"/>
  <c r="I70" i="5"/>
  <c r="I75" i="5"/>
  <c r="I44" i="5"/>
  <c r="K44" i="5" s="1"/>
  <c r="I77" i="5"/>
  <c r="K77" i="5" s="1"/>
  <c r="I76" i="5"/>
  <c r="K76" i="5" s="1"/>
  <c r="P66" i="7" l="1"/>
  <c r="B66" i="7"/>
  <c r="E6" i="7"/>
  <c r="E10" i="7"/>
  <c r="G6" i="7"/>
  <c r="K21" i="5"/>
  <c r="I5" i="7"/>
  <c r="I15" i="7" s="1"/>
  <c r="I17" i="7" s="1"/>
  <c r="K16" i="5"/>
  <c r="J10" i="7"/>
  <c r="J6" i="7"/>
  <c r="D3" i="7"/>
  <c r="F10" i="7"/>
  <c r="R66" i="7"/>
  <c r="E4" i="7"/>
  <c r="G10" i="7"/>
  <c r="K86" i="5"/>
  <c r="F4" i="7"/>
  <c r="D10" i="7"/>
  <c r="G4" i="7"/>
  <c r="K14" i="5"/>
  <c r="B10" i="7"/>
  <c r="G12" i="7"/>
  <c r="K91" i="5"/>
  <c r="G7" i="7"/>
  <c r="K23" i="5"/>
  <c r="H4" i="7"/>
  <c r="N11" i="7"/>
  <c r="K89" i="5"/>
  <c r="H13" i="7"/>
  <c r="K14" i="7"/>
  <c r="K15" i="7" s="1"/>
  <c r="K17" i="7" s="1"/>
  <c r="K93" i="5"/>
  <c r="L14" i="7"/>
  <c r="B2" i="7"/>
  <c r="J66" i="7"/>
  <c r="K66" i="7" s="1"/>
  <c r="J65" i="7"/>
  <c r="K65" i="7" s="1"/>
  <c r="B9" i="7"/>
  <c r="V66" i="7"/>
  <c r="N9" i="7"/>
  <c r="N66" i="7"/>
  <c r="O66" i="7" s="1"/>
  <c r="C9" i="7"/>
  <c r="H66" i="7"/>
  <c r="H9" i="7"/>
  <c r="L66" i="7"/>
  <c r="L9" i="7"/>
  <c r="D66" i="7"/>
  <c r="J9" i="7"/>
  <c r="F66" i="7"/>
  <c r="D9" i="7"/>
  <c r="T66" i="7"/>
  <c r="N8" i="7"/>
  <c r="N65" i="7"/>
  <c r="O65" i="7" s="1"/>
  <c r="H8" i="7"/>
  <c r="L65" i="7"/>
  <c r="C8" i="7"/>
  <c r="H65" i="7"/>
  <c r="H32" i="7"/>
  <c r="F65" i="7"/>
  <c r="Z53" i="7"/>
  <c r="AA53" i="7" s="1"/>
  <c r="C88" i="7" s="1"/>
  <c r="L8" i="7"/>
  <c r="Z51" i="7"/>
  <c r="AA51" i="7" s="1"/>
  <c r="Z50" i="7"/>
  <c r="AA50" i="7" s="1"/>
  <c r="M8" i="7"/>
  <c r="M15" i="7" s="1"/>
  <c r="M17" i="7" s="1"/>
  <c r="V50" i="7"/>
  <c r="X50" i="7"/>
  <c r="V56" i="7"/>
  <c r="V51" i="7"/>
  <c r="L50" i="7"/>
  <c r="M50" i="7" s="1"/>
  <c r="T56" i="7"/>
  <c r="R52" i="7"/>
  <c r="T50" i="7"/>
  <c r="U50" i="7" s="1"/>
  <c r="R50" i="7"/>
  <c r="R51" i="7"/>
  <c r="R48" i="7"/>
  <c r="N55" i="7"/>
  <c r="P47" i="7"/>
  <c r="Q47" i="7" s="1"/>
  <c r="C82" i="7" s="1"/>
  <c r="N50" i="7"/>
  <c r="N51" i="7"/>
  <c r="N46" i="7"/>
  <c r="L51" i="7"/>
  <c r="M51" i="7" s="1"/>
  <c r="L54" i="7"/>
  <c r="M54" i="7" s="1"/>
  <c r="C89" i="7" s="1"/>
  <c r="L48" i="7"/>
  <c r="M48" i="7" s="1"/>
  <c r="L49" i="7"/>
  <c r="M49" i="7" s="1"/>
  <c r="C84" i="7" s="1"/>
  <c r="L52" i="7"/>
  <c r="M52" i="7" s="1"/>
  <c r="J51" i="7"/>
  <c r="L46" i="7"/>
  <c r="M46" i="7" s="1"/>
  <c r="J46" i="7"/>
  <c r="J50" i="7"/>
  <c r="J52" i="7"/>
  <c r="H51" i="7"/>
  <c r="H50" i="7"/>
  <c r="H52" i="7"/>
  <c r="H48" i="7"/>
  <c r="H46" i="7"/>
  <c r="F51" i="7"/>
  <c r="F52" i="7"/>
  <c r="F45" i="7"/>
  <c r="D50" i="7"/>
  <c r="D51" i="7"/>
  <c r="B50" i="7"/>
  <c r="B51" i="7"/>
  <c r="B52" i="7"/>
  <c r="B44" i="7"/>
  <c r="AB51" i="7"/>
  <c r="I37" i="7"/>
  <c r="H29" i="7"/>
  <c r="H34" i="7"/>
  <c r="K36" i="7"/>
  <c r="I36" i="7"/>
  <c r="H36" i="7"/>
  <c r="H35" i="7"/>
  <c r="N34" i="7"/>
  <c r="I34" i="7"/>
  <c r="J32" i="7"/>
  <c r="N33" i="7"/>
  <c r="H33" i="7"/>
  <c r="I32" i="7"/>
  <c r="F32" i="7"/>
  <c r="E31" i="7"/>
  <c r="I28" i="7"/>
  <c r="M30" i="7"/>
  <c r="I30" i="7"/>
  <c r="H30" i="7"/>
  <c r="D30" i="7"/>
  <c r="H27" i="7"/>
  <c r="L29" i="7"/>
  <c r="I29" i="7"/>
  <c r="J29" i="7"/>
  <c r="G29" i="7"/>
  <c r="J28" i="7"/>
  <c r="F29" i="7"/>
  <c r="D29" i="7"/>
  <c r="H28" i="7"/>
  <c r="D28" i="7"/>
  <c r="I27" i="7"/>
  <c r="J27" i="7"/>
  <c r="F27" i="7"/>
  <c r="D27" i="7"/>
  <c r="J26" i="7"/>
  <c r="I26" i="7"/>
  <c r="C26" i="7"/>
  <c r="I25" i="7"/>
  <c r="H25" i="7"/>
  <c r="J24" i="7"/>
  <c r="I24" i="7"/>
  <c r="H24" i="7"/>
  <c r="B24" i="7"/>
  <c r="E9" i="7"/>
  <c r="O9" i="7"/>
  <c r="O15" i="7" s="1"/>
  <c r="F9" i="7"/>
  <c r="G8" i="7"/>
  <c r="J8" i="7"/>
  <c r="E8" i="7"/>
  <c r="G9" i="7"/>
  <c r="D78" i="13" l="1"/>
  <c r="C14" i="24"/>
  <c r="C78" i="16"/>
  <c r="C84" i="19"/>
  <c r="C84" i="17"/>
  <c r="C82" i="21"/>
  <c r="D81" i="13"/>
  <c r="C17" i="24"/>
  <c r="C87" i="17"/>
  <c r="C85" i="21"/>
  <c r="C87" i="19"/>
  <c r="C81" i="16"/>
  <c r="T33" i="7"/>
  <c r="W33" i="7" s="1"/>
  <c r="T24" i="7"/>
  <c r="T30" i="7"/>
  <c r="T36" i="7"/>
  <c r="O35" i="7"/>
  <c r="Q35" i="7" s="1"/>
  <c r="S35" i="7" s="1"/>
  <c r="T35" i="7"/>
  <c r="O31" i="7"/>
  <c r="Q31" i="7" s="1"/>
  <c r="S31" i="7" s="1"/>
  <c r="T31" i="7"/>
  <c r="T34" i="7"/>
  <c r="O37" i="7"/>
  <c r="T37" i="7"/>
  <c r="T32" i="7"/>
  <c r="T28" i="7"/>
  <c r="T27" i="7"/>
  <c r="T26" i="7"/>
  <c r="T29" i="7"/>
  <c r="D15" i="7"/>
  <c r="F15" i="7"/>
  <c r="B15" i="7"/>
  <c r="N15" i="7"/>
  <c r="N17" i="7" s="1"/>
  <c r="H15" i="7"/>
  <c r="L15" i="7"/>
  <c r="J15" i="7"/>
  <c r="AB57" i="7"/>
  <c r="X57" i="7"/>
  <c r="Y57" i="7" s="1"/>
  <c r="Y50" i="7"/>
  <c r="T57" i="7"/>
  <c r="U57" i="7" s="1"/>
  <c r="U56" i="7"/>
  <c r="P57" i="7"/>
  <c r="Q57" i="7" s="1"/>
  <c r="R57" i="7"/>
  <c r="V57" i="7"/>
  <c r="Z57" i="7"/>
  <c r="AA57" i="7" s="1"/>
  <c r="F57" i="7"/>
  <c r="N57" i="7"/>
  <c r="J57" i="7"/>
  <c r="O33" i="7"/>
  <c r="Q33" i="7" s="1"/>
  <c r="S33" i="7" s="1"/>
  <c r="B57" i="7"/>
  <c r="L57" i="7"/>
  <c r="M57" i="7" s="1"/>
  <c r="O28" i="7"/>
  <c r="O36" i="7"/>
  <c r="Q36" i="7" s="1"/>
  <c r="O30" i="7"/>
  <c r="O24" i="7"/>
  <c r="O27" i="7"/>
  <c r="O29" i="7"/>
  <c r="Q29" i="7" s="1"/>
  <c r="O32" i="7"/>
  <c r="O34" i="7"/>
  <c r="O26" i="7"/>
  <c r="E15" i="7"/>
  <c r="G15" i="7"/>
  <c r="G17" i="7" s="1"/>
  <c r="C78" i="13" l="1"/>
  <c r="B14" i="24"/>
  <c r="B84" i="19"/>
  <c r="B78" i="16"/>
  <c r="B84" i="17"/>
  <c r="B82" i="21"/>
  <c r="C90" i="13"/>
  <c r="B26" i="24"/>
  <c r="B94" i="21"/>
  <c r="B96" i="19"/>
  <c r="B96" i="17"/>
  <c r="B90" i="16"/>
  <c r="C84" i="13"/>
  <c r="B20" i="24"/>
  <c r="B88" i="21"/>
  <c r="B90" i="19"/>
  <c r="B90" i="17"/>
  <c r="B84" i="16"/>
  <c r="C81" i="13"/>
  <c r="B17" i="24"/>
  <c r="B81" i="16"/>
  <c r="B87" i="17"/>
  <c r="B85" i="21"/>
  <c r="B87" i="19"/>
  <c r="C83" i="13"/>
  <c r="B19" i="24"/>
  <c r="B87" i="21"/>
  <c r="B89" i="19"/>
  <c r="B89" i="17"/>
  <c r="B83" i="16"/>
  <c r="V33" i="7"/>
  <c r="V31" i="7"/>
  <c r="W31" i="7"/>
  <c r="W35" i="7"/>
  <c r="V35" i="7"/>
  <c r="V36" i="7"/>
  <c r="V29" i="7"/>
  <c r="H57" i="7" l="1"/>
  <c r="J73" i="5" l="1"/>
  <c r="K73" i="5" s="1"/>
  <c r="J51" i="5"/>
  <c r="K51" i="5" s="1"/>
  <c r="J49" i="5"/>
  <c r="K49" i="5" s="1"/>
  <c r="J48" i="5"/>
  <c r="K48" i="5" s="1"/>
  <c r="J50" i="5"/>
  <c r="K50" i="5" s="1"/>
  <c r="J63" i="5"/>
  <c r="K63" i="5" s="1"/>
  <c r="J64" i="5"/>
  <c r="K64" i="5" s="1"/>
  <c r="S66" i="7"/>
  <c r="S65" i="7"/>
  <c r="AC51" i="7"/>
  <c r="P37" i="7"/>
  <c r="AC57" i="7"/>
  <c r="O16" i="7"/>
  <c r="O17" i="7" s="1"/>
  <c r="Q37" i="7" l="1"/>
  <c r="U37" i="7"/>
  <c r="V37" i="7" s="1"/>
  <c r="C86" i="13"/>
  <c r="B22" i="24"/>
  <c r="B86" i="16"/>
  <c r="B92" i="17"/>
  <c r="B90" i="21"/>
  <c r="B92" i="19"/>
  <c r="C92" i="17"/>
  <c r="C22" i="24"/>
  <c r="C86" i="16"/>
  <c r="D86" i="13"/>
  <c r="C90" i="21"/>
  <c r="C92" i="19"/>
  <c r="J4" i="5" l="1"/>
  <c r="J8" i="5"/>
  <c r="J7" i="5"/>
  <c r="J5" i="5"/>
  <c r="J36" i="5"/>
  <c r="K36" i="5" s="1"/>
  <c r="J6" i="5"/>
  <c r="J10" i="5"/>
  <c r="J9" i="5"/>
  <c r="J74" i="5"/>
  <c r="K74" i="5" s="1"/>
  <c r="I66" i="7"/>
  <c r="C16" i="7"/>
  <c r="P25" i="7"/>
  <c r="U25" i="7" s="1"/>
  <c r="E50" i="7"/>
  <c r="I65" i="7"/>
  <c r="E51" i="7"/>
  <c r="J32" i="5"/>
  <c r="K32" i="5" s="1"/>
  <c r="J95" i="5"/>
  <c r="J94" i="5"/>
  <c r="K94" i="5" s="1"/>
  <c r="J71" i="5"/>
  <c r="K71" i="5" s="1"/>
  <c r="J31" i="5"/>
  <c r="K31" i="5" s="1"/>
  <c r="E66" i="7"/>
  <c r="W56" i="7"/>
  <c r="C91" i="7" s="1"/>
  <c r="W57" i="7"/>
  <c r="W50" i="7"/>
  <c r="W51" i="7"/>
  <c r="E65" i="7"/>
  <c r="L16" i="7"/>
  <c r="L17" i="7" s="1"/>
  <c r="P34" i="7"/>
  <c r="J22" i="5"/>
  <c r="J20" i="5"/>
  <c r="K20" i="5" s="1"/>
  <c r="J18" i="5"/>
  <c r="J19" i="5"/>
  <c r="J72" i="5"/>
  <c r="K72" i="5" s="1"/>
  <c r="J35" i="5"/>
  <c r="K35" i="5" s="1"/>
  <c r="J84" i="5"/>
  <c r="K84" i="5" s="1"/>
  <c r="G66" i="7"/>
  <c r="S57" i="7"/>
  <c r="P32" i="7"/>
  <c r="S50" i="7"/>
  <c r="S51" i="7"/>
  <c r="S52" i="7"/>
  <c r="J16" i="7"/>
  <c r="J17" i="7" s="1"/>
  <c r="S48" i="7"/>
  <c r="G65" i="7"/>
  <c r="J3" i="5"/>
  <c r="K3" i="5" s="1"/>
  <c r="J88" i="5"/>
  <c r="K88" i="5" s="1"/>
  <c r="J82" i="5"/>
  <c r="K82" i="5" s="1"/>
  <c r="J34" i="5"/>
  <c r="K34" i="5" s="1"/>
  <c r="W66" i="7"/>
  <c r="C57" i="7"/>
  <c r="W65" i="7"/>
  <c r="C44" i="7"/>
  <c r="C79" i="7" s="1"/>
  <c r="P24" i="7"/>
  <c r="C52" i="7"/>
  <c r="B16" i="7"/>
  <c r="B17" i="7" s="1"/>
  <c r="C51" i="7"/>
  <c r="C50" i="7"/>
  <c r="J97" i="5"/>
  <c r="K97" i="5" s="1"/>
  <c r="J96" i="5"/>
  <c r="K96" i="5" s="1"/>
  <c r="J39" i="5"/>
  <c r="K39" i="5" s="1"/>
  <c r="J92" i="5"/>
  <c r="K92" i="5" s="1"/>
  <c r="J80" i="5"/>
  <c r="K80" i="5" s="1"/>
  <c r="J15" i="5"/>
  <c r="K15" i="5" s="1"/>
  <c r="M66" i="7"/>
  <c r="O51" i="7"/>
  <c r="O50" i="7"/>
  <c r="O55" i="7"/>
  <c r="C90" i="7" s="1"/>
  <c r="P30" i="7"/>
  <c r="O46" i="7"/>
  <c r="H16" i="7"/>
  <c r="H17" i="7" s="1"/>
  <c r="O57" i="7"/>
  <c r="M65" i="7"/>
  <c r="J24" i="5"/>
  <c r="K24" i="5" s="1"/>
  <c r="J70" i="5"/>
  <c r="K70" i="5" s="1"/>
  <c r="J83" i="5"/>
  <c r="K83" i="5" s="1"/>
  <c r="J58" i="5"/>
  <c r="J28" i="5"/>
  <c r="K28" i="5" s="1"/>
  <c r="J53" i="5"/>
  <c r="K53" i="5" s="1"/>
  <c r="J26" i="5"/>
  <c r="K26" i="5" s="1"/>
  <c r="J25" i="5"/>
  <c r="K25" i="5" s="1"/>
  <c r="J12" i="5"/>
  <c r="K12" i="5" s="1"/>
  <c r="J17" i="5"/>
  <c r="K17" i="5" s="1"/>
  <c r="J27" i="5"/>
  <c r="K27" i="5" s="1"/>
  <c r="C65" i="7"/>
  <c r="C66" i="7"/>
  <c r="E16" i="7"/>
  <c r="E17" i="7" s="1"/>
  <c r="P27" i="7"/>
  <c r="I51" i="7"/>
  <c r="I50" i="7"/>
  <c r="I52" i="7"/>
  <c r="I48" i="7"/>
  <c r="I46" i="7"/>
  <c r="I57" i="7"/>
  <c r="J11" i="5"/>
  <c r="K11" i="5" s="1"/>
  <c r="J79" i="5"/>
  <c r="K79" i="5" s="1"/>
  <c r="J87" i="5"/>
  <c r="K87" i="5" s="1"/>
  <c r="U66" i="7"/>
  <c r="G52" i="7"/>
  <c r="G51" i="7"/>
  <c r="P26" i="7"/>
  <c r="G45" i="7"/>
  <c r="D16" i="7"/>
  <c r="D17" i="7" s="1"/>
  <c r="G57" i="7"/>
  <c r="U65" i="7"/>
  <c r="J41" i="5"/>
  <c r="K41" i="5" s="1"/>
  <c r="J85" i="5"/>
  <c r="K85" i="5" s="1"/>
  <c r="J13" i="5"/>
  <c r="K13" i="5" s="1"/>
  <c r="J75" i="5"/>
  <c r="K75" i="5" s="1"/>
  <c r="J54" i="5"/>
  <c r="J42" i="5"/>
  <c r="K42" i="5" s="1"/>
  <c r="J61" i="5"/>
  <c r="K61" i="5" s="1"/>
  <c r="J60" i="5"/>
  <c r="J55" i="5"/>
  <c r="K55" i="5" s="1"/>
  <c r="Q66" i="7"/>
  <c r="P28" i="7"/>
  <c r="K46" i="7"/>
  <c r="Q65" i="7"/>
  <c r="K50" i="7"/>
  <c r="K52" i="7"/>
  <c r="K57" i="7"/>
  <c r="K51" i="7"/>
  <c r="F16" i="7"/>
  <c r="F17" i="7" s="1"/>
  <c r="C86" i="7" l="1"/>
  <c r="E21" i="9"/>
  <c r="E20" i="9"/>
  <c r="E22" i="9" s="1" a="1"/>
  <c r="E22" i="9" s="1"/>
  <c r="W39" i="7" s="1"/>
  <c r="C83" i="7"/>
  <c r="C79" i="13"/>
  <c r="B79" i="16"/>
  <c r="B85" i="17"/>
  <c r="B15" i="24"/>
  <c r="B83" i="21"/>
  <c r="B85" i="19"/>
  <c r="D82" i="13"/>
  <c r="C18" i="24"/>
  <c r="C86" i="21"/>
  <c r="C88" i="17"/>
  <c r="C88" i="19"/>
  <c r="C82" i="16"/>
  <c r="C80" i="13"/>
  <c r="B86" i="17"/>
  <c r="B86" i="19"/>
  <c r="B16" i="24"/>
  <c r="B80" i="16"/>
  <c r="B84" i="21"/>
  <c r="D77" i="13"/>
  <c r="C13" i="24"/>
  <c r="C77" i="16"/>
  <c r="C81" i="21"/>
  <c r="C83" i="19"/>
  <c r="C83" i="17"/>
  <c r="R24" i="7"/>
  <c r="W24" i="7" s="1"/>
  <c r="Q34" i="7"/>
  <c r="U34" i="7"/>
  <c r="V34" i="7" s="1"/>
  <c r="C80" i="16"/>
  <c r="C84" i="21"/>
  <c r="C86" i="17"/>
  <c r="D80" i="13"/>
  <c r="C16" i="24"/>
  <c r="C86" i="19"/>
  <c r="U27" i="7"/>
  <c r="V27" i="7" s="1"/>
  <c r="Q27" i="7"/>
  <c r="B81" i="21"/>
  <c r="B83" i="17"/>
  <c r="B77" i="16"/>
  <c r="C77" i="13"/>
  <c r="B13" i="24"/>
  <c r="B83" i="19"/>
  <c r="C87" i="16"/>
  <c r="C93" i="19"/>
  <c r="C93" i="17"/>
  <c r="C91" i="21"/>
  <c r="D87" i="13"/>
  <c r="C23" i="24"/>
  <c r="Q28" i="7"/>
  <c r="U28" i="7"/>
  <c r="V28" i="7" s="1"/>
  <c r="Q30" i="7"/>
  <c r="U30" i="7"/>
  <c r="V30" i="7" s="1"/>
  <c r="D88" i="13"/>
  <c r="C88" i="16"/>
  <c r="C94" i="19"/>
  <c r="C24" i="24"/>
  <c r="C94" i="17"/>
  <c r="C92" i="21"/>
  <c r="C91" i="19"/>
  <c r="C85" i="16"/>
  <c r="C91" i="17"/>
  <c r="C89" i="21"/>
  <c r="D85" i="13"/>
  <c r="C21" i="24"/>
  <c r="C93" i="21"/>
  <c r="C95" i="19"/>
  <c r="D89" i="13"/>
  <c r="X65" i="7"/>
  <c r="C25" i="24"/>
  <c r="C95" i="17"/>
  <c r="C89" i="16"/>
  <c r="D85" i="7"/>
  <c r="Q26" i="7"/>
  <c r="U26" i="7"/>
  <c r="V26" i="7" s="1"/>
  <c r="D86" i="7"/>
  <c r="X66" i="7"/>
  <c r="C88" i="13"/>
  <c r="B94" i="19"/>
  <c r="B24" i="24"/>
  <c r="B92" i="21"/>
  <c r="B88" i="16"/>
  <c r="B94" i="17"/>
  <c r="C85" i="7"/>
  <c r="B25" i="24"/>
  <c r="B93" i="21"/>
  <c r="B95" i="19"/>
  <c r="C89" i="13"/>
  <c r="B89" i="16"/>
  <c r="B95" i="17"/>
  <c r="U32" i="7"/>
  <c r="V32" i="7" s="1"/>
  <c r="Q32" i="7"/>
  <c r="C81" i="7"/>
  <c r="C87" i="13"/>
  <c r="B93" i="19"/>
  <c r="B23" i="24"/>
  <c r="B93" i="17"/>
  <c r="B91" i="21"/>
  <c r="B87" i="16"/>
  <c r="B88" i="17"/>
  <c r="B86" i="21"/>
  <c r="B88" i="19"/>
  <c r="B82" i="16"/>
  <c r="C82" i="13"/>
  <c r="B18" i="24"/>
  <c r="C87" i="7"/>
  <c r="C79" i="16"/>
  <c r="C85" i="17"/>
  <c r="C83" i="21"/>
  <c r="C85" i="19"/>
  <c r="D79" i="13"/>
  <c r="C15" i="24"/>
  <c r="Q24" i="7"/>
  <c r="U24" i="7"/>
  <c r="V24" i="7" s="1"/>
  <c r="C97" i="19" l="1"/>
  <c r="C97" i="17"/>
  <c r="D92" i="7"/>
  <c r="I4" i="5"/>
  <c r="C95" i="21"/>
  <c r="X67" i="7"/>
  <c r="C91" i="16"/>
  <c r="C27" i="24"/>
  <c r="S24" i="7"/>
  <c r="D91" i="13"/>
  <c r="R32" i="7" l="1"/>
  <c r="R28" i="7"/>
  <c r="R26" i="7"/>
  <c r="R30" i="7"/>
  <c r="R34" i="7"/>
  <c r="R27" i="7"/>
  <c r="R37" i="7"/>
  <c r="R36" i="7"/>
  <c r="R29" i="7"/>
  <c r="K4" i="5"/>
  <c r="K1" i="5" s="1"/>
  <c r="C3" i="7"/>
  <c r="C15" i="7" s="1"/>
  <c r="C17" i="7" s="1"/>
  <c r="P17" i="7" s="1"/>
  <c r="D45" i="7"/>
  <c r="C25" i="7"/>
  <c r="W26" i="7" l="1"/>
  <c r="S26" i="7"/>
  <c r="S36" i="7"/>
  <c r="W36" i="7"/>
  <c r="W37" i="7"/>
  <c r="S37" i="7"/>
  <c r="W28" i="7"/>
  <c r="S28" i="7"/>
  <c r="S29" i="7"/>
  <c r="W29" i="7"/>
  <c r="W27" i="7"/>
  <c r="S27" i="7"/>
  <c r="O25" i="7"/>
  <c r="Q25" i="7" s="1"/>
  <c r="T25" i="7"/>
  <c r="D57" i="7"/>
  <c r="E57" i="7" s="1"/>
  <c r="E45" i="7"/>
  <c r="C80" i="7" s="1"/>
  <c r="C92" i="7" s="1"/>
  <c r="W34" i="7"/>
  <c r="S34" i="7"/>
  <c r="W32" i="7"/>
  <c r="S32" i="7"/>
  <c r="W30" i="7"/>
  <c r="S30" i="7"/>
  <c r="C85" i="13" l="1"/>
  <c r="C91" i="13" s="1"/>
  <c r="B21" i="24"/>
  <c r="B27" i="24" s="1"/>
  <c r="B89" i="21"/>
  <c r="B95" i="21" s="1"/>
  <c r="B85" i="16"/>
  <c r="B91" i="16" s="1"/>
  <c r="B91" i="17"/>
  <c r="B97" i="17" s="1"/>
  <c r="B91" i="19"/>
  <c r="B97" i="19" s="1"/>
  <c r="V25" i="7"/>
  <c r="V38" i="7" s="1"/>
  <c r="R25" i="7"/>
  <c r="W25" i="7" s="1"/>
  <c r="W38" i="7" s="1"/>
  <c r="Q38" i="7"/>
  <c r="S25" i="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<sst xmlns="http://schemas.openxmlformats.org/spreadsheetml/2006/main" count="5563" uniqueCount="954">
  <si>
    <t>Jyske Bank Position</t>
  </si>
  <si>
    <t>Ex. Rate</t>
  </si>
  <si>
    <t>EUR</t>
  </si>
  <si>
    <t>DKK</t>
  </si>
  <si>
    <t>GBP</t>
  </si>
  <si>
    <t>USD</t>
  </si>
  <si>
    <t>SEK</t>
  </si>
  <si>
    <t>AUD</t>
  </si>
  <si>
    <t>FKB Bank Position</t>
  </si>
  <si>
    <t>CHF</t>
  </si>
  <si>
    <t>Total:</t>
  </si>
  <si>
    <t>Jyske Bank</t>
  </si>
  <si>
    <t xml:space="preserve">FKB Bank </t>
  </si>
  <si>
    <t>Diferença</t>
  </si>
  <si>
    <t>CAD</t>
  </si>
  <si>
    <t>PLN</t>
  </si>
  <si>
    <t>SGD</t>
  </si>
  <si>
    <t>HUF</t>
  </si>
  <si>
    <t>CZK</t>
  </si>
  <si>
    <t>NOK</t>
  </si>
  <si>
    <t>Balances by Account Groups</t>
  </si>
  <si>
    <t> </t>
  </si>
  <si>
    <t>Account group / Account name</t>
  </si>
  <si>
    <t>Account number</t>
  </si>
  <si>
    <t>IBAN</t>
  </si>
  <si>
    <t>Country</t>
  </si>
  <si>
    <t>Currency</t>
  </si>
  <si>
    <t>boekdatum</t>
  </si>
  <si>
    <t xml:space="preserve"> boeksaldo </t>
  </si>
  <si>
    <t>Account group / Account name</t>
  </si>
  <si>
    <t>Check</t>
  </si>
  <si>
    <t>Delta (Today - Yesterday)</t>
  </si>
  <si>
    <t>001 Interest compensation EUR</t>
  </si>
  <si>
    <t xml:space="preserve">                                 3,348,326.46-</t>
  </si>
  <si>
    <t>001 interest compensation eur</t>
  </si>
  <si>
    <t xml:space="preserve"> OK </t>
  </si>
  <si>
    <t xml:space="preserve">                                        -  </t>
  </si>
  <si>
    <t>UNIT4 Business Software Holding B.V. / NL87INGB0682431478/EUR</t>
  </si>
  <si>
    <t>NL87INGB0682431478</t>
  </si>
  <si>
    <t>NL</t>
  </si>
  <si>
    <t>28/05/25</t>
  </si>
  <si>
    <t>VT - Unit4 Group Holding B.V. MASTER ACCOUNT 500</t>
  </si>
  <si>
    <t xml:space="preserve"> NO </t>
  </si>
  <si>
    <t>UNIT4 Business Software Holding B.V. MASTER ACCOUNT/EUR</t>
  </si>
  <si>
    <t>NL40INGB0007041500</t>
  </si>
  <si>
    <t>56 - UNIT4 Business Software Netherlands BV EUR 368</t>
  </si>
  <si>
    <t>UNIT4 Business Software Netherlands B.V. / NL23INGB0658818368/EUR</t>
  </si>
  <si>
    <t>NL23INGB0658818368</t>
  </si>
  <si>
    <t>VT - UNIT4 Group Holding B.V.  EUR 478</t>
  </si>
  <si>
    <t>UNIT4 N.V. / NL77INGB0672598671/EUR</t>
  </si>
  <si>
    <t>NL77INGB0672598671</t>
  </si>
  <si>
    <t>27/06/23</t>
  </si>
  <si>
    <t>002 Interest compensation GBP</t>
  </si>
  <si>
    <t>002 interest compensations eur</t>
  </si>
  <si>
    <t>UNIT4 Business Software Holding B.V. /  NL30INGB0020114079/GBP</t>
  </si>
  <si>
    <t>NL30INGB0020114079</t>
  </si>
  <si>
    <t>VT - Unit4 Group Holding B.V. GBP 079</t>
  </si>
  <si>
    <t>UNIT4 N.V. /  NL15INGB0020013663/GBP</t>
  </si>
  <si>
    <t>NL15INGB0020013663</t>
  </si>
  <si>
    <t>16/06/23</t>
  </si>
  <si>
    <t>003 Interest Compensation USD</t>
  </si>
  <si>
    <t>003 interest compensations usd</t>
  </si>
  <si>
    <t>UNIT4 Business Software Holding B.V. / NL58INGB0020114060/USD</t>
  </si>
  <si>
    <t>NL58INGB0020114060</t>
  </si>
  <si>
    <t>VT - Unit4 Group Holding B.V. USD 060</t>
  </si>
  <si>
    <t>UNIT4 N.V. / NL91INGB0020012586/USD</t>
  </si>
  <si>
    <t>NL91INGB0020012586</t>
  </si>
  <si>
    <t>004 Interest compensation CAD</t>
  </si>
  <si>
    <t>004 interest compensation CAD</t>
  </si>
  <si>
    <t>UNIT4 Business Software Holding B.V. /  NL08INGB0020118937/CAD</t>
  </si>
  <si>
    <t>NL08INGB0020118937</t>
  </si>
  <si>
    <t>VT - UNIT4 Group Holding B.V. CAD 937</t>
  </si>
  <si>
    <t>005 Interest Compensation SEK</t>
  </si>
  <si>
    <t>005 interest compensation SEK</t>
  </si>
  <si>
    <t>UNIT4 Business Software Holding B.V. /  NL86INGB0020118988/SEK</t>
  </si>
  <si>
    <t>NL86INGB0020118988</t>
  </si>
  <si>
    <t>VT - Unit4 Group Holding B.V. SEK 988</t>
  </si>
  <si>
    <t>006 Interest Compensation PLN</t>
  </si>
  <si>
    <t>006 interest compensation PLN</t>
  </si>
  <si>
    <t>UNIT4 BSH BV 002.00.35.608 (PLN)</t>
  </si>
  <si>
    <t>NL73INGB0020035608</t>
  </si>
  <si>
    <t>VT - Unit4 Group Holding B.V. PLN 608</t>
  </si>
  <si>
    <t>007 Interest Compensation SGD</t>
  </si>
  <si>
    <t>007 interest compensation SGD</t>
  </si>
  <si>
    <t>UNIT4 Business Software Holding B.V. /  NL90INGB0020157037/SGD</t>
  </si>
  <si>
    <t>NL90INGB0020157037</t>
  </si>
  <si>
    <t>VT- Unit4 Group Holding B.V. SGD 037</t>
  </si>
  <si>
    <t>008 Interest Compensation HUF</t>
  </si>
  <si>
    <t xml:space="preserve">                                                     -  </t>
  </si>
  <si>
    <t>008 Interest compensation HUF</t>
  </si>
  <si>
    <t>UNIT4 Business Software Holding B.V. / NL68INGB0020157045/HUF</t>
  </si>
  <si>
    <t>NL68INGB0020157045</t>
  </si>
  <si>
    <t>24/09/24</t>
  </si>
  <si>
    <t>009 Interest Compensation AUD</t>
  </si>
  <si>
    <t>009 interest compensation AUD</t>
  </si>
  <si>
    <t>UNIT4 Business Software Holding B.V. / NL67INGB0020095953/AUD</t>
  </si>
  <si>
    <t>NL67INGB0020095953</t>
  </si>
  <si>
    <t>VT - UNIT4 Group Holding  B.V. AUD 953</t>
  </si>
  <si>
    <t>010 Interest Compensation CZK</t>
  </si>
  <si>
    <t>010 Interest compensation CZK</t>
  </si>
  <si>
    <t>UNIT4 Business Software Holding B.V. / NL46INGB0020157053/CZK</t>
  </si>
  <si>
    <t>NL46INGB0020157053</t>
  </si>
  <si>
    <t>15/11/24</t>
  </si>
  <si>
    <t>011 Interest Compensation NOK (ING)</t>
  </si>
  <si>
    <t xml:space="preserve"> </t>
  </si>
  <si>
    <t>011 interest compensation NOK</t>
  </si>
  <si>
    <t>UNIT4 Business Software Holding B.V. / NL39INGB0020118961/NOK</t>
  </si>
  <si>
    <t>NL39INGB0020118961</t>
  </si>
  <si>
    <t>VT - Unit4 Group Holding B.V. NOK 961</t>
  </si>
  <si>
    <t>012 Interest Compensation DKK (ING)</t>
  </si>
  <si>
    <t>012 interest compensation DKK</t>
  </si>
  <si>
    <t>UNIT4 Business Software Holding B.V. / NL23INGB0020087918/DKK</t>
  </si>
  <si>
    <t>NL23INGB0020087918</t>
  </si>
  <si>
    <t>VT -  UNIT4 Group Holding B.V. DKK 918</t>
  </si>
  <si>
    <t>013 Interest Compensation CHF</t>
  </si>
  <si>
    <t>013 interest compensation CHF</t>
  </si>
  <si>
    <t>UNIT4 Business Software Holding B.V. / NL04INGB0020000669/CHF</t>
  </si>
  <si>
    <t>NL04INGB0020000669</t>
  </si>
  <si>
    <t>VT - UNIT4 Group Holding B.V. CHF 669</t>
  </si>
  <si>
    <t>050 Netherlands EUR</t>
  </si>
  <si>
    <t>Unit4 Oy Finland FI7633010001147461/EUR</t>
  </si>
  <si>
    <t>FI7633010001147461</t>
  </si>
  <si>
    <t>FI</t>
  </si>
  <si>
    <t>S8 - UNIT4 Oy EUR 461</t>
  </si>
  <si>
    <t>051 Business Software Netherlands B</t>
  </si>
  <si>
    <t xml:space="preserve">                                          -  </t>
  </si>
  <si>
    <t>051 Business software Netherlands</t>
  </si>
  <si>
    <t>052 Prevero</t>
  </si>
  <si>
    <t>052 prevero</t>
  </si>
  <si>
    <t>MIK GmbH / DE05500210000018001701/EUR</t>
  </si>
  <si>
    <t>DE05500210000018001701</t>
  </si>
  <si>
    <t>prevero GmbH 10168417 (EUR)</t>
  </si>
  <si>
    <t>DE67500210000010168417</t>
  </si>
  <si>
    <t>DE</t>
  </si>
  <si>
    <t>T2 - prevero GmbH EUR 417</t>
  </si>
  <si>
    <t>prevero Software GmbH / AT141936000454420925/EUR</t>
  </si>
  <si>
    <t>AT141936000454420925</t>
  </si>
  <si>
    <t>AT</t>
  </si>
  <si>
    <t>T5 - prevero Software GmbH EUR 925</t>
  </si>
  <si>
    <t>prevero Software GmbH / DE45500210000010168425/EUR</t>
  </si>
  <si>
    <t>DE45500210000010168425</t>
  </si>
  <si>
    <t>060 Norway</t>
  </si>
  <si>
    <t>UNIT4 R&amp;D AS ..506.62.710 (NOK) Top acc.</t>
  </si>
  <si>
    <t>NO4850050662710</t>
  </si>
  <si>
    <t>NO</t>
  </si>
  <si>
    <t>31/10/24</t>
  </si>
  <si>
    <t>061 Norway blocked tax account</t>
  </si>
  <si>
    <t>061 norway blocked tax account</t>
  </si>
  <si>
    <t>UNIT4 Agresso NO 506.44.054 NOK Tax acc.</t>
  </si>
  <si>
    <t>NO3950050644054</t>
  </si>
  <si>
    <t>29 - UNIT4 AS Tax Account 054</t>
  </si>
  <si>
    <t>065 Sweden</t>
  </si>
  <si>
    <t>065  sweden</t>
  </si>
  <si>
    <t>UNIT4 Agresso AB ...499.03.209 (USD)</t>
  </si>
  <si>
    <t>SE6260000000000049903209</t>
  </si>
  <si>
    <t>SE</t>
  </si>
  <si>
    <t>30 - Unit4 AB USD</t>
  </si>
  <si>
    <t>UNIT4 Agresso AB ...499.03.349 (EUR)</t>
  </si>
  <si>
    <t>SE6560000000000049903349</t>
  </si>
  <si>
    <t>30 - Unit4 AB EUR 349</t>
  </si>
  <si>
    <t>UNIT4 Agresso AB 603371922 (SEK) Top acc</t>
  </si>
  <si>
    <t>30 - Unit4 AB SEK Main Account</t>
  </si>
  <si>
    <t>070 United Kingdom</t>
  </si>
  <si>
    <t>UNIT4 BS Ltd 20387184 (EUR)</t>
  </si>
  <si>
    <t>GB47INGB23885920387184</t>
  </si>
  <si>
    <t>GB</t>
  </si>
  <si>
    <t>I0 -  UNIT4 Business Software Ltd EUR 184</t>
  </si>
  <si>
    <t>UNIT4 BS Ltd 20387285 (USD)</t>
  </si>
  <si>
    <t>GB36INGB23885920387285</t>
  </si>
  <si>
    <t>I0 - Unit4 Business Software Limited USD 285</t>
  </si>
  <si>
    <t>UNIT4 Business Software Ltd. / GB67INGB23885920222991/GBP</t>
  </si>
  <si>
    <t>GB67INGB23885920222991</t>
  </si>
  <si>
    <t>I0 - UNIT4 Business Software Ltd GBP 991</t>
  </si>
  <si>
    <t>071 Ireland</t>
  </si>
  <si>
    <t>UNIT4 Business Software Ltd. / GB30INGB23885920448115/GBP</t>
  </si>
  <si>
    <t>GB30INGB23885920448115</t>
  </si>
  <si>
    <t>J1 - UNIT4 Business Software (Ireland) Ltd. GBP 115</t>
  </si>
  <si>
    <t>UNIT4 Business Software Ltd. / IE47INGB99024090029801/EUR</t>
  </si>
  <si>
    <t>IE47INGB99024090029801</t>
  </si>
  <si>
    <t>IE</t>
  </si>
  <si>
    <t>J1 - UNIT4 Business Software (Ireland) Ltd. EUR 801</t>
  </si>
  <si>
    <t>074 France</t>
  </si>
  <si>
    <t>FR7630438000083266403000015/EUR</t>
  </si>
  <si>
    <t>FR7630438000083266403000015</t>
  </si>
  <si>
    <t>FR</t>
  </si>
  <si>
    <t>K2 - UNIT4 Business Software France SA EUR 015</t>
  </si>
  <si>
    <t>076 Spain</t>
  </si>
  <si>
    <t>U4 R&amp;D Spain 1807934 (EUR)</t>
  </si>
  <si>
    <t>ES8301680001820001807934</t>
  </si>
  <si>
    <t>ES</t>
  </si>
  <si>
    <t>I8 - UNIT4 RD Spain S.L. EUR 934</t>
  </si>
  <si>
    <t>UNIT4 Business Software South S.L.U. /ES2514659000120001731445/EUR</t>
  </si>
  <si>
    <t>ES2514659000120001731445</t>
  </si>
  <si>
    <t>V9 - UNIT4 Business Software South S.L.U. 445</t>
  </si>
  <si>
    <t>077 Portugal</t>
  </si>
  <si>
    <t>UNIT4 Portugal Unipessoal LDA / PT50050000003110020035838/EUR</t>
  </si>
  <si>
    <t>PT50050000003110020035838</t>
  </si>
  <si>
    <t>PT</t>
  </si>
  <si>
    <t>G2 - UNIT4 Portugal Unipessoal LDA EUR 838</t>
  </si>
  <si>
    <t>078 Germany</t>
  </si>
  <si>
    <t>UNIT4 BS GmbH 0025010331 (EUR)</t>
  </si>
  <si>
    <t>DE27500210000025010331</t>
  </si>
  <si>
    <t>E5 - Unit4 Business Software GMBH EUR 331</t>
  </si>
  <si>
    <t>080 Belgium</t>
  </si>
  <si>
    <t>UNIT4 Business Software N.V. / BE07363029771966/EUR</t>
  </si>
  <si>
    <t>BE07363029771966</t>
  </si>
  <si>
    <t>BE</t>
  </si>
  <si>
    <t>F2 - UNIT4 Business Software N.V. EUR 966</t>
  </si>
  <si>
    <t>082 Denmark</t>
  </si>
  <si>
    <t>UNIT4 Agresso DK 52909020196006 (DKK)</t>
  </si>
  <si>
    <t>DK0952909020196006</t>
  </si>
  <si>
    <t>DK</t>
  </si>
  <si>
    <t>G9 - UNIT4 Group Holding B.V. DKK 006</t>
  </si>
  <si>
    <t>086 Poland</t>
  </si>
  <si>
    <t>Unit4 Polska Sp. z o.o / PL95105000861000009031520084/ EUR</t>
  </si>
  <si>
    <t>PL95105000861000009031520084</t>
  </si>
  <si>
    <t>PL</t>
  </si>
  <si>
    <t>H3  -  Unit4 Polska Sp. Z.o.o. 084</t>
  </si>
  <si>
    <t>Unit4 Polska Sp. z o.o. / PL25105000861000002352236174/ PLN</t>
  </si>
  <si>
    <t>PL25105000861000002352236174</t>
  </si>
  <si>
    <t>H3  - Unit4 Polska Sp. Z.o.o. 174</t>
  </si>
  <si>
    <t>Unit4 Polska Sp. z o.o. 273/ PL68105000861000002352236273/ PLN</t>
  </si>
  <si>
    <t>PL68105000861000002352236273</t>
  </si>
  <si>
    <t>H3 -  Unit4 Polska Sp. Z.o.o. 273</t>
  </si>
  <si>
    <t>Unit4 Polska Sp. z o.o/ PL97105000861000009030100938/ PLN</t>
  </si>
  <si>
    <t>PL97105000861000009030100938</t>
  </si>
  <si>
    <t>H3 - Unit4 Polska Sp. Z.o.o. Social Fund 938</t>
  </si>
  <si>
    <t>Unit4 Software Engineering Sp. z o.o./ PL46105000861000009032387467/ PLN</t>
  </si>
  <si>
    <t>PL46105000861000009032387467</t>
  </si>
  <si>
    <t>087 Poland blocked tax account</t>
  </si>
  <si>
    <t>087 Pland blocked tax account</t>
  </si>
  <si>
    <t>Unit4 Polska Sp. z o.o / PL80105000861000002441306210/ PLN (VAT)</t>
  </si>
  <si>
    <t>PL80105000861000002441306210</t>
  </si>
  <si>
    <t>H3 - Unit4 Polska Sp. Z.o.o. VAT 210</t>
  </si>
  <si>
    <t>Unit4 Software Engineering Sp. z o.o. / PL17105000861000002472509625/ PLN (VAT)</t>
  </si>
  <si>
    <t>PL17105000861000002472509625</t>
  </si>
  <si>
    <t>090 cyprus</t>
  </si>
  <si>
    <t>090 Cyprus</t>
  </si>
  <si>
    <t>Unit4 Business Software Cyprus Ltd</t>
  </si>
  <si>
    <t>30/05/23</t>
  </si>
  <si>
    <t>V8 - Unit4 Business Software Cyprus Ltd 579</t>
  </si>
  <si>
    <t>091 estonia</t>
  </si>
  <si>
    <t>091 Estonia</t>
  </si>
  <si>
    <t>UNIT4 Eesti O.U.</t>
  </si>
  <si>
    <t>24/05/23</t>
  </si>
  <si>
    <t>27/05/25</t>
  </si>
  <si>
    <t>G8 - UNIT4 Eesti O.U. EUR 935</t>
  </si>
  <si>
    <t>Total of account balances</t>
  </si>
  <si>
    <t xml:space="preserve">          16,860,546.76-</t>
  </si>
  <si>
    <t xml:space="preserve"> check (must be zero) </t>
  </si>
  <si>
    <t>ING Cash pool</t>
  </si>
  <si>
    <t>Other reporting via ING</t>
  </si>
  <si>
    <t>MYR</t>
  </si>
  <si>
    <t xml:space="preserve">                              -  </t>
  </si>
  <si>
    <t xml:space="preserve">                    8,257.03-</t>
  </si>
  <si>
    <t>Total</t>
  </si>
  <si>
    <t>UNIT4</t>
  </si>
  <si>
    <t>Actuals</t>
  </si>
  <si>
    <t>Current Week</t>
  </si>
  <si>
    <t>Worldwide Bank Balances</t>
  </si>
  <si>
    <t>Latest CFF</t>
  </si>
  <si>
    <t>Δ Actual vs CFF</t>
  </si>
  <si>
    <t>Other Banks</t>
  </si>
  <si>
    <t>Manual input</t>
  </si>
  <si>
    <t>Source</t>
  </si>
  <si>
    <t>AVAILABLE</t>
  </si>
  <si>
    <t>,</t>
  </si>
  <si>
    <t>OPERATIONAL CF</t>
  </si>
  <si>
    <t>Bock Capital Bidco B.V.</t>
  </si>
  <si>
    <t>UTILIZED</t>
  </si>
  <si>
    <t>WTD CF 3rd Party</t>
  </si>
  <si>
    <t>Portugal - CaixaBank</t>
  </si>
  <si>
    <t xml:space="preserve">Luis Raposo </t>
  </si>
  <si>
    <t xml:space="preserve">FACILITY ING : </t>
  </si>
  <si>
    <t>TOTAL</t>
  </si>
  <si>
    <t>MTD CF 3rd Party</t>
  </si>
  <si>
    <t>Portugal - Millennium BCP</t>
  </si>
  <si>
    <t>Utilised</t>
  </si>
  <si>
    <t>YTD CF 3rd Party</t>
  </si>
  <si>
    <t>Bank guarantee</t>
  </si>
  <si>
    <t>YTD Budget 2017</t>
  </si>
  <si>
    <t>FNB</t>
  </si>
  <si>
    <t>ZAR</t>
  </si>
  <si>
    <t>www.fnb.co.za</t>
  </si>
  <si>
    <t>REMAINING</t>
  </si>
  <si>
    <t>LAST WEEK</t>
  </si>
  <si>
    <t>NET CASH BALANCE (EUR)</t>
  </si>
  <si>
    <t>RCF</t>
  </si>
  <si>
    <t>NET CASH BALANCES</t>
  </si>
  <si>
    <t>ING Holding</t>
  </si>
  <si>
    <t>U4 Indonesia (UOB Bank)</t>
  </si>
  <si>
    <t>IDR</t>
  </si>
  <si>
    <t>Bank Desk Team</t>
  </si>
  <si>
    <t>Total ING Cash Pool</t>
  </si>
  <si>
    <t>ING</t>
  </si>
  <si>
    <t>Total ING Outside Cash Pool</t>
  </si>
  <si>
    <t>HSBC Holding</t>
  </si>
  <si>
    <t>UOB</t>
  </si>
  <si>
    <t>Total HSBC Cash Pool</t>
  </si>
  <si>
    <t>HSBC</t>
  </si>
  <si>
    <t>FACILITY HSBC</t>
  </si>
  <si>
    <t>o</t>
  </si>
  <si>
    <t>Total HSBC Outside Cash Pool</t>
  </si>
  <si>
    <t xml:space="preserve">Other Banks </t>
  </si>
  <si>
    <t>Commbiz</t>
  </si>
  <si>
    <t>JYSKE/FKB</t>
  </si>
  <si>
    <t>U4 Malaysia (Maybank)</t>
  </si>
  <si>
    <t>Steven Ting</t>
  </si>
  <si>
    <t>Term deposits</t>
  </si>
  <si>
    <t>DNB</t>
  </si>
  <si>
    <t>Prevero</t>
  </si>
  <si>
    <t>Money market funds</t>
  </si>
  <si>
    <t>RBC</t>
  </si>
  <si>
    <t>Cash in bank, out of which:</t>
  </si>
  <si>
    <t>Unit4 Polska</t>
  </si>
  <si>
    <t>available cash</t>
  </si>
  <si>
    <t>trapped cash</t>
  </si>
  <si>
    <t>reserved for tax payments</t>
  </si>
  <si>
    <t>pledged for guratantees</t>
  </si>
  <si>
    <t>Net cash balance</t>
  </si>
  <si>
    <t>Available Credit Lines</t>
  </si>
  <si>
    <t xml:space="preserve">RCF utilization </t>
  </si>
  <si>
    <t>RCF headroom</t>
  </si>
  <si>
    <t>TOTAL AVAILABLE CASH</t>
  </si>
  <si>
    <t>ING uncommited overdraft headroom</t>
  </si>
  <si>
    <t>UBS</t>
  </si>
  <si>
    <t>TOTAL LIQUIDITY AVAILABLE (available cash + available credit lines)</t>
  </si>
  <si>
    <t>009 Interest compensation AUD</t>
  </si>
  <si>
    <t>LAST MONTH</t>
  </si>
  <si>
    <t>ING Bank</t>
  </si>
  <si>
    <t xml:space="preserve">Other banks, </t>
  </si>
  <si>
    <t>HSBC Bank</t>
  </si>
  <si>
    <t>Delta</t>
  </si>
  <si>
    <t>CCY</t>
  </si>
  <si>
    <t>CASH POOL</t>
  </si>
  <si>
    <t>reporting via ING</t>
  </si>
  <si>
    <t>Outside Cash Pool</t>
  </si>
  <si>
    <t>Other</t>
  </si>
  <si>
    <t>TOTAL CCY</t>
  </si>
  <si>
    <t>TOTAL EURO</t>
  </si>
  <si>
    <t>total ccy @budget rate</t>
  </si>
  <si>
    <t>Actual - Budget</t>
  </si>
  <si>
    <t>Exchange Rates</t>
  </si>
  <si>
    <t>2021 Budget FX rates</t>
  </si>
  <si>
    <t>FX% value change</t>
  </si>
  <si>
    <t>HSBC Cash Pool</t>
  </si>
  <si>
    <t>HSBC Outside cash pool</t>
  </si>
  <si>
    <t>Other, not reporting to Group via EB</t>
  </si>
  <si>
    <t>012 Interest compensation DKK (ING)</t>
  </si>
  <si>
    <t>EURO</t>
  </si>
  <si>
    <t>LAST YEAR</t>
  </si>
  <si>
    <t>Aligned with Annual report</t>
  </si>
  <si>
    <t>011 Interest compensation NOK (ING)</t>
  </si>
  <si>
    <t>006 Interest compensation PLN</t>
  </si>
  <si>
    <t>005 Interest compensation SEK</t>
  </si>
  <si>
    <t>007 Interest compensation SGD</t>
  </si>
  <si>
    <t>003 Interest compensation USD</t>
  </si>
  <si>
    <t>FX EXPOSURE</t>
  </si>
  <si>
    <t>Deal Date</t>
  </si>
  <si>
    <t>Maturity Date</t>
  </si>
  <si>
    <t>Counterparty</t>
  </si>
  <si>
    <t>B/S</t>
  </si>
  <si>
    <t>Amount</t>
  </si>
  <si>
    <t>Counter CCY</t>
  </si>
  <si>
    <t>Counter Amount</t>
  </si>
  <si>
    <t>Spotrate</t>
  </si>
  <si>
    <t>Forward BP's</t>
  </si>
  <si>
    <t>Dealrate</t>
  </si>
  <si>
    <t>Value @ Market rate</t>
  </si>
  <si>
    <t>Market rate</t>
  </si>
  <si>
    <t>Unrealized P/L (eur)</t>
  </si>
  <si>
    <t>24/09/2021</t>
  </si>
  <si>
    <t>Alpha FX Europe Limited</t>
  </si>
  <si>
    <t>S</t>
  </si>
  <si>
    <t>30/06/2022</t>
  </si>
  <si>
    <t>B</t>
  </si>
  <si>
    <t>31/03/2022</t>
  </si>
  <si>
    <t>19/11/2021</t>
  </si>
  <si>
    <t>30/09/2022</t>
  </si>
  <si>
    <t>Previous day cash flow</t>
  </si>
  <si>
    <t>Account Location</t>
  </si>
  <si>
    <t>Account number (preferred / formatted)</t>
  </si>
  <si>
    <t>Account name</t>
  </si>
  <si>
    <t>Account currency</t>
  </si>
  <si>
    <t>Ledger balance brought forward (previous day closing)</t>
  </si>
  <si>
    <t>Balance brought forward date</t>
  </si>
  <si>
    <t>Ledger balance (end of day)</t>
  </si>
  <si>
    <t>Bank name</t>
  </si>
  <si>
    <t>Country/Territory</t>
  </si>
  <si>
    <t>Available balance brought forward (previous day closing)</t>
  </si>
  <si>
    <t>Available balance (end of day)</t>
  </si>
  <si>
    <t>Available balance date</t>
  </si>
  <si>
    <t>Ledger balance date</t>
  </si>
  <si>
    <t>Current available balance</t>
  </si>
  <si>
    <t>AU</t>
  </si>
  <si>
    <t>011-717550-001</t>
  </si>
  <si>
    <t>UNIT4 BUSINESS SOFTWARE P/L</t>
  </si>
  <si>
    <t>27/05/2025</t>
  </si>
  <si>
    <t>HBAU</t>
  </si>
  <si>
    <t>28/05/2025</t>
  </si>
  <si>
    <t>CH</t>
  </si>
  <si>
    <t>CH0808701001013036101</t>
  </si>
  <si>
    <t>SYMFACT AG</t>
  </si>
  <si>
    <t>HBEU</t>
  </si>
  <si>
    <t>CH7008701001013028001</t>
  </si>
  <si>
    <t>PREVERO SCHWEIZ AG</t>
  </si>
  <si>
    <t>CH8908701001013036001</t>
  </si>
  <si>
    <t>401160-11448889</t>
  </si>
  <si>
    <t>Scanmarket.com Limited</t>
  </si>
  <si>
    <t>HRFB</t>
  </si>
  <si>
    <t>ID</t>
  </si>
  <si>
    <t>050-306661-068</t>
  </si>
  <si>
    <t>UNIT FOUR INDONESIA PT</t>
  </si>
  <si>
    <t>HBAP</t>
  </si>
  <si>
    <t>MY</t>
  </si>
  <si>
    <t>105-782338-101</t>
  </si>
  <si>
    <t>UNIT4 MALAYSIA SDN. BHD.</t>
  </si>
  <si>
    <t>HBMB</t>
  </si>
  <si>
    <t>421-015801-001</t>
  </si>
  <si>
    <t>U4 BSH BV - EUR</t>
  </si>
  <si>
    <t>421-015801-002</t>
  </si>
  <si>
    <t>UNIT4 GROUP HOLDING B.V.</t>
  </si>
  <si>
    <t>421-015801-101</t>
  </si>
  <si>
    <t>421-015801-102</t>
  </si>
  <si>
    <t>421-015801-103</t>
  </si>
  <si>
    <t>421-015801-104</t>
  </si>
  <si>
    <t>421-015801-105</t>
  </si>
  <si>
    <t>421-015801-106</t>
  </si>
  <si>
    <t>421-015801-107</t>
  </si>
  <si>
    <t>SG</t>
  </si>
  <si>
    <t>052-417268-001</t>
  </si>
  <si>
    <t>UNIT4 ASIA PACIFIC PTE. LTD.</t>
  </si>
  <si>
    <t>US</t>
  </si>
  <si>
    <t>UNIT4 AMERICAS HOLDING INC</t>
  </si>
  <si>
    <t>23/05/2025</t>
  </si>
  <si>
    <t>HBUS</t>
  </si>
  <si>
    <t>Scanmarket North America Inc</t>
  </si>
  <si>
    <t>Symfact Inc</t>
  </si>
  <si>
    <t>UNIT4 BUSINESS SOFTWARE INC</t>
  </si>
  <si>
    <t>Bank name/ Currency</t>
  </si>
  <si>
    <t>Den Norske Bank</t>
  </si>
  <si>
    <t>FNB (SA)</t>
  </si>
  <si>
    <t>Handelsbanken</t>
  </si>
  <si>
    <t>SwedBank</t>
  </si>
  <si>
    <t>RBC BANK</t>
  </si>
  <si>
    <t>SEB</t>
  </si>
  <si>
    <t xml:space="preserve">UBS </t>
  </si>
  <si>
    <t>Cambio</t>
  </si>
  <si>
    <t>TOTAL EUR</t>
  </si>
  <si>
    <t>DIOGO</t>
  </si>
  <si>
    <t>DIFERENCAS</t>
  </si>
  <si>
    <t>TOTAL II - Sem FKB e Jyske</t>
  </si>
  <si>
    <t>Americas Holding</t>
  </si>
  <si>
    <t>Dif. Jyske-FKB</t>
  </si>
  <si>
    <t>Swedbank</t>
  </si>
  <si>
    <t>CONTAS VT</t>
  </si>
  <si>
    <t>Cash per banks</t>
  </si>
  <si>
    <t xml:space="preserve">UNIT4 GROUP HOLDING B.V. </t>
  </si>
  <si>
    <t>MMF</t>
  </si>
  <si>
    <t>03-apr-25</t>
  </si>
  <si>
    <t>Entity</t>
  </si>
  <si>
    <t>Company</t>
  </si>
  <si>
    <t>Bank account number</t>
  </si>
  <si>
    <t>ESTÁ NO IBP/SUMMAY</t>
  </si>
  <si>
    <t>VALOR</t>
  </si>
  <si>
    <t>CAMBIO</t>
  </si>
  <si>
    <t>VALOR EUR</t>
  </si>
  <si>
    <t>Variation</t>
  </si>
  <si>
    <t>V7</t>
  </si>
  <si>
    <t>UNIT4 Business Software (Pty) Ltd</t>
  </si>
  <si>
    <t>Summary - L14</t>
  </si>
  <si>
    <t>UNIT4 AS</t>
  </si>
  <si>
    <t>5010.05.98393 PRODUCT REVENUE</t>
  </si>
  <si>
    <t>NO38 5010 0598 393</t>
  </si>
  <si>
    <t>Summary - L16</t>
  </si>
  <si>
    <t>5010.06.40136 PRODUCT REVENUE</t>
  </si>
  <si>
    <t>NO20 5010 0640 136</t>
  </si>
  <si>
    <t>-</t>
  </si>
  <si>
    <t>5005.06.44046 MAIN ACCOUNT</t>
  </si>
  <si>
    <t>NO61 5005 0644 046</t>
  </si>
  <si>
    <t>5005.06.44054 TAX PAYMENT</t>
  </si>
  <si>
    <t>NO39 5005 0644 054</t>
  </si>
  <si>
    <t>Summary - L16 + IBP</t>
  </si>
  <si>
    <t>1503.93.32150 (Bank Shared Account)</t>
  </si>
  <si>
    <t>UNIT4 R&amp;D AS</t>
  </si>
  <si>
    <t>5005.05.589495 TAX PAYMENT</t>
  </si>
  <si>
    <t>NO90 5005 0589 495</t>
  </si>
  <si>
    <t>7082.05.20384 MAIN ACCOUNT (NOK)</t>
  </si>
  <si>
    <t>NO80 7082 0520 384</t>
  </si>
  <si>
    <t>G9</t>
  </si>
  <si>
    <t>UNIT4 A/S</t>
  </si>
  <si>
    <t>IBP</t>
  </si>
  <si>
    <t>W5</t>
  </si>
  <si>
    <t xml:space="preserve">Symfact AG </t>
  </si>
  <si>
    <t>CH31 0076 8300 1325 0150 5</t>
  </si>
  <si>
    <t>Summary - Scanmarket linha D15</t>
  </si>
  <si>
    <t>CH31 0076 8300 1325 0140 8</t>
  </si>
  <si>
    <t>CH37 0076 8300 1325 0130 0</t>
  </si>
  <si>
    <t>CH54 0076 8300 1325 0080 0</t>
  </si>
  <si>
    <t>L0</t>
  </si>
  <si>
    <t>UNIT4 Business Software (Pty) Ltd (SA)</t>
  </si>
  <si>
    <t>SA</t>
  </si>
  <si>
    <t>Summary - L7</t>
  </si>
  <si>
    <t>UNIT4 AB</t>
  </si>
  <si>
    <t>SE62 6000 0000 0000 4990 3209</t>
  </si>
  <si>
    <t xml:space="preserve">IBP </t>
  </si>
  <si>
    <t>283157011 - Fundo Pensoes</t>
  </si>
  <si>
    <t>SE60 6000 0000 0002 8315 7011</t>
  </si>
  <si>
    <t>Nao é necessario reportar (está na main account)</t>
  </si>
  <si>
    <t>398 612 528 (cp1) (SEK)</t>
  </si>
  <si>
    <t>SE92 6000 0000 0003 9861 2528</t>
  </si>
  <si>
    <t>603371922 - Main Account</t>
  </si>
  <si>
    <t>IBP - report via ING</t>
  </si>
  <si>
    <t>SE65 6000 0000 0000 4990 3349</t>
  </si>
  <si>
    <t>K7</t>
  </si>
  <si>
    <t>UNIT4 AB Nordics Holding AB</t>
  </si>
  <si>
    <t>869 298 828</t>
  </si>
  <si>
    <t>Nao reporta - Conta nao tem movimentos durante o ano</t>
  </si>
  <si>
    <t>G8</t>
  </si>
  <si>
    <t>EE</t>
  </si>
  <si>
    <t>221010177935 (EUR)</t>
  </si>
  <si>
    <t>IBP (Via ING)</t>
  </si>
  <si>
    <t>UNIT4 Business Software Inc</t>
  </si>
  <si>
    <t>Summary - G53</t>
  </si>
  <si>
    <t>M3</t>
  </si>
  <si>
    <t>Unit4 Americas Holding Inc</t>
  </si>
  <si>
    <t>Nao reporta</t>
  </si>
  <si>
    <t>W4</t>
  </si>
  <si>
    <t xml:space="preserve">Scanmarket NA Inc. </t>
  </si>
  <si>
    <t>Summary - Scanmarket D15</t>
  </si>
  <si>
    <t>W7</t>
  </si>
  <si>
    <t>VT</t>
  </si>
  <si>
    <t>UNIT4 Business Software Holding B.V.</t>
  </si>
  <si>
    <t>NL77HSBC0786448830</t>
  </si>
  <si>
    <t>Summary - F53</t>
  </si>
  <si>
    <t>V4</t>
  </si>
  <si>
    <t>UNIT4 MALAYSIA SDN</t>
  </si>
  <si>
    <t>ML</t>
  </si>
  <si>
    <t>Summary - G48</t>
  </si>
  <si>
    <t xml:space="preserve">Unit4 Malaysia Sdn. Bhd. </t>
  </si>
  <si>
    <t>105-782338 TERM DEPOSIT</t>
  </si>
  <si>
    <t>V5</t>
  </si>
  <si>
    <t>Unit4 Asia Pacific Pte. Ltd</t>
  </si>
  <si>
    <t>Summary - F52</t>
  </si>
  <si>
    <t>NL24HSBC0786448814</t>
  </si>
  <si>
    <t>V6</t>
  </si>
  <si>
    <t>PT. UNIT FOUR INDONESIA</t>
  </si>
  <si>
    <t>Summary - G47</t>
  </si>
  <si>
    <t>Summary - G40</t>
  </si>
  <si>
    <t>NL46HSBC0786448806</t>
  </si>
  <si>
    <t>Summary - F51</t>
  </si>
  <si>
    <t>NL80HSBC0786448776</t>
  </si>
  <si>
    <t>Summary - F49</t>
  </si>
  <si>
    <t>NL48HSBC1015801002</t>
  </si>
  <si>
    <t>NL58HSBC0786448784</t>
  </si>
  <si>
    <t>Summary - F39</t>
  </si>
  <si>
    <t>NL53HSBC1015801106</t>
  </si>
  <si>
    <t>NL02HSBC0786448822</t>
  </si>
  <si>
    <t>Summary - F41</t>
  </si>
  <si>
    <t>NL26HSBC1015801107</t>
  </si>
  <si>
    <t>W6</t>
  </si>
  <si>
    <t>Scanmarket.com Limited - Fusao com I0</t>
  </si>
  <si>
    <t>UK</t>
  </si>
  <si>
    <t>GB77HBUK40116011448889</t>
  </si>
  <si>
    <t>VU</t>
  </si>
  <si>
    <t>CompensationCloud Pvt. Ltd. (VU)</t>
  </si>
  <si>
    <t>IN</t>
  </si>
  <si>
    <t>Icici Bank</t>
  </si>
  <si>
    <t>INR</t>
  </si>
  <si>
    <t>UNIT4 Business Software Netherlands B.V.</t>
  </si>
  <si>
    <t>E5</t>
  </si>
  <si>
    <t>UNIT4 Business Software GmbH</t>
  </si>
  <si>
    <t>F2</t>
  </si>
  <si>
    <t>UNIT4 Business Software N.V.</t>
  </si>
  <si>
    <t>363-0297719-66 (EUR)</t>
  </si>
  <si>
    <t>G2</t>
  </si>
  <si>
    <t>UNIT4 Portugal Unipessoal LDA</t>
  </si>
  <si>
    <t>050000003110020035838 (EUR)</t>
  </si>
  <si>
    <t>H3</t>
  </si>
  <si>
    <t>UNIT4 Polska Spzoo</t>
  </si>
  <si>
    <t xml:space="preserve">PL97105000861000009030100938 MANDATORY SOCIAL FUND ACCOUNT </t>
  </si>
  <si>
    <t>PL80 1050 0086 1000 0024 4130 6210</t>
  </si>
  <si>
    <t>I0</t>
  </si>
  <si>
    <t>UNIT4 Business Software Ltd</t>
  </si>
  <si>
    <t>GB40INGB23885920366067</t>
  </si>
  <si>
    <t>Nao reporta - conta Life insurance</t>
  </si>
  <si>
    <t>I8</t>
  </si>
  <si>
    <t>UNIT4 R&amp;D Spain S.L.</t>
  </si>
  <si>
    <t>14659000120001807934 (EUR)</t>
  </si>
  <si>
    <t>ES4914659000120001807934</t>
  </si>
  <si>
    <t>IBP (Conta errada)</t>
  </si>
  <si>
    <t>IA</t>
  </si>
  <si>
    <t>UNIT4 CLOUD SOLUTIONS</t>
  </si>
  <si>
    <t>GB46INGB23885920731940</t>
  </si>
  <si>
    <t>GB57INGB23885920731839</t>
  </si>
  <si>
    <t>GB96INGB23885920728809</t>
  </si>
  <si>
    <t>J1</t>
  </si>
  <si>
    <t>UNIT4 Business Software (Ireland) Ltd.</t>
  </si>
  <si>
    <t>J2</t>
  </si>
  <si>
    <t>UNIT4 Software Engineering Spzoo</t>
  </si>
  <si>
    <t>17 1050 0086 1000 0024 7250 9625</t>
  </si>
  <si>
    <t>46 1050 0086 1000 0090 3238 7467</t>
  </si>
  <si>
    <t>K2</t>
  </si>
  <si>
    <t>UNIT4 Business Software France SA</t>
  </si>
  <si>
    <t>T2</t>
  </si>
  <si>
    <t>prevero GmbH</t>
  </si>
  <si>
    <t>T5</t>
  </si>
  <si>
    <t>prevero software GmbH</t>
  </si>
  <si>
    <t>V8</t>
  </si>
  <si>
    <t>CY</t>
  </si>
  <si>
    <t>NL53INGB0008159579</t>
  </si>
  <si>
    <t>V9</t>
  </si>
  <si>
    <t>UNIT4 Business Software South S.L.U.</t>
  </si>
  <si>
    <t>14659000120001731445 (EUR)</t>
  </si>
  <si>
    <t>NL75INGB0007204121</t>
  </si>
  <si>
    <t>Nao reporta - Conta Garantia</t>
  </si>
  <si>
    <t>W1</t>
  </si>
  <si>
    <t xml:space="preserve">Scanmarket AS </t>
  </si>
  <si>
    <t>DK8950610001143459</t>
  </si>
  <si>
    <t>DK7371880001010715</t>
  </si>
  <si>
    <t>DK6350610001143442</t>
  </si>
  <si>
    <t>DK8550610001143434</t>
  </si>
  <si>
    <t>DK1050610001143426</t>
  </si>
  <si>
    <t>DK0275560001120934</t>
  </si>
  <si>
    <t>UNIT4 Business Software Corp</t>
  </si>
  <si>
    <t>CA</t>
  </si>
  <si>
    <t>Summary - L17</t>
  </si>
  <si>
    <t>S8</t>
  </si>
  <si>
    <t>UNIT4 Oy</t>
  </si>
  <si>
    <t>Nao reporta - Conta encerrada?</t>
  </si>
  <si>
    <t>T7</t>
  </si>
  <si>
    <t>prevero Schweiz AG</t>
  </si>
  <si>
    <t>Summary - L31</t>
  </si>
  <si>
    <t>260-306-200-2</t>
  </si>
  <si>
    <t>Summary - L13</t>
  </si>
  <si>
    <t>Summary - L12</t>
  </si>
  <si>
    <t>4513003689 - TRUST ACCOUNT</t>
  </si>
  <si>
    <t>0010 1302 8001</t>
  </si>
  <si>
    <t>0010 1303 6001</t>
  </si>
  <si>
    <t>Negative</t>
  </si>
  <si>
    <t>0010 1303 6101</t>
  </si>
  <si>
    <t>Variation%</t>
  </si>
  <si>
    <t>Variation with TD</t>
  </si>
  <si>
    <t>Variation with TD%</t>
  </si>
  <si>
    <t>TERM DEPOSITS UNIT4</t>
  </si>
  <si>
    <t>PERIOD</t>
  </si>
  <si>
    <t>BANK</t>
  </si>
  <si>
    <t>AMOUNT</t>
  </si>
  <si>
    <t>START DATE</t>
  </si>
  <si>
    <t>YEARS</t>
  </si>
  <si>
    <t>MONTHS</t>
  </si>
  <si>
    <t>DAYS</t>
  </si>
  <si>
    <t>MATURITY DATE</t>
  </si>
  <si>
    <t>NO. OF DAYS</t>
  </si>
  <si>
    <t>INTEREST RATE%</t>
  </si>
  <si>
    <t>INTEREST AMOUNT</t>
  </si>
  <si>
    <t>MATURITY AMOUNT</t>
  </si>
  <si>
    <t>NO. OF DAYS TO MATURITY</t>
  </si>
  <si>
    <t>Financials investments</t>
  </si>
  <si>
    <t>Total of interests 2024</t>
  </si>
  <si>
    <t>Month End</t>
  </si>
  <si>
    <t>Jan</t>
  </si>
  <si>
    <t>Fev</t>
  </si>
  <si>
    <t>Mar</t>
  </si>
  <si>
    <t>Apr</t>
  </si>
  <si>
    <t>May</t>
  </si>
  <si>
    <t>Jun</t>
  </si>
  <si>
    <t>Jul</t>
  </si>
  <si>
    <t>Ago</t>
  </si>
  <si>
    <t>Sept</t>
  </si>
  <si>
    <t>Oct</t>
  </si>
  <si>
    <t>Nov</t>
  </si>
  <si>
    <t>Dec</t>
  </si>
  <si>
    <t>Feb</t>
  </si>
  <si>
    <t>TD</t>
  </si>
  <si>
    <t>MAY</t>
  </si>
  <si>
    <t>15/05/2025</t>
  </si>
  <si>
    <t>21/05/2025</t>
  </si>
  <si>
    <t>Cust Side</t>
  </si>
  <si>
    <t>Dealt Amount</t>
  </si>
  <si>
    <t>Dealt CCY</t>
  </si>
  <si>
    <t>Contra CCY</t>
  </si>
  <si>
    <t>Contra Ccy Amt</t>
  </si>
  <si>
    <t>Value Date</t>
  </si>
  <si>
    <t>Bank</t>
  </si>
  <si>
    <t>Rate</t>
  </si>
  <si>
    <t>SELL</t>
  </si>
  <si>
    <t>BUY</t>
  </si>
  <si>
    <t>JP Morgan</t>
  </si>
  <si>
    <t>Forecast</t>
  </si>
  <si>
    <t>Forecast 2024 Actuals</t>
  </si>
  <si>
    <t>January 24</t>
  </si>
  <si>
    <t>February 24</t>
  </si>
  <si>
    <t>March 24</t>
  </si>
  <si>
    <t>April 24</t>
  </si>
  <si>
    <t>May 24</t>
  </si>
  <si>
    <t>June 24</t>
  </si>
  <si>
    <t>July 24</t>
  </si>
  <si>
    <t>August 24</t>
  </si>
  <si>
    <t>September 24</t>
  </si>
  <si>
    <t>October 24</t>
  </si>
  <si>
    <t>November 24</t>
  </si>
  <si>
    <t>December 24</t>
  </si>
  <si>
    <t>Close cash Atual €uro</t>
  </si>
  <si>
    <t>Net cash flow euro</t>
  </si>
  <si>
    <t>Total inflow</t>
  </si>
  <si>
    <t>Total outflow</t>
  </si>
  <si>
    <t>CASH POSITION BY CURRENCY - EUR</t>
  </si>
  <si>
    <t>Net cash forecast vs atuals</t>
  </si>
  <si>
    <t>Amount in EUR</t>
  </si>
  <si>
    <t>Close cash €uro</t>
  </si>
  <si>
    <t>Close cash forecast</t>
  </si>
  <si>
    <t>Region</t>
  </si>
  <si>
    <t>CFF</t>
  </si>
  <si>
    <t>Cash received</t>
  </si>
  <si>
    <t>Cash missing</t>
  </si>
  <si>
    <t>% Target</t>
  </si>
  <si>
    <t>APAC</t>
  </si>
  <si>
    <t xml:space="preserve">       2,800,246 </t>
  </si>
  <si>
    <t xml:space="preserve">         2,615,971 </t>
  </si>
  <si>
    <t xml:space="preserve">          184,275 </t>
  </si>
  <si>
    <t>CE_West</t>
  </si>
  <si>
    <t xml:space="preserve">       5,350,000 </t>
  </si>
  <si>
    <t xml:space="preserve">         6,587,274 </t>
  </si>
  <si>
    <t>      (1,237,274)</t>
  </si>
  <si>
    <t>CE_East</t>
  </si>
  <si>
    <t xml:space="preserve">       1,351,000 </t>
  </si>
  <si>
    <t xml:space="preserve">         1,274,398 </t>
  </si>
  <si>
    <t xml:space="preserve">            76,602 </t>
  </si>
  <si>
    <t>N_America</t>
  </si>
  <si>
    <t xml:space="preserve">       2,454,000 </t>
  </si>
  <si>
    <t xml:space="preserve">         2,119,584 </t>
  </si>
  <si>
    <t xml:space="preserve">          334,416 </t>
  </si>
  <si>
    <t>Nordics</t>
  </si>
  <si>
    <t xml:space="preserve">       7,120,000 </t>
  </si>
  <si>
    <t xml:space="preserve">         7,324,123 </t>
  </si>
  <si>
    <t>         (204,123)</t>
  </si>
  <si>
    <t>UKI</t>
  </si>
  <si>
    <t xml:space="preserve">     13,190,000 </t>
  </si>
  <si>
    <t xml:space="preserve">       13,339,330 </t>
  </si>
  <si>
    <t>         (149,330)</t>
  </si>
  <si>
    <t>Scanmarket</t>
  </si>
  <si>
    <t xml:space="preserve">       1,150,000 </t>
  </si>
  <si>
    <t xml:space="preserve">           663,854 </t>
  </si>
  <si>
    <t xml:space="preserve">          486,146 </t>
  </si>
  <si>
    <t>Mês - Cash end of day</t>
  </si>
  <si>
    <t>FX DEALS</t>
  </si>
  <si>
    <t>BUY EUROS</t>
  </si>
  <si>
    <t>BUY Currencies</t>
  </si>
  <si>
    <t>Receivables - TOP10</t>
  </si>
  <si>
    <t>Payments &gt;50k</t>
  </si>
  <si>
    <t>Customer</t>
  </si>
  <si>
    <t>Eur</t>
  </si>
  <si>
    <t>Payment</t>
  </si>
  <si>
    <t>Norway</t>
  </si>
  <si>
    <t>CUSTOMER 1</t>
  </si>
  <si>
    <t>SUPPLIERS</t>
  </si>
  <si>
    <t>Sweden</t>
  </si>
  <si>
    <t>USA</t>
  </si>
  <si>
    <t>Teste</t>
  </si>
  <si>
    <t>CANADA</t>
  </si>
  <si>
    <t>TAX</t>
  </si>
  <si>
    <t>Cash Flow Actuals FY25</t>
  </si>
  <si>
    <t>Detailed View</t>
  </si>
  <si>
    <t>Feb-24</t>
  </si>
  <si>
    <t>Apr-24</t>
  </si>
  <si>
    <t>May-24</t>
  </si>
  <si>
    <t>Aug-24</t>
  </si>
  <si>
    <t>Sep-24</t>
  </si>
  <si>
    <t>Oct-24</t>
  </si>
  <si>
    <t>Dec-24</t>
  </si>
  <si>
    <t>YTD</t>
  </si>
  <si>
    <t>€'k</t>
  </si>
  <si>
    <t>Observations</t>
  </si>
  <si>
    <t>Excl. TETA</t>
  </si>
  <si>
    <t>TETA</t>
  </si>
  <si>
    <t>Net Collections (incl. VAT)</t>
  </si>
  <si>
    <t>External Suppliers</t>
  </si>
  <si>
    <t>Bank Charges</t>
  </si>
  <si>
    <t>Payments to external suppliers - incl. E&amp;R</t>
  </si>
  <si>
    <t>Wages/ Payroll</t>
  </si>
  <si>
    <t>Wages Tax</t>
  </si>
  <si>
    <t>Pension/ Social Security</t>
  </si>
  <si>
    <t>Travel &amp; Expense</t>
  </si>
  <si>
    <t>Other Personnel</t>
  </si>
  <si>
    <t>Payments to Personnel - incl. E&amp;R</t>
  </si>
  <si>
    <t>VAT</t>
  </si>
  <si>
    <t>Cash flow from operating activities</t>
  </si>
  <si>
    <t>Corporate income tax</t>
  </si>
  <si>
    <t>Interest paid (external)</t>
  </si>
  <si>
    <t>SFA €675m</t>
  </si>
  <si>
    <t>SFA €200m</t>
  </si>
  <si>
    <t>Interest received (external)</t>
  </si>
  <si>
    <t>Hedge (Mizuho)</t>
  </si>
  <si>
    <t>Financial instruments/Interest (net)</t>
  </si>
  <si>
    <t>Acquisitions (incl. NCI)</t>
  </si>
  <si>
    <t>Investing activities</t>
  </si>
  <si>
    <t>Financing activities</t>
  </si>
  <si>
    <t>Interest on unused RCF €100m (0.75%) + PIK repayment</t>
  </si>
  <si>
    <t>FX movements</t>
  </si>
  <si>
    <t>IC Bank</t>
  </si>
  <si>
    <t>Consolidation Adjustments</t>
  </si>
  <si>
    <t>Difference to Balance Sheet position</t>
  </si>
  <si>
    <t>Net Cash Flow</t>
  </si>
  <si>
    <t>Net Cash Flow (Cash Flow Statement)</t>
  </si>
  <si>
    <t>CHECK</t>
  </si>
  <si>
    <t>One-offs</t>
  </si>
  <si>
    <t>Difference</t>
  </si>
  <si>
    <t>Fudge</t>
  </si>
  <si>
    <t>Months</t>
  </si>
  <si>
    <t>Inflow</t>
  </si>
  <si>
    <t>Outflow</t>
  </si>
  <si>
    <t>Net</t>
  </si>
  <si>
    <t>Total Cash</t>
  </si>
  <si>
    <t>Total CashForecast</t>
  </si>
  <si>
    <t>102.835M</t>
  </si>
  <si>
    <t>102.988M</t>
  </si>
  <si>
    <t>113.962M</t>
  </si>
  <si>
    <t>101.360M</t>
  </si>
  <si>
    <t>Received</t>
  </si>
  <si>
    <t>%</t>
  </si>
  <si>
    <t>Norway (29)</t>
  </si>
  <si>
    <t>Segmento</t>
  </si>
  <si>
    <t>Valor</t>
  </si>
  <si>
    <t>Sweden (30)</t>
  </si>
  <si>
    <t>Low</t>
  </si>
  <si>
    <t>France (K2)</t>
  </si>
  <si>
    <t>Medium</t>
  </si>
  <si>
    <t>Canada (61)</t>
  </si>
  <si>
    <t>High</t>
  </si>
  <si>
    <t>US (51)</t>
  </si>
  <si>
    <t>United Kingdom (I0)</t>
  </si>
  <si>
    <t>Ireland (J1)</t>
  </si>
  <si>
    <t>South Africa (L0)</t>
  </si>
  <si>
    <t>The Netherlands (56)</t>
  </si>
  <si>
    <t>Scanmarket AS (W1)</t>
  </si>
  <si>
    <t>Belgium (F2)</t>
  </si>
  <si>
    <t>Germany (E5)</t>
  </si>
  <si>
    <t>Denmark (G9)</t>
  </si>
  <si>
    <t>Scanmarket NA (W4)</t>
  </si>
  <si>
    <t>Germany (T2)</t>
  </si>
  <si>
    <t>Symfact AG</t>
  </si>
  <si>
    <t>Symfact INC</t>
  </si>
  <si>
    <t>CE West</t>
  </si>
  <si>
    <t>Austria (T5)</t>
  </si>
  <si>
    <t>Switzerland (T7)</t>
  </si>
  <si>
    <t>Finland (S8)</t>
  </si>
  <si>
    <t>Spain (V9)</t>
  </si>
  <si>
    <t>Portugal (G2)</t>
  </si>
  <si>
    <t>Malaysia (V4)</t>
  </si>
  <si>
    <t>CE East</t>
  </si>
  <si>
    <t>Singapore (V5)</t>
  </si>
  <si>
    <t>Symfact INC (W7)</t>
  </si>
  <si>
    <t>Australia (V7)</t>
  </si>
  <si>
    <t>N America</t>
  </si>
  <si>
    <t>DASHBOARD</t>
  </si>
  <si>
    <t>CASH DAILY POSITION</t>
  </si>
  <si>
    <t>METRICS</t>
  </si>
  <si>
    <t>Investments</t>
  </si>
  <si>
    <t>Interests</t>
  </si>
  <si>
    <t>BALANCE</t>
  </si>
  <si>
    <t>Aug</t>
  </si>
  <si>
    <t>BUY GBP</t>
  </si>
  <si>
    <t>INCOME DISTRIBUTION</t>
  </si>
  <si>
    <t>EXPENSE DISTRIBUTION</t>
  </si>
  <si>
    <t>HANDELSBANKEN</t>
  </si>
  <si>
    <t>JYSKE</t>
  </si>
  <si>
    <t>CBA</t>
  </si>
  <si>
    <t xml:space="preserve">FKB </t>
  </si>
  <si>
    <t>TREASURY DASHBOARD</t>
  </si>
  <si>
    <t>Net Cash Balance</t>
  </si>
  <si>
    <t>TERM DEPOSITS</t>
  </si>
  <si>
    <t>CASH POSITION BY BANKS - EUR</t>
  </si>
  <si>
    <t>SELL EUROS</t>
  </si>
  <si>
    <t>Incoming cash daily</t>
  </si>
  <si>
    <t>Missing to CF</t>
  </si>
  <si>
    <t xml:space="preserve">7 200 000 EUR </t>
  </si>
  <si>
    <t xml:space="preserve">6 129 011 EUR </t>
  </si>
  <si>
    <t xml:space="preserve">1 070 989 EUR </t>
  </si>
  <si>
    <t xml:space="preserve">3 900 000 EUR </t>
  </si>
  <si>
    <t xml:space="preserve">6 156 413 EUR </t>
  </si>
  <si>
    <t xml:space="preserve">2 256 413 EUR </t>
  </si>
  <si>
    <t xml:space="preserve">1 302 355 EUR </t>
  </si>
  <si>
    <t xml:space="preserve">1 821 994 EUR </t>
  </si>
  <si>
    <t xml:space="preserve">519 639 EUR </t>
  </si>
  <si>
    <t xml:space="preserve">951 300 EUR </t>
  </si>
  <si>
    <t xml:space="preserve">1 393 585 EUR </t>
  </si>
  <si>
    <t xml:space="preserve"> 442 285 EUR </t>
  </si>
  <si>
    <t xml:space="preserve">4 054 989 EUR </t>
  </si>
  <si>
    <t xml:space="preserve">5 022 474 EUR </t>
  </si>
  <si>
    <t xml:space="preserve">967 485 EUR </t>
  </si>
  <si>
    <t xml:space="preserve">15 000 000 EUR </t>
  </si>
  <si>
    <t xml:space="preserve">15 802 642 EUR </t>
  </si>
  <si>
    <t xml:space="preserve">802 642 EUR </t>
  </si>
  <si>
    <t xml:space="preserve">440 000 EUR </t>
  </si>
  <si>
    <t xml:space="preserve">1 580 204 EUR </t>
  </si>
  <si>
    <t xml:space="preserve">1 140 204 EUR </t>
  </si>
  <si>
    <t xml:space="preserve">12 207 EUR </t>
  </si>
  <si>
    <t xml:space="preserve">5 222 000 EUR </t>
  </si>
  <si>
    <t xml:space="preserve">5 573 059 EUR </t>
  </si>
  <si>
    <t xml:space="preserve">351 059 EUR </t>
  </si>
  <si>
    <t xml:space="preserve">577 800 EUR </t>
  </si>
  <si>
    <t xml:space="preserve">697 765 EUR </t>
  </si>
  <si>
    <t xml:space="preserve">119 965 EUR </t>
  </si>
  <si>
    <t xml:space="preserve">2 204 000 EUR </t>
  </si>
  <si>
    <t xml:space="preserve">2 553 931 EUR </t>
  </si>
  <si>
    <t xml:space="preserve">349 931 EUR </t>
  </si>
  <si>
    <t xml:space="preserve">1 607 434 EUR </t>
  </si>
  <si>
    <t xml:space="preserve">1 978 648 EUR </t>
  </si>
  <si>
    <t xml:space="preserve">371 214 EUR </t>
  </si>
  <si>
    <t>Collections Global Metrics</t>
  </si>
  <si>
    <t xml:space="preserve">150 000 EUR </t>
  </si>
  <si>
    <t xml:space="preserve">116 882 EUR </t>
  </si>
  <si>
    <t xml:space="preserve">33 118 EUR </t>
  </si>
  <si>
    <t>Scanmarket North America Inc (W4)</t>
  </si>
  <si>
    <t xml:space="preserve">194 300 EUR </t>
  </si>
  <si>
    <t xml:space="preserve">555 713 EUR </t>
  </si>
  <si>
    <t xml:space="preserve">361 413 EUR </t>
  </si>
  <si>
    <t xml:space="preserve">1 300 000 EUR </t>
  </si>
  <si>
    <t xml:space="preserve">1 595 969 EUR </t>
  </si>
  <si>
    <t xml:space="preserve">295 969 EUR </t>
  </si>
  <si>
    <t xml:space="preserve">267 600 EUR </t>
  </si>
  <si>
    <t xml:space="preserve">235 865 EUR </t>
  </si>
  <si>
    <t xml:space="preserve">31 735 EUR </t>
  </si>
  <si>
    <t xml:space="preserve">22 000 EUR </t>
  </si>
  <si>
    <t xml:space="preserve">37 519 EUR </t>
  </si>
  <si>
    <t xml:space="preserve">15 519 EUR </t>
  </si>
  <si>
    <t xml:space="preserve">400 000 EUR </t>
  </si>
  <si>
    <t xml:space="preserve">332 231 EUR </t>
  </si>
  <si>
    <t xml:space="preserve">67 769 EUR </t>
  </si>
  <si>
    <t xml:space="preserve">348 000 EUR </t>
  </si>
  <si>
    <t xml:space="preserve">347 521 EUR </t>
  </si>
  <si>
    <t xml:space="preserve">479 EUR </t>
  </si>
  <si>
    <t xml:space="preserve">70 000 EUR </t>
  </si>
  <si>
    <t xml:space="preserve">144 144 EUR </t>
  </si>
  <si>
    <t xml:space="preserve">74 144 EUR </t>
  </si>
  <si>
    <t xml:space="preserve">850 000 EUR </t>
  </si>
  <si>
    <t xml:space="preserve">1 115 915 EUR </t>
  </si>
  <si>
    <t xml:space="preserve">265 915 EUR </t>
  </si>
  <si>
    <t xml:space="preserve">195 600 EUR </t>
  </si>
  <si>
    <t xml:space="preserve">250 632 EUR </t>
  </si>
  <si>
    <t xml:space="preserve">55 032 EUR </t>
  </si>
  <si>
    <t xml:space="preserve">1 560 000 EUR </t>
  </si>
  <si>
    <t xml:space="preserve">849 221 EUR </t>
  </si>
  <si>
    <t xml:space="preserve">710 779 EUR </t>
  </si>
  <si>
    <t xml:space="preserve"> 47 817 378 EUR </t>
  </si>
  <si>
    <t xml:space="preserve">54 303 548 EUR </t>
  </si>
  <si>
    <t xml:space="preserve"> 6 486 170 EUR </t>
  </si>
  <si>
    <t>NET TOTAL CASH AT MONTH END</t>
  </si>
  <si>
    <t>NET CASHFLOW FORECAST</t>
  </si>
  <si>
    <t>INCOMING CASH DAILY</t>
  </si>
  <si>
    <t xml:space="preserve">CASH DAILY BANK </t>
  </si>
  <si>
    <t>FINANCIAL OPERATIONS</t>
  </si>
  <si>
    <t>DAILY CASH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</si>
</sst>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-* #,##0.00_-;\-* #,##0.00_-;_-* &quot;-&quot;??_-;_-@_-"/>
    <numFmt numFmtId="165" formatCode="_-&quot;$&quot;\ * #,##0.00_-;_-&quot;$&quot;\ * #,##0.00\-;_-&quot;$&quot;\ * &quot;-&quot;??_-;_-@_-"/>
    <numFmt numFmtId="166" formatCode="_-* #,##0.00_-;_-* #,##0.00\-;_-* &quot;-&quot;??_-;_-@_-"/>
    <numFmt numFmtId="167" formatCode="[$-409]dd\-mmm\-yy;@"/>
    <numFmt numFmtId="168" formatCode="[$€-2]\ #,##0.00_);[Red]\([$€-2]\ #,##0.00\)"/>
    <numFmt numFmtId="169" formatCode="[$€-2]\ #,##0.00;[Red]\-[$€-2]\ #,##0.00"/>
    <numFmt numFmtId="170" formatCode="#,##0.0"/>
    <numFmt numFmtId="171" formatCode="#,##0.0;\(#,##0.0\)"/>
    <numFmt numFmtId="172" formatCode="#,##0.0,;\(#,##0.0,\);\-"/>
    <numFmt numFmtId="173" formatCode="#,##0.000;\(#,##0.000\)"/>
    <numFmt numFmtId="174" formatCode="#,##0;\(#,##0\)"/>
    <numFmt numFmtId="175" formatCode="#,##0.00;\(#,##0.00\)"/>
    <numFmt numFmtId="176" formatCode="_-* #,##0_-;\-* #,##0_-;_-* &quot;-&quot;??_-;_-@_-"/>
    <numFmt numFmtId="177" formatCode="0&quot;M&quot;"/>
  </numFmts>
  <fonts count="14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0" tint="-0.14999847407452621"/>
      <name val="Arial"/>
      <family val="2"/>
    </font>
    <font>
      <sz val="10"/>
      <name val="Arial"/>
      <family val="2"/>
    </font>
    <font>
      <sz val="1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0"/>
      <name val="Aptos Narrow"/>
      <family val="2"/>
      <scheme val="minor"/>
    </font>
    <font>
      <sz val="6"/>
      <name val="Arial"/>
      <family val="2"/>
    </font>
    <font>
      <b/>
      <sz val="11"/>
      <color rgb="FFFF0000"/>
      <name val="Aptos Narrow"/>
      <family val="2"/>
      <scheme val="minor"/>
    </font>
    <font>
      <sz val="10"/>
      <color rgb="FFFF000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name val="Arial"/>
      <family val="2"/>
      <charset val="238"/>
    </font>
    <font>
      <b/>
      <sz val="11"/>
      <name val="Arial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Calibri"/>
      <family val="2"/>
    </font>
    <font>
      <b/>
      <sz val="9"/>
      <color rgb="FFFFFFFF"/>
      <name val="Calibri"/>
      <family val="2"/>
    </font>
    <font>
      <sz val="9"/>
      <color theme="1"/>
      <name val="Aptos Narrow"/>
      <family val="2"/>
      <scheme val="minor"/>
    </font>
    <font>
      <b/>
      <sz val="11"/>
      <color rgb="FF000000"/>
      <name val="Daytona Condensed Light"/>
      <family val="2"/>
    </font>
    <font>
      <b/>
      <sz val="10"/>
      <color rgb="FF000000"/>
      <name val="Daytona Condensed Light"/>
      <family val="2"/>
    </font>
    <font>
      <sz val="10"/>
      <color rgb="FF000000"/>
      <name val="Daytona Condensed Light"/>
      <family val="2"/>
    </font>
    <font>
      <i/>
      <sz val="10"/>
      <color rgb="FF000000"/>
      <name val="Daytona Condensed Light"/>
      <family val="2"/>
    </font>
    <font>
      <sz val="11"/>
      <color rgb="FF000000"/>
      <name val="Daytona Condensed Light"/>
      <family val="2"/>
    </font>
    <font>
      <i/>
      <sz val="11"/>
      <color rgb="FF000000"/>
      <name val="Daytona Condensed Light"/>
      <family val="2"/>
    </font>
    <font>
      <b/>
      <sz val="9"/>
      <color theme="1"/>
      <name val="Aptos Narrow"/>
      <family val="2"/>
      <scheme val="minor"/>
    </font>
    <font>
      <b/>
      <sz val="16"/>
      <name val="Arial Unicode MS,Andale WT,Taho"/>
    </font>
    <font>
      <b/>
      <sz val="8"/>
      <name val="Arial Unicode MS,Andale WT,Taho"/>
    </font>
    <font>
      <sz val="8"/>
      <name val="Arial Unicode MS,Andale WT,Taho"/>
    </font>
    <font>
      <sz val="9"/>
      <name val="Aptos Narrow"/>
      <family val="2"/>
      <scheme val="minor"/>
    </font>
    <font>
      <sz val="11"/>
      <name val="Calibri"/>
      <family val="2"/>
    </font>
    <font>
      <sz val="8"/>
      <name val="Calibri"/>
      <family val="2"/>
    </font>
    <font>
      <sz val="11"/>
      <name val="Aptos Narrow"/>
      <family val="2"/>
      <scheme val="minor"/>
    </font>
    <font>
      <b/>
      <sz val="9"/>
      <name val="Arial"/>
      <family val="2"/>
    </font>
    <font>
      <b/>
      <sz val="8"/>
      <color rgb="FFFFFFFF"/>
      <name val="Arial"/>
      <family val="2"/>
    </font>
    <font>
      <sz val="8"/>
      <color rgb="FF44546A"/>
      <name val="Arial"/>
      <family val="2"/>
    </font>
    <font>
      <sz val="8"/>
      <color rgb="FF000080"/>
      <name val="Arial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Aptos Narrow"/>
      <family val="2"/>
      <scheme val="minor"/>
    </font>
    <font>
      <b/>
      <sz val="9"/>
      <color rgb="FF000000"/>
      <name val="Daytona Condensed Light"/>
      <family val="2"/>
    </font>
    <font>
      <b/>
      <i/>
      <sz val="9"/>
      <color rgb="FF000000"/>
      <name val="Daytona Condensed Light"/>
      <family val="2"/>
    </font>
    <font>
      <b/>
      <sz val="10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8"/>
      <color rgb="FFFF0000"/>
      <name val="Arial"/>
      <family val="2"/>
    </font>
    <font>
      <sz val="9"/>
      <color rgb="FF000000"/>
      <name val="Univers"/>
      <family val="2"/>
    </font>
    <font>
      <sz val="10"/>
      <color theme="5"/>
      <name val="Daytona Condensed Light"/>
      <family val="2"/>
    </font>
    <font>
      <sz val="11"/>
      <color theme="5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theme="1"/>
      <name val="Aptos Narrow"/>
      <family val="2"/>
      <scheme val="minor"/>
    </font>
    <font>
      <sz val="8"/>
      <color rgb="FF000000"/>
      <name val="Arial"/>
      <family val="2"/>
    </font>
    <font>
      <sz val="8"/>
      <color rgb="FF9C0006"/>
      <name val="Arial"/>
      <family val="2"/>
    </font>
    <font>
      <sz val="8"/>
      <color rgb="FF92D050"/>
      <name val="Arial"/>
      <family val="2"/>
    </font>
    <font>
      <sz val="8"/>
      <color rgb="FF632523"/>
      <name val="Arial"/>
      <family val="2"/>
    </font>
    <font>
      <i/>
      <sz val="8"/>
      <color rgb="FF000000"/>
      <name val="Arial"/>
      <family val="2"/>
    </font>
    <font>
      <i/>
      <sz val="8"/>
      <color rgb="FF00B050"/>
      <name val="Arial"/>
      <family val="2"/>
    </font>
    <font>
      <sz val="11"/>
      <color theme="1"/>
      <name val="Arial"/>
      <family val="2"/>
    </font>
    <font>
      <sz val="13"/>
      <color rgb="FF000000"/>
      <name val="Arial"/>
      <family val="2"/>
    </font>
    <font>
      <b/>
      <sz val="18"/>
      <color theme="1"/>
      <name val="Arial"/>
      <family val="2"/>
    </font>
    <font>
      <b/>
      <sz val="14"/>
      <color theme="2"/>
      <name val="Arial"/>
      <family val="2"/>
    </font>
    <font>
      <sz val="11"/>
      <color rgb="FFC00000"/>
      <name val="Arial"/>
      <family val="2"/>
    </font>
    <font>
      <i/>
      <sz val="11"/>
      <color theme="1"/>
      <name val="Arial"/>
      <family val="2"/>
    </font>
    <font>
      <b/>
      <sz val="10"/>
      <color theme="0"/>
      <name val="Arial"/>
      <family val="2"/>
    </font>
    <font>
      <sz val="8"/>
      <color indexed="8"/>
      <name val="Aptos Narrow"/>
      <family val="2"/>
      <scheme val="minor"/>
    </font>
    <font>
      <sz val="11"/>
      <color theme="1"/>
      <name val="Aptos Display"/>
      <family val="2"/>
      <scheme val="major"/>
    </font>
    <font>
      <sz val="11"/>
      <color theme="0"/>
      <name val="Aptos Display"/>
      <family val="2"/>
      <scheme val="major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b/>
      <sz val="11"/>
      <color theme="0"/>
      <name val="Aptos Display"/>
      <family val="2"/>
      <scheme val="major"/>
    </font>
    <font>
      <b/>
      <sz val="11"/>
      <color theme="1"/>
      <name val="Arial"/>
      <family val="2"/>
    </font>
    <font>
      <b/>
      <sz val="11"/>
      <color theme="1"/>
      <name val="Aptos Display"/>
      <family val="2"/>
      <scheme val="major"/>
    </font>
    <font>
      <b/>
      <sz val="8"/>
      <color indexed="8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sz val="11"/>
      <color rgb="FFC00000"/>
      <name val="Aptos Display"/>
      <family val="2"/>
      <scheme val="major"/>
    </font>
    <font>
      <sz val="11"/>
      <name val="Arial"/>
      <family val="2"/>
    </font>
    <font>
      <b/>
      <sz val="11"/>
      <color rgb="FFC00000"/>
      <name val="Arial"/>
      <family val="2"/>
    </font>
    <font>
      <sz val="9"/>
      <color theme="1"/>
      <name val="Calibri"/>
      <family val="2"/>
    </font>
    <font>
      <sz val="10"/>
      <color rgb="FF000000"/>
      <name val="ADLaM Display"/>
    </font>
    <font>
      <sz val="11"/>
      <color rgb="FF424747"/>
      <name val="Arial"/>
      <family val="2"/>
    </font>
    <font>
      <sz val="11"/>
      <color rgb="FFFFFFFF"/>
      <name val="Arial"/>
      <family val="2"/>
    </font>
    <font>
      <b/>
      <sz val="11"/>
      <color rgb="FFFFFFFF"/>
      <name val="Arial"/>
      <family val="2"/>
    </font>
    <font>
      <b/>
      <sz val="11"/>
      <color rgb="FF424747"/>
      <name val="Arial"/>
      <family val="2"/>
    </font>
    <font>
      <sz val="11"/>
      <color rgb="FF000000"/>
      <name val="ADLaM Display"/>
    </font>
    <font>
      <sz val="11"/>
      <color theme="1"/>
      <name val="ADLaM Display"/>
    </font>
    <font>
      <b/>
      <sz val="10"/>
      <color rgb="FF000000"/>
      <name val="Arial"/>
      <family val="2"/>
    </font>
    <font>
      <b/>
      <sz val="11"/>
      <color theme="1"/>
      <name val="Segoe UI"/>
      <family val="2"/>
    </font>
    <font>
      <b/>
      <sz val="14"/>
      <color theme="1"/>
      <name val="Segoe UI"/>
      <family val="2"/>
    </font>
    <font>
      <b/>
      <sz val="11"/>
      <color rgb="FF000000"/>
      <name val="Segoe UI"/>
      <family val="2"/>
    </font>
    <font>
      <b/>
      <sz val="10"/>
      <color theme="1"/>
      <name val="Segoe UI"/>
      <family val="2"/>
    </font>
    <font>
      <b/>
      <sz val="10"/>
      <color rgb="FF000000"/>
      <name val="Segoe UI"/>
      <family val="2"/>
    </font>
    <font>
      <sz val="10"/>
      <name val="Arial"/>
      <family val="2"/>
    </font>
    <font>
      <sz val="10"/>
      <name val="Arial"/>
    </font>
    <font>
      <sz val="10"/>
      <color rgb="FFD9D9D9"/>
      <name val="Arial"/>
      <family val="2"/>
    </font>
    <font>
      <b/>
      <sz val="12"/>
      <color rgb="FF94A92D"/>
      <name val="Calibri"/>
      <family val="2"/>
    </font>
    <font>
      <sz val="12"/>
      <color rgb="FF94A92D"/>
      <name val="Calibri"/>
      <family val="2"/>
    </font>
    <font>
      <b/>
      <sz val="12"/>
      <color rgb="FF99CC00"/>
      <name val="Calibri"/>
      <family val="2"/>
    </font>
    <font>
      <b/>
      <sz val="11"/>
      <color rgb="FF94A92D"/>
      <name val="Calibri"/>
      <family val="2"/>
    </font>
    <font>
      <b/>
      <sz val="11"/>
      <color rgb="FF9BBB59"/>
      <name val="Calibri"/>
      <family val="2"/>
    </font>
    <font>
      <b/>
      <sz val="11"/>
      <color rgb="FFAFC836"/>
      <name val="Calibri"/>
      <family val="2"/>
    </font>
    <font>
      <b/>
      <sz val="12"/>
      <color rgb="FF728222"/>
      <name val="Calibri"/>
      <family val="2"/>
    </font>
    <font>
      <b/>
      <sz val="10"/>
      <color rgb="FFFF0000"/>
      <name val="Calibri"/>
      <family val="2"/>
    </font>
    <font>
      <b/>
      <sz val="11"/>
      <color rgb="FFFF0000"/>
      <name val="Calibri"/>
      <family val="2"/>
    </font>
    <font>
      <sz val="10"/>
      <color rgb="FFFF0000"/>
      <name val="Calibri"/>
      <family val="2"/>
    </font>
    <font>
      <b/>
      <sz val="14"/>
      <color rgb="FFFF0000"/>
      <name val="Calibri"/>
      <family val="2"/>
    </font>
    <font>
      <b/>
      <sz val="14"/>
      <color rgb="FF94A92D"/>
      <name val="Calibri"/>
      <family val="2"/>
    </font>
    <font>
      <sz val="6"/>
      <name val="Calibri"/>
      <family val="2"/>
    </font>
    <font>
      <sz val="10"/>
      <color rgb="FFD9D9D9"/>
      <name val="Calibri"/>
      <family val="2"/>
    </font>
    <font>
      <b/>
      <sz val="11"/>
      <color rgb="FFD9D9D9"/>
      <name val="Calibri"/>
      <family val="2"/>
    </font>
    <font>
      <b/>
      <sz val="10"/>
      <color rgb="FF94A92D"/>
      <name val="Calibri"/>
      <family val="2"/>
    </font>
    <font>
      <sz val="8"/>
      <color rgb="FFFFFFFF"/>
      <name val="Arial"/>
      <family val="2"/>
    </font>
    <font>
      <b/>
      <sz val="10"/>
      <color rgb="FFFF33CC"/>
      <name val="Calibri"/>
      <family val="2"/>
    </font>
    <font>
      <b/>
      <sz val="11"/>
      <color rgb="FFFF33CC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9"/>
      <color rgb="FFFFFFFF"/>
      <name val="Calibri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</fonts>
  <fills count="8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D9F5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3" tint="0.89999084444715716"/>
        <bgColor rgb="FF000000"/>
      </patternFill>
    </fill>
    <fill>
      <patternFill patternType="solid">
        <fgColor rgb="FF5B9BD5"/>
        <bgColor rgb="FF000000"/>
      </patternFill>
    </fill>
    <fill>
      <patternFill patternType="solid">
        <fgColor rgb="FF000080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6933C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6" tint="0.39997558519241921"/>
        <bgColor rgb="FF000000"/>
      </patternFill>
    </fill>
    <fill>
      <patternFill patternType="solid">
        <fgColor rgb="FFC4D79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7EB843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EB843"/>
        <bgColor rgb="FF000000"/>
      </patternFill>
    </fill>
    <fill>
      <patternFill patternType="solid">
        <fgColor rgb="FFE4F1D8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94A92D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BFCF6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2CDD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E3E3FC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3" tint="0.89999084444715716"/>
        <bgColor indexed="64"/>
      </patternFill>
    </fill>
  </fills>
  <borders count="159">
    <border>
      <left/>
      <right/>
      <top/>
      <bottom/>
      <diagonal/>
    </border>
    <border>
      <left style="thin">
        <color rgb="FF7C878E"/>
      </left>
      <right/>
      <top style="thin">
        <color rgb="FF7C878E"/>
      </top>
      <bottom/>
      <diagonal/>
    </border>
    <border>
      <left/>
      <right style="thin">
        <color rgb="FF7C878E"/>
      </right>
      <top style="thin">
        <color rgb="FF7C878E"/>
      </top>
      <bottom/>
      <diagonal/>
    </border>
    <border>
      <left/>
      <right/>
      <top style="thin">
        <color rgb="FF7C878E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7C878E"/>
      </left>
      <right/>
      <top/>
      <bottom style="medium">
        <color rgb="FF7C878E"/>
      </bottom>
      <diagonal/>
    </border>
    <border>
      <left/>
      <right style="thin">
        <color rgb="FF7C878E"/>
      </right>
      <top/>
      <bottom style="medium">
        <color rgb="FF7C878E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7C878E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rgb="FF7C878E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C878E"/>
      </left>
      <right/>
      <top/>
      <bottom/>
      <diagonal/>
    </border>
    <border>
      <left/>
      <right style="thin">
        <color rgb="FF7C878E"/>
      </right>
      <top/>
      <bottom/>
      <diagonal/>
    </border>
    <border>
      <left/>
      <right style="thin">
        <color indexed="64"/>
      </right>
      <top/>
      <bottom style="hair">
        <color rgb="FF7C878E"/>
      </bottom>
      <diagonal/>
    </border>
    <border>
      <left style="thin">
        <color rgb="FF7C878E"/>
      </left>
      <right/>
      <top/>
      <bottom style="thin">
        <color rgb="FF7C878E"/>
      </bottom>
      <diagonal/>
    </border>
    <border>
      <left/>
      <right style="thin">
        <color rgb="FF7C878E"/>
      </right>
      <top/>
      <bottom style="thin">
        <color rgb="FF7C878E"/>
      </bottom>
      <diagonal/>
    </border>
    <border>
      <left/>
      <right/>
      <top/>
      <bottom style="thin">
        <color rgb="FF7C878E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rgb="FF7C878E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C878E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C878E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rgb="FF7C878E"/>
      </bottom>
      <diagonal/>
    </border>
    <border>
      <left/>
      <right style="thin">
        <color rgb="FF7C878E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7C878E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C878E"/>
      </left>
      <right/>
      <top/>
      <bottom style="double">
        <color rgb="FF7C878E"/>
      </bottom>
      <diagonal/>
    </border>
    <border>
      <left/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/>
      <top style="thin">
        <color indexed="64"/>
      </top>
      <bottom style="medium">
        <color rgb="FF7C878E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/>
      <bottom/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medium">
        <color indexed="64"/>
      </left>
      <right/>
      <top style="medium">
        <color indexed="64"/>
      </top>
      <bottom style="thin">
        <color rgb="FF8EA9DB"/>
      </bottom>
      <diagonal/>
    </border>
    <border>
      <left/>
      <right/>
      <top style="medium">
        <color indexed="64"/>
      </top>
      <bottom style="thin">
        <color rgb="FF8EA9DB"/>
      </bottom>
      <diagonal/>
    </border>
    <border>
      <left/>
      <right style="medium">
        <color indexed="64"/>
      </right>
      <top style="medium">
        <color indexed="64"/>
      </top>
      <bottom style="thin">
        <color rgb="FF8EA9DB"/>
      </bottom>
      <diagonal/>
    </border>
    <border>
      <left style="medium">
        <color indexed="64"/>
      </left>
      <right/>
      <top style="thin">
        <color rgb="FF8EA9DB"/>
      </top>
      <bottom/>
      <diagonal/>
    </border>
    <border>
      <left/>
      <right style="medium">
        <color indexed="64"/>
      </right>
      <top style="thin">
        <color rgb="FF8EA9DB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theme="3"/>
      </bottom>
      <diagonal/>
    </border>
    <border>
      <left/>
      <right/>
      <top style="medium">
        <color theme="3"/>
      </top>
      <bottom/>
      <diagonal/>
    </border>
    <border>
      <left/>
      <right/>
      <top style="thin">
        <color theme="3"/>
      </top>
      <bottom/>
      <diagonal/>
    </border>
    <border>
      <left/>
      <right/>
      <top/>
      <bottom style="thin">
        <color theme="3"/>
      </bottom>
      <diagonal/>
    </border>
    <border>
      <left/>
      <right/>
      <top style="medium">
        <color rgb="FF7EB843"/>
      </top>
      <bottom/>
      <diagonal/>
    </border>
    <border>
      <left/>
      <right/>
      <top style="thin">
        <color rgb="FF7EB843"/>
      </top>
      <bottom/>
      <diagonal/>
    </border>
    <border>
      <left/>
      <right/>
      <top/>
      <bottom style="thin">
        <color rgb="FF7EB84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/>
      <top/>
      <bottom style="double">
        <color rgb="FF7C878E"/>
      </bottom>
      <diagonal/>
    </border>
    <border>
      <left style="thick">
        <color rgb="FFFFFFFF"/>
      </left>
      <right style="thin">
        <color rgb="FF7C878E"/>
      </right>
      <top/>
      <bottom style="double">
        <color rgb="FF7C878E"/>
      </bottom>
      <diagonal/>
    </border>
    <border>
      <left/>
      <right/>
      <top/>
      <bottom style="double">
        <color rgb="FF7C878E"/>
      </bottom>
      <diagonal/>
    </border>
    <border>
      <left style="thin">
        <color indexed="64"/>
      </left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/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 style="medium">
        <color rgb="FFFFFFFF"/>
      </left>
      <right/>
      <top/>
      <bottom/>
      <diagonal/>
    </border>
    <border>
      <left/>
      <right style="medium">
        <color rgb="FFFFFFFF"/>
      </right>
      <top style="thin">
        <color rgb="FF7C878E"/>
      </top>
      <bottom/>
      <diagonal/>
    </border>
    <border>
      <left style="medium">
        <color rgb="FFFFFFFF"/>
      </left>
      <right/>
      <top/>
      <bottom style="medium">
        <color rgb="FF7C878E"/>
      </bottom>
      <diagonal/>
    </border>
    <border>
      <left style="thin">
        <color indexed="64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medium">
        <color rgb="FFFFFFFF"/>
      </right>
      <top/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theme="0" tint="-0.34998626667073579"/>
      </bottom>
      <diagonal/>
    </border>
    <border>
      <left/>
      <right/>
      <top/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dashed">
        <color theme="0" tint="-0.34998626667073579"/>
      </bottom>
      <diagonal/>
    </border>
    <border>
      <left/>
      <right style="medium">
        <color auto="1"/>
      </right>
      <top/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/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medium">
        <color indexed="64"/>
      </bottom>
      <diagonal/>
    </border>
    <border>
      <left/>
      <right/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/>
      <right/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499984740745262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499984740745262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/>
      <right/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499984740745262"/>
      </bottom>
      <diagonal/>
    </border>
    <border>
      <left/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dashed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499984740745262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</borders>
  <cellStyleXfs count="50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75" applyNumberFormat="0" applyFill="0" applyAlignment="0" applyProtection="0"/>
    <xf numFmtId="0" fontId="50" fillId="0" borderId="76" applyNumberFormat="0" applyFill="0" applyAlignment="0" applyProtection="0"/>
    <xf numFmtId="0" fontId="51" fillId="0" borderId="77" applyNumberFormat="0" applyFill="0" applyAlignment="0" applyProtection="0"/>
    <xf numFmtId="0" fontId="51" fillId="0" borderId="0" applyNumberFormat="0" applyFill="0" applyBorder="0" applyAlignment="0" applyProtection="0"/>
    <xf numFmtId="0" fontId="52" fillId="15" borderId="0" applyNumberFormat="0" applyBorder="0" applyAlignment="0" applyProtection="0"/>
    <xf numFmtId="0" fontId="53" fillId="16" borderId="0" applyNumberFormat="0" applyBorder="0" applyAlignment="0" applyProtection="0"/>
    <xf numFmtId="0" fontId="54" fillId="17" borderId="0" applyNumberFormat="0" applyBorder="0" applyAlignment="0" applyProtection="0"/>
    <xf numFmtId="0" fontId="55" fillId="18" borderId="78" applyNumberFormat="0" applyAlignment="0" applyProtection="0"/>
    <xf numFmtId="0" fontId="56" fillId="19" borderId="79" applyNumberFormat="0" applyAlignment="0" applyProtection="0"/>
    <xf numFmtId="0" fontId="57" fillId="19" borderId="78" applyNumberFormat="0" applyAlignment="0" applyProtection="0"/>
    <xf numFmtId="0" fontId="58" fillId="0" borderId="80" applyNumberFormat="0" applyFill="0" applyAlignment="0" applyProtection="0"/>
    <xf numFmtId="0" fontId="59" fillId="20" borderId="81" applyNumberFormat="0" applyAlignment="0" applyProtection="0"/>
    <xf numFmtId="0" fontId="60" fillId="0" borderId="0" applyNumberFormat="0" applyFill="0" applyBorder="0" applyAlignment="0" applyProtection="0"/>
    <xf numFmtId="0" fontId="1" fillId="21" borderId="82" applyNumberFormat="0" applyFont="0" applyAlignment="0" applyProtection="0"/>
    <xf numFmtId="0" fontId="61" fillId="0" borderId="0" applyNumberFormat="0" applyFill="0" applyBorder="0" applyAlignment="0" applyProtection="0"/>
    <xf numFmtId="0" fontId="44" fillId="0" borderId="83" applyNumberFormat="0" applyFill="0" applyAlignment="0" applyProtection="0"/>
    <xf numFmtId="0" fontId="6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2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2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164" fontId="1" fillId="0" borderId="0" applyFont="0" applyFill="0" applyBorder="0" applyAlignment="0" applyProtection="0"/>
    <xf numFmtId="0" fontId="87" fillId="0" borderId="0"/>
    <xf numFmtId="0" fontId="114" fillId="0" borderId="0"/>
  </cellStyleXfs>
  <cellXfs count="825">
    <xf numFmtId="0" fontId="0" fillId="0" borderId="0" xfId="0"/>
    <xf numFmtId="38" fontId="3" fillId="0" borderId="0" xfId="0" applyNumberFormat="1" applyFont="1" applyAlignment="1">
      <alignment horizontal="right"/>
    </xf>
    <xf numFmtId="38" fontId="4" fillId="0" borderId="0" xfId="0" applyNumberFormat="1" applyFont="1" applyAlignment="1">
      <alignment horizontal="right"/>
    </xf>
    <xf numFmtId="38" fontId="5" fillId="0" borderId="0" xfId="0" applyNumberFormat="1" applyFont="1" applyAlignment="1">
      <alignment horizontal="right"/>
    </xf>
    <xf numFmtId="38" fontId="6" fillId="0" borderId="0" xfId="0" applyNumberFormat="1" applyFont="1" applyAlignment="1">
      <alignment horizontal="right"/>
    </xf>
    <xf numFmtId="38" fontId="4" fillId="0" borderId="0" xfId="3" applyNumberFormat="1" applyAlignment="1">
      <alignment horizontal="right"/>
    </xf>
    <xf numFmtId="0" fontId="7" fillId="0" borderId="0" xfId="0" applyFont="1"/>
    <xf numFmtId="3" fontId="5" fillId="0" borderId="0" xfId="0" applyNumberFormat="1" applyFont="1"/>
    <xf numFmtId="14" fontId="5" fillId="0" borderId="0" xfId="0" applyNumberFormat="1" applyFont="1"/>
    <xf numFmtId="0" fontId="5" fillId="2" borderId="0" xfId="0" applyFont="1" applyFill="1"/>
    <xf numFmtId="0" fontId="16" fillId="0" borderId="0" xfId="0" applyFont="1"/>
    <xf numFmtId="0" fontId="17" fillId="0" borderId="0" xfId="0" applyFont="1"/>
    <xf numFmtId="4" fontId="0" fillId="0" borderId="0" xfId="0" applyNumberFormat="1"/>
    <xf numFmtId="0" fontId="19" fillId="6" borderId="49" xfId="0" applyFont="1" applyFill="1" applyBorder="1" applyAlignment="1">
      <alignment horizontal="center" vertical="center"/>
    </xf>
    <xf numFmtId="4" fontId="17" fillId="6" borderId="49" xfId="0" applyNumberFormat="1" applyFont="1" applyFill="1" applyBorder="1" applyAlignment="1">
      <alignment horizontal="center" vertical="center" wrapText="1"/>
    </xf>
    <xf numFmtId="0" fontId="17" fillId="6" borderId="0" xfId="0" applyFont="1" applyFill="1" applyAlignment="1">
      <alignment horizontal="center" vertical="center"/>
    </xf>
    <xf numFmtId="0" fontId="23" fillId="0" borderId="0" xfId="0" applyFont="1"/>
    <xf numFmtId="4" fontId="23" fillId="0" borderId="0" xfId="0" applyNumberFormat="1" applyFont="1"/>
    <xf numFmtId="4" fontId="15" fillId="5" borderId="58" xfId="0" applyNumberFormat="1" applyFont="1" applyFill="1" applyBorder="1" applyAlignment="1">
      <alignment horizontal="center" vertical="center" wrapText="1"/>
    </xf>
    <xf numFmtId="0" fontId="22" fillId="5" borderId="0" xfId="0" applyFont="1" applyFill="1" applyAlignment="1">
      <alignment horizontal="center" vertical="center" wrapText="1"/>
    </xf>
    <xf numFmtId="0" fontId="16" fillId="8" borderId="0" xfId="0" applyFont="1" applyFill="1"/>
    <xf numFmtId="0" fontId="17" fillId="8" borderId="0" xfId="0" applyFont="1" applyFill="1" applyAlignment="1">
      <alignment horizontal="center"/>
    </xf>
    <xf numFmtId="0" fontId="26" fillId="8" borderId="60" xfId="0" applyFont="1" applyFill="1" applyBorder="1" applyAlignment="1">
      <alignment horizontal="left" indent="1"/>
    </xf>
    <xf numFmtId="4" fontId="26" fillId="8" borderId="0" xfId="0" applyNumberFormat="1" applyFont="1" applyFill="1"/>
    <xf numFmtId="4" fontId="26" fillId="8" borderId="26" xfId="0" applyNumberFormat="1" applyFont="1" applyFill="1" applyBorder="1"/>
    <xf numFmtId="0" fontId="16" fillId="8" borderId="0" xfId="0" applyFont="1" applyFill="1" applyAlignment="1">
      <alignment vertical="center"/>
    </xf>
    <xf numFmtId="0" fontId="26" fillId="8" borderId="43" xfId="0" applyFont="1" applyFill="1" applyBorder="1"/>
    <xf numFmtId="0" fontId="27" fillId="8" borderId="63" xfId="0" applyFont="1" applyFill="1" applyBorder="1" applyAlignment="1">
      <alignment horizontal="center"/>
    </xf>
    <xf numFmtId="4" fontId="26" fillId="8" borderId="59" xfId="0" applyNumberFormat="1" applyFont="1" applyFill="1" applyBorder="1"/>
    <xf numFmtId="4" fontId="26" fillId="8" borderId="43" xfId="0" applyNumberFormat="1" applyFont="1" applyFill="1" applyBorder="1"/>
    <xf numFmtId="0" fontId="26" fillId="8" borderId="61" xfId="0" applyFont="1" applyFill="1" applyBorder="1" applyAlignment="1">
      <alignment horizontal="left" indent="1"/>
    </xf>
    <xf numFmtId="0" fontId="26" fillId="8" borderId="59" xfId="0" applyFont="1" applyFill="1" applyBorder="1"/>
    <xf numFmtId="0" fontId="26" fillId="8" borderId="60" xfId="0" applyFont="1" applyFill="1" applyBorder="1"/>
    <xf numFmtId="4" fontId="25" fillId="8" borderId="43" xfId="0" applyNumberFormat="1" applyFont="1" applyFill="1" applyBorder="1"/>
    <xf numFmtId="0" fontId="28" fillId="0" borderId="0" xfId="0" applyFont="1"/>
    <xf numFmtId="0" fontId="28" fillId="8" borderId="0" xfId="0" applyFont="1" applyFill="1"/>
    <xf numFmtId="0" fontId="17" fillId="0" borderId="0" xfId="0" applyFont="1" applyAlignment="1">
      <alignment horizontal="center"/>
    </xf>
    <xf numFmtId="0" fontId="21" fillId="0" borderId="0" xfId="0" applyFont="1"/>
    <xf numFmtId="0" fontId="17" fillId="8" borderId="49" xfId="0" applyFont="1" applyFill="1" applyBorder="1"/>
    <xf numFmtId="0" fontId="18" fillId="0" borderId="0" xfId="0" applyFont="1" applyAlignment="1">
      <alignment horizontal="right"/>
    </xf>
    <xf numFmtId="0" fontId="16" fillId="8" borderId="49" xfId="0" applyFont="1" applyFill="1" applyBorder="1"/>
    <xf numFmtId="0" fontId="24" fillId="8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4" fontId="30" fillId="0" borderId="0" xfId="0" applyNumberFormat="1" applyFont="1"/>
    <xf numFmtId="0" fontId="30" fillId="0" borderId="0" xfId="0" applyFont="1"/>
    <xf numFmtId="4" fontId="17" fillId="8" borderId="49" xfId="0" applyNumberFormat="1" applyFont="1" applyFill="1" applyBorder="1"/>
    <xf numFmtId="0" fontId="35" fillId="5" borderId="0" xfId="0" applyFont="1" applyFill="1" applyAlignment="1">
      <alignment horizontal="center" vertical="center" wrapText="1"/>
    </xf>
    <xf numFmtId="0" fontId="35" fillId="5" borderId="57" xfId="0" applyFont="1" applyFill="1" applyBorder="1" applyAlignment="1">
      <alignment horizontal="center" vertical="center" wrapText="1"/>
    </xf>
    <xf numFmtId="0" fontId="35" fillId="5" borderId="58" xfId="0" applyFont="1" applyFill="1" applyBorder="1" applyAlignment="1">
      <alignment horizontal="center" vertical="center" wrapText="1"/>
    </xf>
    <xf numFmtId="0" fontId="19" fillId="6" borderId="49" xfId="0" applyFont="1" applyFill="1" applyBorder="1" applyAlignment="1">
      <alignment horizontal="center" vertical="center" wrapText="1"/>
    </xf>
    <xf numFmtId="0" fontId="36" fillId="6" borderId="49" xfId="0" applyFont="1" applyFill="1" applyBorder="1" applyAlignment="1">
      <alignment horizontal="center" vertical="center"/>
    </xf>
    <xf numFmtId="0" fontId="37" fillId="0" borderId="0" xfId="0" applyFont="1"/>
    <xf numFmtId="4" fontId="15" fillId="11" borderId="58" xfId="0" applyNumberFormat="1" applyFont="1" applyFill="1" applyBorder="1" applyAlignment="1">
      <alignment horizontal="center" vertical="center" wrapText="1"/>
    </xf>
    <xf numFmtId="4" fontId="17" fillId="12" borderId="49" xfId="0" applyNumberFormat="1" applyFont="1" applyFill="1" applyBorder="1" applyAlignment="1">
      <alignment horizontal="center" vertical="center" wrapText="1"/>
    </xf>
    <xf numFmtId="4" fontId="17" fillId="6" borderId="4" xfId="0" applyNumberFormat="1" applyFont="1" applyFill="1" applyBorder="1" applyAlignment="1">
      <alignment horizontal="center" vertical="center" wrapText="1"/>
    </xf>
    <xf numFmtId="4" fontId="15" fillId="11" borderId="73" xfId="0" applyNumberFormat="1" applyFont="1" applyFill="1" applyBorder="1" applyAlignment="1">
      <alignment horizontal="center" vertical="center" wrapText="1"/>
    </xf>
    <xf numFmtId="4" fontId="15" fillId="11" borderId="74" xfId="0" applyNumberFormat="1" applyFont="1" applyFill="1" applyBorder="1" applyAlignment="1">
      <alignment horizontal="center" vertical="center" wrapText="1"/>
    </xf>
    <xf numFmtId="166" fontId="5" fillId="0" borderId="0" xfId="5" applyFont="1"/>
    <xf numFmtId="0" fontId="16" fillId="0" borderId="31" xfId="0" applyFont="1" applyBorder="1" applyAlignment="1">
      <alignment horizontal="center" vertical="center" wrapText="1"/>
    </xf>
    <xf numFmtId="0" fontId="16" fillId="0" borderId="66" xfId="0" applyFont="1" applyBorder="1" applyAlignment="1">
      <alignment horizontal="center" vertical="center" wrapText="1"/>
    </xf>
    <xf numFmtId="0" fontId="16" fillId="0" borderId="32" xfId="0" applyFont="1" applyBorder="1" applyAlignment="1">
      <alignment horizontal="center" vertical="center" wrapText="1"/>
    </xf>
    <xf numFmtId="0" fontId="16" fillId="0" borderId="60" xfId="0" applyFont="1" applyBorder="1"/>
    <xf numFmtId="4" fontId="16" fillId="0" borderId="0" xfId="0" applyNumberFormat="1" applyFont="1" applyAlignment="1">
      <alignment horizontal="center"/>
    </xf>
    <xf numFmtId="14" fontId="16" fillId="0" borderId="0" xfId="0" applyNumberFormat="1" applyFont="1"/>
    <xf numFmtId="0" fontId="16" fillId="0" borderId="0" xfId="0" applyFont="1" applyAlignment="1">
      <alignment horizontal="center"/>
    </xf>
    <xf numFmtId="14" fontId="16" fillId="0" borderId="0" xfId="0" applyNumberFormat="1" applyFont="1" applyAlignment="1">
      <alignment horizontal="center"/>
    </xf>
    <xf numFmtId="0" fontId="16" fillId="0" borderId="26" xfId="0" applyFont="1" applyBorder="1" applyAlignment="1">
      <alignment horizontal="center"/>
    </xf>
    <xf numFmtId="10" fontId="16" fillId="0" borderId="0" xfId="0" applyNumberFormat="1" applyFont="1" applyAlignment="1">
      <alignment horizontal="center"/>
    </xf>
    <xf numFmtId="0" fontId="39" fillId="14" borderId="0" xfId="0" applyFont="1" applyFill="1" applyAlignment="1">
      <alignment horizontal="center"/>
    </xf>
    <xf numFmtId="0" fontId="40" fillId="0" borderId="0" xfId="0" applyFont="1"/>
    <xf numFmtId="4" fontId="40" fillId="0" borderId="0" xfId="0" applyNumberFormat="1" applyFont="1"/>
    <xf numFmtId="16" fontId="40" fillId="0" borderId="0" xfId="0" applyNumberFormat="1" applyFont="1"/>
    <xf numFmtId="0" fontId="41" fillId="0" borderId="0" xfId="0" applyFont="1"/>
    <xf numFmtId="4" fontId="41" fillId="0" borderId="0" xfId="0" applyNumberFormat="1" applyFont="1"/>
    <xf numFmtId="0" fontId="16" fillId="8" borderId="26" xfId="0" applyFont="1" applyFill="1" applyBorder="1"/>
    <xf numFmtId="0" fontId="35" fillId="0" borderId="60" xfId="0" applyFont="1" applyBorder="1" applyAlignment="1">
      <alignment horizontal="left"/>
    </xf>
    <xf numFmtId="0" fontId="20" fillId="0" borderId="0" xfId="0" applyFont="1"/>
    <xf numFmtId="0" fontId="25" fillId="8" borderId="55" xfId="0" applyFont="1" applyFill="1" applyBorder="1"/>
    <xf numFmtId="4" fontId="16" fillId="0" borderId="0" xfId="0" applyNumberFormat="1" applyFont="1"/>
    <xf numFmtId="4" fontId="27" fillId="8" borderId="64" xfId="0" applyNumberFormat="1" applyFont="1" applyFill="1" applyBorder="1" applyAlignment="1">
      <alignment horizontal="center"/>
    </xf>
    <xf numFmtId="4" fontId="16" fillId="8" borderId="0" xfId="0" applyNumberFormat="1" applyFont="1" applyFill="1"/>
    <xf numFmtId="4" fontId="18" fillId="0" borderId="0" xfId="0" applyNumberFormat="1" applyFont="1" applyAlignment="1">
      <alignment horizontal="right"/>
    </xf>
    <xf numFmtId="0" fontId="17" fillId="8" borderId="0" xfId="0" applyFont="1" applyFill="1"/>
    <xf numFmtId="0" fontId="20" fillId="9" borderId="60" xfId="0" applyFont="1" applyFill="1" applyBorder="1"/>
    <xf numFmtId="0" fontId="20" fillId="9" borderId="0" xfId="0" applyFont="1" applyFill="1"/>
    <xf numFmtId="0" fontId="21" fillId="8" borderId="0" xfId="0" applyFont="1" applyFill="1"/>
    <xf numFmtId="4" fontId="21" fillId="8" borderId="0" xfId="0" applyNumberFormat="1" applyFont="1" applyFill="1"/>
    <xf numFmtId="0" fontId="45" fillId="0" borderId="0" xfId="0" applyFont="1"/>
    <xf numFmtId="0" fontId="46" fillId="0" borderId="0" xfId="0" applyFont="1" applyAlignment="1">
      <alignment horizontal="center"/>
    </xf>
    <xf numFmtId="0" fontId="21" fillId="8" borderId="0" xfId="0" applyFont="1" applyFill="1" applyAlignment="1">
      <alignment horizontal="center"/>
    </xf>
    <xf numFmtId="0" fontId="21" fillId="8" borderId="0" xfId="0" applyFont="1" applyFill="1" applyAlignment="1">
      <alignment vertical="center"/>
    </xf>
    <xf numFmtId="4" fontId="21" fillId="0" borderId="0" xfId="0" applyNumberFormat="1" applyFont="1"/>
    <xf numFmtId="4" fontId="17" fillId="8" borderId="0" xfId="0" applyNumberFormat="1" applyFont="1" applyFill="1"/>
    <xf numFmtId="0" fontId="20" fillId="8" borderId="0" xfId="0" applyFont="1" applyFill="1"/>
    <xf numFmtId="4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0" fontId="44" fillId="0" borderId="0" xfId="0" applyFont="1"/>
    <xf numFmtId="0" fontId="25" fillId="8" borderId="59" xfId="0" applyFont="1" applyFill="1" applyBorder="1" applyAlignment="1">
      <alignment horizontal="center"/>
    </xf>
    <xf numFmtId="0" fontId="63" fillId="0" borderId="0" xfId="0" applyFont="1"/>
    <xf numFmtId="16" fontId="63" fillId="0" borderId="0" xfId="0" applyNumberFormat="1" applyFont="1"/>
    <xf numFmtId="0" fontId="9" fillId="0" borderId="0" xfId="0" applyFont="1"/>
    <xf numFmtId="4" fontId="26" fillId="8" borderId="84" xfId="0" applyNumberFormat="1" applyFont="1" applyFill="1" applyBorder="1"/>
    <xf numFmtId="4" fontId="25" fillId="8" borderId="63" xfId="0" applyNumberFormat="1" applyFont="1" applyFill="1" applyBorder="1"/>
    <xf numFmtId="0" fontId="25" fillId="8" borderId="43" xfId="0" applyFont="1" applyFill="1" applyBorder="1" applyAlignment="1">
      <alignment horizontal="right"/>
    </xf>
    <xf numFmtId="4" fontId="26" fillId="8" borderId="0" xfId="0" applyNumberFormat="1" applyFont="1" applyFill="1" applyAlignment="1">
      <alignment horizontal="right"/>
    </xf>
    <xf numFmtId="4" fontId="25" fillId="8" borderId="65" xfId="0" applyNumberFormat="1" applyFont="1" applyFill="1" applyBorder="1"/>
    <xf numFmtId="4" fontId="25" fillId="8" borderId="0" xfId="0" applyNumberFormat="1" applyFont="1" applyFill="1"/>
    <xf numFmtId="4" fontId="64" fillId="0" borderId="0" xfId="0" applyNumberFormat="1" applyFont="1"/>
    <xf numFmtId="4" fontId="20" fillId="0" borderId="0" xfId="0" applyNumberFormat="1" applyFont="1"/>
    <xf numFmtId="0" fontId="16" fillId="0" borderId="55" xfId="0" applyFont="1" applyBorder="1"/>
    <xf numFmtId="4" fontId="16" fillId="0" borderId="59" xfId="0" applyNumberFormat="1" applyFont="1" applyBorder="1" applyAlignment="1">
      <alignment horizontal="center"/>
    </xf>
    <xf numFmtId="14" fontId="16" fillId="0" borderId="59" xfId="0" applyNumberFormat="1" applyFont="1" applyBorder="1" applyAlignment="1">
      <alignment horizontal="center"/>
    </xf>
    <xf numFmtId="0" fontId="16" fillId="0" borderId="59" xfId="0" applyFont="1" applyBorder="1" applyAlignment="1">
      <alignment horizontal="center"/>
    </xf>
    <xf numFmtId="0" fontId="16" fillId="0" borderId="59" xfId="0" applyFont="1" applyBorder="1"/>
    <xf numFmtId="10" fontId="16" fillId="0" borderId="59" xfId="0" applyNumberFormat="1" applyFont="1" applyBorder="1" applyAlignment="1">
      <alignment horizontal="center"/>
    </xf>
    <xf numFmtId="4" fontId="43" fillId="0" borderId="59" xfId="0" applyNumberFormat="1" applyFont="1" applyBorder="1" applyAlignment="1">
      <alignment horizontal="center"/>
    </xf>
    <xf numFmtId="0" fontId="16" fillId="0" borderId="56" xfId="0" applyFont="1" applyBorder="1" applyAlignment="1">
      <alignment horizontal="center"/>
    </xf>
    <xf numFmtId="4" fontId="16" fillId="0" borderId="66" xfId="0" applyNumberFormat="1" applyFont="1" applyBorder="1" applyAlignment="1">
      <alignment horizontal="center" vertical="center" wrapText="1"/>
    </xf>
    <xf numFmtId="4" fontId="65" fillId="8" borderId="59" xfId="0" applyNumberFormat="1" applyFont="1" applyFill="1" applyBorder="1"/>
    <xf numFmtId="4" fontId="65" fillId="8" borderId="43" xfId="0" applyNumberFormat="1" applyFont="1" applyFill="1" applyBorder="1"/>
    <xf numFmtId="4" fontId="66" fillId="0" borderId="0" xfId="0" applyNumberFormat="1" applyFont="1"/>
    <xf numFmtId="0" fontId="21" fillId="0" borderId="0" xfId="0" applyFont="1" applyAlignment="1">
      <alignment horizontal="center" wrapText="1"/>
    </xf>
    <xf numFmtId="0" fontId="20" fillId="0" borderId="0" xfId="0" applyFont="1" applyAlignment="1">
      <alignment horizontal="center"/>
    </xf>
    <xf numFmtId="0" fontId="67" fillId="8" borderId="60" xfId="0" applyFont="1" applyFill="1" applyBorder="1"/>
    <xf numFmtId="0" fontId="68" fillId="8" borderId="0" xfId="0" applyFont="1" applyFill="1" applyAlignment="1">
      <alignment horizontal="center"/>
    </xf>
    <xf numFmtId="16" fontId="67" fillId="8" borderId="60" xfId="0" applyNumberFormat="1" applyFont="1" applyFill="1" applyBorder="1"/>
    <xf numFmtId="4" fontId="67" fillId="8" borderId="0" xfId="0" applyNumberFormat="1" applyFont="1" applyFill="1" applyAlignment="1">
      <alignment horizontal="center"/>
    </xf>
    <xf numFmtId="16" fontId="67" fillId="8" borderId="60" xfId="0" applyNumberFormat="1" applyFont="1" applyFill="1" applyBorder="1" applyAlignment="1">
      <alignment horizontal="right"/>
    </xf>
    <xf numFmtId="4" fontId="67" fillId="8" borderId="0" xfId="0" applyNumberFormat="1" applyFont="1" applyFill="1"/>
    <xf numFmtId="0" fontId="67" fillId="8" borderId="0" xfId="0" applyFont="1" applyFill="1"/>
    <xf numFmtId="0" fontId="25" fillId="8" borderId="56" xfId="0" applyFont="1" applyFill="1" applyBorder="1"/>
    <xf numFmtId="0" fontId="0" fillId="2" borderId="0" xfId="0" applyFill="1" applyAlignment="1">
      <alignment horizontal="center"/>
    </xf>
    <xf numFmtId="0" fontId="17" fillId="7" borderId="7" xfId="0" applyFont="1" applyFill="1" applyBorder="1" applyAlignment="1">
      <alignment horizontal="center"/>
    </xf>
    <xf numFmtId="0" fontId="17" fillId="7" borderId="0" xfId="0" applyFont="1" applyFill="1" applyAlignment="1">
      <alignment horizontal="center"/>
    </xf>
    <xf numFmtId="0" fontId="16" fillId="7" borderId="7" xfId="0" applyFont="1" applyFill="1" applyBorder="1" applyAlignment="1">
      <alignment horizontal="center"/>
    </xf>
    <xf numFmtId="0" fontId="16" fillId="7" borderId="0" xfId="0" applyFont="1" applyFill="1" applyAlignment="1">
      <alignment horizontal="center"/>
    </xf>
    <xf numFmtId="0" fontId="0" fillId="0" borderId="84" xfId="0" applyBorder="1"/>
    <xf numFmtId="0" fontId="0" fillId="0" borderId="43" xfId="0" applyBorder="1" applyAlignment="1">
      <alignment horizontal="center"/>
    </xf>
    <xf numFmtId="9" fontId="0" fillId="0" borderId="85" xfId="1" applyFont="1" applyBorder="1"/>
    <xf numFmtId="0" fontId="0" fillId="0" borderId="0" xfId="0" applyAlignment="1">
      <alignment horizontal="left"/>
    </xf>
    <xf numFmtId="0" fontId="69" fillId="46" borderId="65" xfId="0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9" fontId="0" fillId="0" borderId="0" xfId="0" applyNumberFormat="1"/>
    <xf numFmtId="9" fontId="70" fillId="0" borderId="56" xfId="0" applyNumberFormat="1" applyFont="1" applyBorder="1" applyAlignment="1">
      <alignment horizontal="center" vertical="center"/>
    </xf>
    <xf numFmtId="0" fontId="70" fillId="0" borderId="85" xfId="0" applyFont="1" applyBorder="1" applyAlignment="1">
      <alignment horizontal="center" vertical="center"/>
    </xf>
    <xf numFmtId="0" fontId="70" fillId="0" borderId="36" xfId="0" applyFont="1" applyBorder="1" applyAlignment="1">
      <alignment horizontal="center" vertical="center"/>
    </xf>
    <xf numFmtId="9" fontId="70" fillId="0" borderId="36" xfId="0" applyNumberFormat="1" applyFont="1" applyBorder="1" applyAlignment="1">
      <alignment horizontal="center" vertical="center"/>
    </xf>
    <xf numFmtId="0" fontId="71" fillId="47" borderId="85" xfId="0" applyFont="1" applyFill="1" applyBorder="1" applyAlignment="1">
      <alignment horizontal="center" vertical="center"/>
    </xf>
    <xf numFmtId="0" fontId="71" fillId="47" borderId="36" xfId="0" applyFont="1" applyFill="1" applyBorder="1" applyAlignment="1">
      <alignment horizontal="center" vertical="center"/>
    </xf>
    <xf numFmtId="10" fontId="71" fillId="47" borderId="36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  <xf numFmtId="9" fontId="0" fillId="0" borderId="0" xfId="1" applyFont="1" applyAlignment="1">
      <alignment vertical="center" wrapText="1"/>
    </xf>
    <xf numFmtId="0" fontId="0" fillId="0" borderId="64" xfId="0" applyBorder="1"/>
    <xf numFmtId="0" fontId="72" fillId="49" borderId="43" xfId="0" applyFont="1" applyFill="1" applyBorder="1" applyAlignment="1">
      <alignment vertical="center"/>
    </xf>
    <xf numFmtId="10" fontId="72" fillId="51" borderId="36" xfId="0" applyNumberFormat="1" applyFont="1" applyFill="1" applyBorder="1" applyAlignment="1">
      <alignment horizontal="center" vertical="center"/>
    </xf>
    <xf numFmtId="0" fontId="72" fillId="49" borderId="85" xfId="0" applyFont="1" applyFill="1" applyBorder="1" applyAlignment="1">
      <alignment vertical="center"/>
    </xf>
    <xf numFmtId="0" fontId="73" fillId="0" borderId="0" xfId="0" applyFont="1"/>
    <xf numFmtId="0" fontId="25" fillId="48" borderId="55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48" borderId="43" xfId="0" applyFont="1" applyFill="1" applyBorder="1" applyAlignment="1">
      <alignment horizontal="center"/>
    </xf>
    <xf numFmtId="0" fontId="74" fillId="0" borderId="43" xfId="0" applyFont="1" applyBorder="1" applyAlignment="1">
      <alignment vertical="center"/>
    </xf>
    <xf numFmtId="0" fontId="74" fillId="0" borderId="56" xfId="0" applyFont="1" applyBorder="1" applyAlignment="1">
      <alignment horizontal="center" vertical="center"/>
    </xf>
    <xf numFmtId="0" fontId="74" fillId="0" borderId="43" xfId="0" applyFont="1" applyBorder="1"/>
    <xf numFmtId="0" fontId="74" fillId="0" borderId="59" xfId="0" applyFont="1" applyBorder="1" applyAlignment="1">
      <alignment horizontal="left" vertical="center"/>
    </xf>
    <xf numFmtId="0" fontId="75" fillId="0" borderId="84" xfId="0" applyFont="1" applyBorder="1" applyAlignment="1">
      <alignment horizontal="center" vertical="center"/>
    </xf>
    <xf numFmtId="10" fontId="74" fillId="0" borderId="36" xfId="0" applyNumberFormat="1" applyFont="1" applyBorder="1" applyAlignment="1">
      <alignment horizontal="center" vertical="center"/>
    </xf>
    <xf numFmtId="0" fontId="74" fillId="0" borderId="85" xfId="0" applyFont="1" applyBorder="1" applyAlignment="1">
      <alignment vertical="center"/>
    </xf>
    <xf numFmtId="0" fontId="74" fillId="0" borderId="36" xfId="0" applyFont="1" applyBorder="1" applyAlignment="1">
      <alignment horizontal="center" vertical="center"/>
    </xf>
    <xf numFmtId="0" fontId="74" fillId="0" borderId="85" xfId="0" applyFont="1" applyBorder="1"/>
    <xf numFmtId="0" fontId="74" fillId="0" borderId="62" xfId="0" applyFont="1" applyBorder="1" applyAlignment="1">
      <alignment horizontal="left" vertical="center"/>
    </xf>
    <xf numFmtId="0" fontId="76" fillId="0" borderId="43" xfId="0" applyFont="1" applyBorder="1" applyAlignment="1">
      <alignment horizontal="center" vertical="center"/>
    </xf>
    <xf numFmtId="0" fontId="76" fillId="0" borderId="84" xfId="0" applyFont="1" applyBorder="1" applyAlignment="1">
      <alignment horizontal="center" vertical="center"/>
    </xf>
    <xf numFmtId="10" fontId="74" fillId="0" borderId="26" xfId="0" applyNumberFormat="1" applyFont="1" applyBorder="1" applyAlignment="1">
      <alignment horizontal="center" vertical="center"/>
    </xf>
    <xf numFmtId="10" fontId="74" fillId="0" borderId="56" xfId="0" applyNumberFormat="1" applyFont="1" applyBorder="1" applyAlignment="1">
      <alignment horizontal="center" vertical="center"/>
    </xf>
    <xf numFmtId="0" fontId="76" fillId="0" borderId="85" xfId="0" applyFont="1" applyBorder="1" applyAlignment="1">
      <alignment horizontal="center" vertical="center"/>
    </xf>
    <xf numFmtId="0" fontId="75" fillId="0" borderId="85" xfId="0" applyFont="1" applyBorder="1" applyAlignment="1">
      <alignment horizontal="center" vertical="center"/>
    </xf>
    <xf numFmtId="0" fontId="77" fillId="0" borderId="85" xfId="0" applyFont="1" applyBorder="1" applyAlignment="1">
      <alignment horizontal="center" vertical="center"/>
    </xf>
    <xf numFmtId="0" fontId="74" fillId="0" borderId="85" xfId="0" applyFont="1" applyBorder="1" applyAlignment="1">
      <alignment horizontal="center" vertical="center"/>
    </xf>
    <xf numFmtId="0" fontId="78" fillId="0" borderId="43" xfId="0" applyFont="1" applyBorder="1" applyAlignment="1">
      <alignment horizontal="left" vertical="center"/>
    </xf>
    <xf numFmtId="0" fontId="78" fillId="0" borderId="61" xfId="0" applyFont="1" applyBorder="1" applyAlignment="1">
      <alignment horizontal="left" vertical="center"/>
    </xf>
    <xf numFmtId="0" fontId="79" fillId="0" borderId="61" xfId="0" applyFont="1" applyBorder="1" applyAlignment="1">
      <alignment horizontal="center" vertical="center"/>
    </xf>
    <xf numFmtId="10" fontId="78" fillId="0" borderId="85" xfId="0" applyNumberFormat="1" applyFont="1" applyBorder="1" applyAlignment="1">
      <alignment horizontal="center" vertical="center"/>
    </xf>
    <xf numFmtId="0" fontId="0" fillId="0" borderId="55" xfId="0" applyBorder="1" applyAlignment="1">
      <alignment horizontal="center"/>
    </xf>
    <xf numFmtId="0" fontId="16" fillId="0" borderId="0" xfId="0" applyFont="1" applyAlignment="1">
      <alignment vertical="center"/>
    </xf>
    <xf numFmtId="0" fontId="25" fillId="0" borderId="0" xfId="0" applyFont="1" applyAlignment="1">
      <alignment horizontal="center"/>
    </xf>
    <xf numFmtId="0" fontId="74" fillId="0" borderId="0" xfId="0" applyFont="1" applyAlignment="1">
      <alignment vertical="center"/>
    </xf>
    <xf numFmtId="0" fontId="74" fillId="0" borderId="0" xfId="0" applyFont="1" applyAlignment="1">
      <alignment horizontal="center" vertical="center"/>
    </xf>
    <xf numFmtId="0" fontId="74" fillId="0" borderId="0" xfId="0" applyFont="1"/>
    <xf numFmtId="0" fontId="74" fillId="0" borderId="0" xfId="0" applyFont="1" applyAlignment="1">
      <alignment horizontal="left" vertical="center"/>
    </xf>
    <xf numFmtId="0" fontId="75" fillId="0" borderId="0" xfId="0" applyFont="1" applyAlignment="1">
      <alignment horizontal="center" vertical="center"/>
    </xf>
    <xf numFmtId="10" fontId="74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78" fillId="0" borderId="0" xfId="0" applyFont="1" applyAlignment="1">
      <alignment horizontal="left" vertical="center"/>
    </xf>
    <xf numFmtId="0" fontId="79" fillId="0" borderId="0" xfId="0" applyFont="1" applyAlignment="1">
      <alignment horizontal="center" vertical="center"/>
    </xf>
    <xf numFmtId="10" fontId="78" fillId="0" borderId="0" xfId="0" applyNumberFormat="1" applyFont="1" applyAlignment="1">
      <alignment horizontal="center" vertical="center"/>
    </xf>
    <xf numFmtId="0" fontId="25" fillId="48" borderId="59" xfId="0" applyFont="1" applyFill="1" applyBorder="1"/>
    <xf numFmtId="0" fontId="25" fillId="48" borderId="65" xfId="0" applyFont="1" applyFill="1" applyBorder="1"/>
    <xf numFmtId="0" fontId="25" fillId="48" borderId="0" xfId="0" applyFont="1" applyFill="1"/>
    <xf numFmtId="0" fontId="26" fillId="8" borderId="0" xfId="0" applyFont="1" applyFill="1"/>
    <xf numFmtId="0" fontId="25" fillId="0" borderId="0" xfId="0" applyFont="1"/>
    <xf numFmtId="0" fontId="25" fillId="0" borderId="36" xfId="0" applyFont="1" applyBorder="1" applyAlignment="1">
      <alignment horizontal="center"/>
    </xf>
    <xf numFmtId="0" fontId="25" fillId="0" borderId="62" xfId="0" applyFont="1" applyBorder="1" applyAlignment="1">
      <alignment horizontal="center"/>
    </xf>
    <xf numFmtId="0" fontId="21" fillId="0" borderId="0" xfId="0" applyFont="1" applyAlignment="1">
      <alignment wrapText="1"/>
    </xf>
    <xf numFmtId="16" fontId="17" fillId="8" borderId="60" xfId="0" applyNumberFormat="1" applyFont="1" applyFill="1" applyBorder="1"/>
    <xf numFmtId="4" fontId="17" fillId="8" borderId="0" xfId="0" applyNumberFormat="1" applyFont="1" applyFill="1" applyAlignment="1">
      <alignment horizontal="center"/>
    </xf>
    <xf numFmtId="16" fontId="17" fillId="8" borderId="60" xfId="0" applyNumberFormat="1" applyFont="1" applyFill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left" vertical="center"/>
    </xf>
    <xf numFmtId="0" fontId="82" fillId="0" borderId="0" xfId="0" applyFont="1" applyAlignment="1">
      <alignment horizontal="left" vertical="center"/>
    </xf>
    <xf numFmtId="0" fontId="83" fillId="0" borderId="0" xfId="0" applyFont="1" applyAlignment="1">
      <alignment vertical="center"/>
    </xf>
    <xf numFmtId="0" fontId="74" fillId="0" borderId="86" xfId="0" applyFont="1" applyBorder="1" applyAlignment="1">
      <alignment horizontal="left" vertical="center"/>
    </xf>
    <xf numFmtId="0" fontId="84" fillId="0" borderId="0" xfId="0" applyFont="1" applyAlignment="1">
      <alignment vertical="center"/>
    </xf>
    <xf numFmtId="0" fontId="85" fillId="0" borderId="0" xfId="0" applyFont="1" applyAlignment="1">
      <alignment vertical="center"/>
    </xf>
    <xf numFmtId="0" fontId="86" fillId="53" borderId="0" xfId="0" applyFont="1" applyFill="1" applyAlignment="1">
      <alignment vertical="center"/>
    </xf>
    <xf numFmtId="0" fontId="88" fillId="54" borderId="0" xfId="48" applyFont="1" applyFill="1" applyAlignment="1">
      <alignment horizontal="center" vertical="center"/>
    </xf>
    <xf numFmtId="0" fontId="80" fillId="54" borderId="0" xfId="0" applyFont="1" applyFill="1" applyAlignment="1">
      <alignment horizontal="center" vertical="center"/>
    </xf>
    <xf numFmtId="0" fontId="88" fillId="55" borderId="0" xfId="48" applyFont="1" applyFill="1" applyAlignment="1">
      <alignment horizontal="center" vertical="center"/>
    </xf>
    <xf numFmtId="17" fontId="89" fillId="55" borderId="0" xfId="48" quotePrefix="1" applyNumberFormat="1" applyFont="1" applyFill="1" applyAlignment="1">
      <alignment horizontal="center" vertical="center"/>
    </xf>
    <xf numFmtId="16" fontId="90" fillId="55" borderId="0" xfId="0" quotePrefix="1" applyNumberFormat="1" applyFont="1" applyFill="1" applyAlignment="1">
      <alignment horizontal="center" vertical="center"/>
    </xf>
    <xf numFmtId="0" fontId="91" fillId="53" borderId="0" xfId="0" applyFont="1" applyFill="1" applyAlignment="1">
      <alignment vertical="center"/>
    </xf>
    <xf numFmtId="0" fontId="80" fillId="4" borderId="0" xfId="0" applyFont="1" applyFill="1" applyAlignment="1">
      <alignment horizontal="center" vertical="center"/>
    </xf>
    <xf numFmtId="17" fontId="92" fillId="55" borderId="0" xfId="48" quotePrefix="1" applyNumberFormat="1" applyFont="1" applyFill="1" applyAlignment="1">
      <alignment horizontal="center" vertical="center"/>
    </xf>
    <xf numFmtId="0" fontId="80" fillId="0" borderId="87" xfId="0" applyFont="1" applyBorder="1" applyAlignment="1">
      <alignment horizontal="left" vertical="center" indent="1"/>
    </xf>
    <xf numFmtId="170" fontId="80" fillId="0" borderId="87" xfId="0" applyNumberFormat="1" applyFont="1" applyBorder="1" applyAlignment="1">
      <alignment vertical="center"/>
    </xf>
    <xf numFmtId="0" fontId="93" fillId="0" borderId="0" xfId="0" applyFont="1" applyAlignment="1">
      <alignment vertical="center"/>
    </xf>
    <xf numFmtId="0" fontId="80" fillId="0" borderId="0" xfId="0" applyFont="1" applyAlignment="1">
      <alignment horizontal="left" vertical="center" indent="1"/>
    </xf>
    <xf numFmtId="170" fontId="93" fillId="0" borderId="0" xfId="0" applyNumberFormat="1" applyFont="1" applyAlignment="1">
      <alignment vertical="center"/>
    </xf>
    <xf numFmtId="0" fontId="0" fillId="0" borderId="0" xfId="0" applyAlignment="1">
      <alignment horizontal="left" vertical="center" indent="1"/>
    </xf>
    <xf numFmtId="171" fontId="0" fillId="0" borderId="0" xfId="0" applyNumberFormat="1" applyAlignment="1">
      <alignment vertical="center"/>
    </xf>
    <xf numFmtId="0" fontId="93" fillId="0" borderId="88" xfId="0" applyFont="1" applyBorder="1" applyAlignment="1">
      <alignment horizontal="left" vertical="center"/>
    </xf>
    <xf numFmtId="171" fontId="44" fillId="0" borderId="88" xfId="0" applyNumberFormat="1" applyFont="1" applyBorder="1" applyAlignment="1">
      <alignment vertical="center"/>
    </xf>
    <xf numFmtId="0" fontId="80" fillId="0" borderId="0" xfId="0" applyFont="1" applyAlignment="1">
      <alignment horizontal="left" vertical="center"/>
    </xf>
    <xf numFmtId="0" fontId="88" fillId="0" borderId="0" xfId="48" applyFont="1" applyAlignment="1">
      <alignment vertical="center"/>
    </xf>
    <xf numFmtId="0" fontId="94" fillId="0" borderId="0" xfId="48" applyFont="1" applyAlignment="1">
      <alignment horizontal="left" vertical="center"/>
    </xf>
    <xf numFmtId="172" fontId="88" fillId="0" borderId="0" xfId="48" applyNumberFormat="1" applyFont="1" applyAlignment="1">
      <alignment vertical="center"/>
    </xf>
    <xf numFmtId="170" fontId="88" fillId="0" borderId="0" xfId="48" applyNumberFormat="1" applyFont="1" applyAlignment="1">
      <alignment vertical="center"/>
    </xf>
    <xf numFmtId="0" fontId="87" fillId="0" borderId="0" xfId="48" applyAlignment="1">
      <alignment vertical="center"/>
    </xf>
    <xf numFmtId="0" fontId="94" fillId="0" borderId="88" xfId="48" applyFont="1" applyBorder="1" applyAlignment="1">
      <alignment horizontal="left" vertical="center"/>
    </xf>
    <xf numFmtId="171" fontId="44" fillId="4" borderId="0" xfId="0" applyNumberFormat="1" applyFont="1" applyFill="1" applyAlignment="1">
      <alignment vertical="center"/>
    </xf>
    <xf numFmtId="0" fontId="94" fillId="0" borderId="0" xfId="48" applyFont="1" applyAlignment="1">
      <alignment vertical="center"/>
    </xf>
    <xf numFmtId="0" fontId="44" fillId="0" borderId="0" xfId="0" applyFont="1" applyAlignment="1">
      <alignment horizontal="left" vertical="center" indent="1"/>
    </xf>
    <xf numFmtId="172" fontId="94" fillId="0" borderId="0" xfId="48" applyNumberFormat="1" applyFont="1" applyAlignment="1">
      <alignment vertical="center"/>
    </xf>
    <xf numFmtId="171" fontId="44" fillId="0" borderId="0" xfId="0" applyNumberFormat="1" applyFont="1" applyAlignment="1">
      <alignment vertical="center"/>
    </xf>
    <xf numFmtId="0" fontId="95" fillId="0" borderId="0" xfId="48" applyFont="1" applyAlignment="1">
      <alignment vertical="center"/>
    </xf>
    <xf numFmtId="0" fontId="0" fillId="0" borderId="0" xfId="0" applyAlignment="1">
      <alignment horizontal="left" vertical="center" indent="2"/>
    </xf>
    <xf numFmtId="170" fontId="94" fillId="0" borderId="0" xfId="48" applyNumberFormat="1" applyFont="1" applyAlignment="1">
      <alignment vertical="center"/>
    </xf>
    <xf numFmtId="170" fontId="88" fillId="0" borderId="88" xfId="48" applyNumberFormat="1" applyFont="1" applyBorder="1" applyAlignment="1">
      <alignment vertical="center"/>
    </xf>
    <xf numFmtId="170" fontId="88" fillId="0" borderId="89" xfId="48" applyNumberFormat="1" applyFont="1" applyBorder="1" applyAlignment="1">
      <alignment vertical="center"/>
    </xf>
    <xf numFmtId="0" fontId="44" fillId="0" borderId="0" xfId="0" applyFont="1" applyAlignment="1">
      <alignment vertical="center"/>
    </xf>
    <xf numFmtId="0" fontId="94" fillId="0" borderId="89" xfId="48" applyFont="1" applyBorder="1" applyAlignment="1">
      <alignment horizontal="left" vertical="center"/>
    </xf>
    <xf numFmtId="171" fontId="44" fillId="0" borderId="89" xfId="0" applyNumberFormat="1" applyFont="1" applyBorder="1" applyAlignment="1">
      <alignment vertical="center"/>
    </xf>
    <xf numFmtId="0" fontId="96" fillId="0" borderId="0" xfId="0" applyFont="1" applyAlignment="1">
      <alignment vertical="center"/>
    </xf>
    <xf numFmtId="172" fontId="97" fillId="0" borderId="0" xfId="48" applyNumberFormat="1" applyFont="1" applyAlignment="1">
      <alignment vertical="center"/>
    </xf>
    <xf numFmtId="0" fontId="92" fillId="55" borderId="0" xfId="48" applyFont="1" applyFill="1" applyAlignment="1">
      <alignment horizontal="left" vertical="center"/>
    </xf>
    <xf numFmtId="171" fontId="59" fillId="55" borderId="0" xfId="0" applyNumberFormat="1" applyFont="1" applyFill="1" applyAlignment="1">
      <alignment vertical="center"/>
    </xf>
    <xf numFmtId="0" fontId="98" fillId="0" borderId="0" xfId="0" applyFont="1" applyAlignment="1">
      <alignment vertical="center"/>
    </xf>
    <xf numFmtId="0" fontId="98" fillId="0" borderId="0" xfId="0" applyFont="1" applyAlignment="1">
      <alignment horizontal="left" vertical="center"/>
    </xf>
    <xf numFmtId="171" fontId="37" fillId="0" borderId="0" xfId="0" applyNumberFormat="1" applyFont="1" applyAlignment="1">
      <alignment vertical="center"/>
    </xf>
    <xf numFmtId="171" fontId="98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71" fontId="99" fillId="0" borderId="0" xfId="0" applyNumberFormat="1" applyFont="1" applyAlignment="1">
      <alignment vertical="center"/>
    </xf>
    <xf numFmtId="0" fontId="84" fillId="0" borderId="0" xfId="0" applyFont="1" applyAlignment="1">
      <alignment horizontal="left" vertical="center" indent="1"/>
    </xf>
    <xf numFmtId="171" fontId="84" fillId="0" borderId="0" xfId="0" applyNumberFormat="1" applyFont="1" applyAlignment="1">
      <alignment vertical="center"/>
    </xf>
    <xf numFmtId="171" fontId="85" fillId="0" borderId="0" xfId="0" applyNumberFormat="1" applyFont="1" applyAlignment="1">
      <alignment vertical="center"/>
    </xf>
    <xf numFmtId="173" fontId="99" fillId="0" borderId="0" xfId="0" applyNumberFormat="1" applyFont="1" applyAlignment="1">
      <alignment vertical="center"/>
    </xf>
    <xf numFmtId="171" fontId="80" fillId="0" borderId="0" xfId="0" applyNumberFormat="1" applyFont="1" applyAlignment="1">
      <alignment vertical="center"/>
    </xf>
    <xf numFmtId="4" fontId="80" fillId="0" borderId="0" xfId="0" applyNumberFormat="1" applyFont="1" applyAlignment="1">
      <alignment vertical="center"/>
    </xf>
    <xf numFmtId="4" fontId="80" fillId="56" borderId="0" xfId="0" applyNumberFormat="1" applyFont="1" applyFill="1" applyAlignment="1">
      <alignment vertical="center"/>
    </xf>
    <xf numFmtId="170" fontId="80" fillId="0" borderId="0" xfId="0" applyNumberFormat="1" applyFont="1" applyAlignment="1">
      <alignment vertical="center"/>
    </xf>
    <xf numFmtId="174" fontId="80" fillId="0" borderId="0" xfId="0" applyNumberFormat="1" applyFont="1" applyAlignment="1">
      <alignment vertical="center"/>
    </xf>
    <xf numFmtId="175" fontId="80" fillId="0" borderId="0" xfId="0" applyNumberFormat="1" applyFont="1" applyAlignment="1">
      <alignment vertical="center"/>
    </xf>
    <xf numFmtId="164" fontId="0" fillId="0" borderId="0" xfId="47" applyFont="1"/>
    <xf numFmtId="3" fontId="40" fillId="0" borderId="0" xfId="0" applyNumberFormat="1" applyFont="1"/>
    <xf numFmtId="3" fontId="63" fillId="0" borderId="0" xfId="0" applyNumberFormat="1" applyFont="1"/>
    <xf numFmtId="3" fontId="26" fillId="8" borderId="0" xfId="0" applyNumberFormat="1" applyFont="1" applyFill="1"/>
    <xf numFmtId="3" fontId="26" fillId="8" borderId="0" xfId="0" applyNumberFormat="1" applyFont="1" applyFill="1" applyAlignment="1">
      <alignment horizontal="right"/>
    </xf>
    <xf numFmtId="3" fontId="25" fillId="8" borderId="63" xfId="0" applyNumberFormat="1" applyFont="1" applyFill="1" applyBorder="1"/>
    <xf numFmtId="3" fontId="17" fillId="8" borderId="49" xfId="0" applyNumberFormat="1" applyFont="1" applyFill="1" applyBorder="1"/>
    <xf numFmtId="16" fontId="100" fillId="8" borderId="60" xfId="0" applyNumberFormat="1" applyFont="1" applyFill="1" applyBorder="1"/>
    <xf numFmtId="3" fontId="100" fillId="8" borderId="0" xfId="0" applyNumberFormat="1" applyFont="1" applyFill="1" applyAlignment="1">
      <alignment horizontal="center"/>
    </xf>
    <xf numFmtId="16" fontId="100" fillId="8" borderId="60" xfId="0" applyNumberFormat="1" applyFont="1" applyFill="1" applyBorder="1" applyAlignment="1">
      <alignment horizontal="right"/>
    </xf>
    <xf numFmtId="3" fontId="100" fillId="8" borderId="0" xfId="0" applyNumberFormat="1" applyFont="1" applyFill="1"/>
    <xf numFmtId="177" fontId="17" fillId="0" borderId="0" xfId="0" applyNumberFormat="1" applyFont="1"/>
    <xf numFmtId="0" fontId="101" fillId="8" borderId="0" xfId="0" applyFont="1" applyFill="1"/>
    <xf numFmtId="177" fontId="80" fillId="0" borderId="0" xfId="0" applyNumberFormat="1" applyFont="1" applyAlignment="1">
      <alignment vertical="center"/>
    </xf>
    <xf numFmtId="3" fontId="8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" fontId="103" fillId="57" borderId="0" xfId="0" applyNumberFormat="1" applyFont="1" applyFill="1" applyAlignment="1">
      <alignment horizontal="center" vertical="center"/>
    </xf>
    <xf numFmtId="0" fontId="103" fillId="57" borderId="0" xfId="0" applyFont="1" applyFill="1" applyAlignment="1">
      <alignment horizontal="center" vertical="center"/>
    </xf>
    <xf numFmtId="0" fontId="104" fillId="57" borderId="0" xfId="0" applyFont="1" applyFill="1" applyAlignment="1">
      <alignment vertical="center"/>
    </xf>
    <xf numFmtId="0" fontId="102" fillId="58" borderId="0" xfId="0" applyFont="1" applyFill="1" applyAlignment="1">
      <alignment horizontal="center" vertical="center"/>
    </xf>
    <xf numFmtId="0" fontId="102" fillId="0" borderId="90" xfId="0" applyFont="1" applyBorder="1" applyAlignment="1">
      <alignment vertical="center"/>
    </xf>
    <xf numFmtId="0" fontId="105" fillId="0" borderId="0" xfId="0" applyFont="1" applyAlignment="1">
      <alignment vertical="center"/>
    </xf>
    <xf numFmtId="4" fontId="105" fillId="0" borderId="91" xfId="0" applyNumberFormat="1" applyFont="1" applyBorder="1" applyAlignment="1">
      <alignment vertical="center"/>
    </xf>
    <xf numFmtId="0" fontId="105" fillId="0" borderId="91" xfId="0" applyFont="1" applyBorder="1" applyAlignment="1">
      <alignment vertical="center"/>
    </xf>
    <xf numFmtId="4" fontId="104" fillId="57" borderId="0" xfId="0" applyNumberFormat="1" applyFont="1" applyFill="1" applyAlignment="1">
      <alignment vertical="center"/>
    </xf>
    <xf numFmtId="4" fontId="98" fillId="0" borderId="0" xfId="0" applyNumberFormat="1" applyFont="1" applyAlignment="1">
      <alignment vertical="center"/>
    </xf>
    <xf numFmtId="4" fontId="102" fillId="0" borderId="0" xfId="0" applyNumberFormat="1" applyFont="1" applyAlignment="1">
      <alignment vertical="center"/>
    </xf>
    <xf numFmtId="4" fontId="105" fillId="0" borderId="0" xfId="0" applyNumberFormat="1" applyFont="1" applyAlignment="1">
      <alignment vertical="center"/>
    </xf>
    <xf numFmtId="0" fontId="102" fillId="0" borderId="91" xfId="0" applyFont="1" applyBorder="1" applyAlignment="1">
      <alignment vertical="center"/>
    </xf>
    <xf numFmtId="0" fontId="105" fillId="0" borderId="92" xfId="0" applyFont="1" applyBorder="1" applyAlignment="1">
      <alignment vertical="center"/>
    </xf>
    <xf numFmtId="4" fontId="99" fillId="0" borderId="0" xfId="0" applyNumberFormat="1" applyFont="1" applyAlignment="1">
      <alignment vertical="center"/>
    </xf>
    <xf numFmtId="170" fontId="80" fillId="3" borderId="0" xfId="0" applyNumberFormat="1" applyFont="1" applyFill="1" applyAlignment="1">
      <alignment vertical="center"/>
    </xf>
    <xf numFmtId="171" fontId="0" fillId="3" borderId="0" xfId="0" applyNumberFormat="1" applyFill="1" applyAlignment="1">
      <alignment vertical="center"/>
    </xf>
    <xf numFmtId="171" fontId="44" fillId="3" borderId="88" xfId="0" applyNumberFormat="1" applyFont="1" applyFill="1" applyBorder="1" applyAlignment="1">
      <alignment vertical="center"/>
    </xf>
    <xf numFmtId="0" fontId="80" fillId="3" borderId="0" xfId="0" applyFont="1" applyFill="1" applyAlignment="1">
      <alignment vertical="center"/>
    </xf>
    <xf numFmtId="170" fontId="88" fillId="3" borderId="0" xfId="48" applyNumberFormat="1" applyFont="1" applyFill="1" applyAlignment="1">
      <alignment vertical="center"/>
    </xf>
    <xf numFmtId="171" fontId="44" fillId="3" borderId="0" xfId="0" applyNumberFormat="1" applyFont="1" applyFill="1" applyAlignment="1">
      <alignment vertical="center"/>
    </xf>
    <xf numFmtId="170" fontId="88" fillId="3" borderId="88" xfId="48" applyNumberFormat="1" applyFont="1" applyFill="1" applyBorder="1" applyAlignment="1">
      <alignment vertical="center"/>
    </xf>
    <xf numFmtId="171" fontId="44" fillId="3" borderId="89" xfId="0" applyNumberFormat="1" applyFont="1" applyFill="1" applyBorder="1" applyAlignment="1">
      <alignment vertical="center"/>
    </xf>
    <xf numFmtId="171" fontId="96" fillId="3" borderId="0" xfId="0" applyNumberFormat="1" applyFont="1" applyFill="1" applyAlignment="1">
      <alignment vertical="center"/>
    </xf>
    <xf numFmtId="0" fontId="93" fillId="2" borderId="0" xfId="0" applyFont="1" applyFill="1" applyAlignment="1">
      <alignment horizontal="left" vertical="center"/>
    </xf>
    <xf numFmtId="4" fontId="105" fillId="7" borderId="0" xfId="0" applyNumberFormat="1" applyFont="1" applyFill="1" applyAlignment="1">
      <alignment vertical="center"/>
    </xf>
    <xf numFmtId="172" fontId="88" fillId="2" borderId="0" xfId="48" applyNumberFormat="1" applyFont="1" applyFill="1" applyAlignment="1">
      <alignment vertical="center"/>
    </xf>
    <xf numFmtId="171" fontId="44" fillId="2" borderId="0" xfId="0" applyNumberFormat="1" applyFont="1" applyFill="1" applyAlignment="1">
      <alignment vertical="center"/>
    </xf>
    <xf numFmtId="0" fontId="0" fillId="0" borderId="63" xfId="0" applyBorder="1"/>
    <xf numFmtId="0" fontId="0" fillId="0" borderId="65" xfId="0" applyBorder="1"/>
    <xf numFmtId="0" fontId="0" fillId="0" borderId="40" xfId="0" applyBorder="1"/>
    <xf numFmtId="0" fontId="0" fillId="0" borderId="26" xfId="0" applyBorder="1"/>
    <xf numFmtId="176" fontId="0" fillId="0" borderId="0" xfId="47" applyNumberFormat="1" applyFont="1" applyBorder="1"/>
    <xf numFmtId="0" fontId="17" fillId="8" borderId="93" xfId="0" applyFont="1" applyFill="1" applyBorder="1"/>
    <xf numFmtId="0" fontId="17" fillId="8" borderId="94" xfId="0" applyFont="1" applyFill="1" applyBorder="1"/>
    <xf numFmtId="0" fontId="21" fillId="8" borderId="85" xfId="0" applyFont="1" applyFill="1" applyBorder="1"/>
    <xf numFmtId="4" fontId="17" fillId="8" borderId="94" xfId="0" applyNumberFormat="1" applyFont="1" applyFill="1" applyBorder="1"/>
    <xf numFmtId="4" fontId="21" fillId="8" borderId="85" xfId="0" applyNumberFormat="1" applyFont="1" applyFill="1" applyBorder="1"/>
    <xf numFmtId="176" fontId="108" fillId="50" borderId="62" xfId="47" applyNumberFormat="1" applyFont="1" applyFill="1" applyBorder="1" applyAlignment="1">
      <alignment horizontal="center" vertical="center"/>
    </xf>
    <xf numFmtId="176" fontId="108" fillId="49" borderId="62" xfId="47" applyNumberFormat="1" applyFont="1" applyFill="1" applyBorder="1" applyAlignment="1">
      <alignment horizontal="center" vertical="center"/>
    </xf>
    <xf numFmtId="15" fontId="0" fillId="0" borderId="0" xfId="0" applyNumberFormat="1"/>
    <xf numFmtId="3" fontId="0" fillId="0" borderId="0" xfId="0" applyNumberFormat="1"/>
    <xf numFmtId="176" fontId="0" fillId="0" borderId="0" xfId="47" applyNumberFormat="1" applyFont="1"/>
    <xf numFmtId="0" fontId="25" fillId="0" borderId="26" xfId="0" applyFont="1" applyBorder="1" applyAlignment="1">
      <alignment horizontal="center"/>
    </xf>
    <xf numFmtId="0" fontId="107" fillId="0" borderId="0" xfId="0" applyFont="1"/>
    <xf numFmtId="0" fontId="111" fillId="0" borderId="43" xfId="0" applyFont="1" applyBorder="1" applyAlignment="1">
      <alignment horizontal="center"/>
    </xf>
    <xf numFmtId="4" fontId="110" fillId="0" borderId="0" xfId="0" applyNumberFormat="1" applyFont="1" applyAlignment="1">
      <alignment horizontal="left"/>
    </xf>
    <xf numFmtId="4" fontId="0" fillId="0" borderId="26" xfId="0" applyNumberFormat="1" applyBorder="1"/>
    <xf numFmtId="0" fontId="101" fillId="0" borderId="0" xfId="0" applyFont="1"/>
    <xf numFmtId="0" fontId="16" fillId="0" borderId="26" xfId="0" applyFont="1" applyBorder="1" applyAlignment="1">
      <alignment vertical="center"/>
    </xf>
    <xf numFmtId="0" fontId="0" fillId="0" borderId="60" xfId="0" applyBorder="1"/>
    <xf numFmtId="0" fontId="16" fillId="0" borderId="26" xfId="0" applyFont="1" applyBorder="1"/>
    <xf numFmtId="0" fontId="0" fillId="0" borderId="61" xfId="0" applyBorder="1"/>
    <xf numFmtId="0" fontId="0" fillId="0" borderId="62" xfId="0" applyBorder="1"/>
    <xf numFmtId="0" fontId="16" fillId="0" borderId="62" xfId="0" applyFont="1" applyBorder="1"/>
    <xf numFmtId="0" fontId="16" fillId="0" borderId="36" xfId="0" applyFont="1" applyBorder="1"/>
    <xf numFmtId="16" fontId="67" fillId="0" borderId="60" xfId="0" applyNumberFormat="1" applyFont="1" applyBorder="1" applyAlignment="1">
      <alignment horizontal="right"/>
    </xf>
    <xf numFmtId="0" fontId="67" fillId="0" borderId="0" xfId="0" applyFont="1"/>
    <xf numFmtId="0" fontId="25" fillId="0" borderId="60" xfId="0" applyFont="1" applyBorder="1"/>
    <xf numFmtId="0" fontId="20" fillId="0" borderId="60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20" fillId="0" borderId="61" xfId="0" applyFont="1" applyBorder="1" applyAlignment="1">
      <alignment horizontal="center"/>
    </xf>
    <xf numFmtId="0" fontId="20" fillId="0" borderId="62" xfId="0" applyFont="1" applyBorder="1" applyAlignment="1">
      <alignment horizontal="center"/>
    </xf>
    <xf numFmtId="0" fontId="28" fillId="0" borderId="62" xfId="0" applyFont="1" applyBorder="1"/>
    <xf numFmtId="0" fontId="17" fillId="0" borderId="62" xfId="0" applyFont="1" applyBorder="1"/>
    <xf numFmtId="0" fontId="17" fillId="0" borderId="62" xfId="0" applyFont="1" applyBorder="1" applyAlignment="1">
      <alignment horizontal="center"/>
    </xf>
    <xf numFmtId="0" fontId="17" fillId="0" borderId="36" xfId="0" applyFont="1" applyBorder="1" applyAlignment="1">
      <alignment horizontal="center"/>
    </xf>
    <xf numFmtId="0" fontId="5" fillId="0" borderId="0" xfId="0" applyFont="1"/>
    <xf numFmtId="0" fontId="114" fillId="0" borderId="0" xfId="0" applyFont="1"/>
    <xf numFmtId="0" fontId="25" fillId="8" borderId="56" xfId="0" applyFont="1" applyFill="1" applyBorder="1" applyAlignment="1">
      <alignment horizontal="center"/>
    </xf>
    <xf numFmtId="0" fontId="106" fillId="0" borderId="0" xfId="0" applyFont="1" applyAlignment="1">
      <alignment horizontal="center" vertical="center"/>
    </xf>
    <xf numFmtId="0" fontId="0" fillId="0" borderId="36" xfId="0" applyBorder="1"/>
    <xf numFmtId="0" fontId="0" fillId="0" borderId="55" xfId="0" applyBorder="1"/>
    <xf numFmtId="0" fontId="0" fillId="0" borderId="59" xfId="0" applyBorder="1"/>
    <xf numFmtId="0" fontId="0" fillId="0" borderId="56" xfId="0" applyBorder="1"/>
    <xf numFmtId="0" fontId="0" fillId="0" borderId="63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0" fontId="17" fillId="8" borderId="49" xfId="0" applyFont="1" applyFill="1" applyBorder="1" applyAlignment="1">
      <alignment horizontal="center"/>
    </xf>
    <xf numFmtId="4" fontId="21" fillId="8" borderId="46" xfId="0" applyNumberFormat="1" applyFont="1" applyFill="1" applyBorder="1"/>
    <xf numFmtId="4" fontId="25" fillId="8" borderId="85" xfId="0" applyNumberFormat="1" applyFont="1" applyFill="1" applyBorder="1"/>
    <xf numFmtId="0" fontId="26" fillId="8" borderId="55" xfId="0" applyFont="1" applyFill="1" applyBorder="1" applyAlignment="1">
      <alignment horizontal="left" indent="1"/>
    </xf>
    <xf numFmtId="3" fontId="26" fillId="8" borderId="59" xfId="0" applyNumberFormat="1" applyFont="1" applyFill="1" applyBorder="1"/>
    <xf numFmtId="3" fontId="26" fillId="8" borderId="55" xfId="0" applyNumberFormat="1" applyFont="1" applyFill="1" applyBorder="1"/>
    <xf numFmtId="3" fontId="23" fillId="0" borderId="0" xfId="0" applyNumberFormat="1" applyFont="1"/>
    <xf numFmtId="3" fontId="23" fillId="2" borderId="0" xfId="0" applyNumberFormat="1" applyFont="1" applyFill="1" applyAlignment="1">
      <alignment horizontal="center" vertical="center"/>
    </xf>
    <xf numFmtId="3" fontId="30" fillId="0" borderId="0" xfId="0" applyNumberFormat="1" applyFont="1"/>
    <xf numFmtId="3" fontId="23" fillId="0" borderId="0" xfId="0" applyNumberFormat="1" applyFont="1" applyAlignment="1">
      <alignment horizontal="center"/>
    </xf>
    <xf numFmtId="3" fontId="23" fillId="0" borderId="43" xfId="0" applyNumberFormat="1" applyFont="1" applyBorder="1"/>
    <xf numFmtId="9" fontId="23" fillId="0" borderId="85" xfId="1" applyFont="1" applyBorder="1"/>
    <xf numFmtId="0" fontId="0" fillId="0" borderId="43" xfId="0" applyBorder="1"/>
    <xf numFmtId="3" fontId="0" fillId="0" borderId="95" xfId="0" applyNumberFormat="1" applyBorder="1"/>
    <xf numFmtId="3" fontId="0" fillId="0" borderId="96" xfId="0" applyNumberFormat="1" applyBorder="1"/>
    <xf numFmtId="3" fontId="0" fillId="0" borderId="97" xfId="0" applyNumberFormat="1" applyBorder="1"/>
    <xf numFmtId="0" fontId="2" fillId="0" borderId="0" xfId="2" applyFill="1" applyBorder="1" applyAlignment="1"/>
    <xf numFmtId="0" fontId="47" fillId="73" borderId="43" xfId="0" applyFont="1" applyFill="1" applyBorder="1" applyAlignment="1">
      <alignment wrapText="1"/>
    </xf>
    <xf numFmtId="0" fontId="32" fillId="76" borderId="67" xfId="0" applyFont="1" applyFill="1" applyBorder="1" applyAlignment="1">
      <alignment wrapText="1"/>
    </xf>
    <xf numFmtId="0" fontId="32" fillId="76" borderId="112" xfId="0" applyFont="1" applyFill="1" applyBorder="1" applyAlignment="1">
      <alignment wrapText="1"/>
    </xf>
    <xf numFmtId="0" fontId="139" fillId="0" borderId="0" xfId="0" applyFont="1"/>
    <xf numFmtId="4" fontId="139" fillId="0" borderId="0" xfId="0" applyNumberFormat="1" applyFont="1"/>
    <xf numFmtId="0" fontId="140" fillId="0" borderId="0" xfId="0" applyFont="1"/>
    <xf numFmtId="4" fontId="140" fillId="0" borderId="0" xfId="0" applyNumberFormat="1" applyFont="1"/>
    <xf numFmtId="0" fontId="22" fillId="5" borderId="43" xfId="0" applyFont="1" applyFill="1" applyBorder="1" applyAlignment="1">
      <alignment horizontal="center" vertical="center" wrapText="1"/>
    </xf>
    <xf numFmtId="0" fontId="17" fillId="6" borderId="59" xfId="0" applyFont="1" applyFill="1" applyBorder="1" applyAlignment="1">
      <alignment horizontal="center" vertical="center"/>
    </xf>
    <xf numFmtId="0" fontId="17" fillId="6" borderId="114" xfId="0" applyFont="1" applyFill="1" applyBorder="1" applyAlignment="1">
      <alignment horizontal="center" vertical="center"/>
    </xf>
    <xf numFmtId="0" fontId="17" fillId="6" borderId="56" xfId="0" applyFont="1" applyFill="1" applyBorder="1" applyAlignment="1">
      <alignment horizontal="center" vertical="center"/>
    </xf>
    <xf numFmtId="4" fontId="17" fillId="6" borderId="115" xfId="0" applyNumberFormat="1" applyFont="1" applyFill="1" applyBorder="1" applyAlignment="1">
      <alignment horizontal="center" vertical="center"/>
    </xf>
    <xf numFmtId="3" fontId="23" fillId="0" borderId="116" xfId="0" applyNumberFormat="1" applyFont="1" applyBorder="1"/>
    <xf numFmtId="3" fontId="23" fillId="0" borderId="117" xfId="0" applyNumberFormat="1" applyFont="1" applyBorder="1"/>
    <xf numFmtId="3" fontId="23" fillId="0" borderId="118" xfId="0" applyNumberFormat="1" applyFont="1" applyBorder="1"/>
    <xf numFmtId="4" fontId="17" fillId="6" borderId="119" xfId="0" applyNumberFormat="1" applyFont="1" applyFill="1" applyBorder="1" applyAlignment="1">
      <alignment horizontal="center" vertical="center"/>
    </xf>
    <xf numFmtId="3" fontId="23" fillId="0" borderId="120" xfId="0" applyNumberFormat="1" applyFont="1" applyBorder="1"/>
    <xf numFmtId="3" fontId="23" fillId="0" borderId="121" xfId="0" applyNumberFormat="1" applyFont="1" applyBorder="1"/>
    <xf numFmtId="3" fontId="23" fillId="0" borderId="122" xfId="0" applyNumberFormat="1" applyFont="1" applyBorder="1"/>
    <xf numFmtId="0" fontId="22" fillId="5" borderId="119" xfId="0" applyFont="1" applyFill="1" applyBorder="1" applyAlignment="1">
      <alignment horizontal="center" vertical="center" wrapText="1"/>
    </xf>
    <xf numFmtId="3" fontId="30" fillId="60" borderId="120" xfId="0" applyNumberFormat="1" applyFont="1" applyFill="1" applyBorder="1"/>
    <xf numFmtId="3" fontId="30" fillId="60" borderId="121" xfId="0" applyNumberFormat="1" applyFont="1" applyFill="1" applyBorder="1"/>
    <xf numFmtId="3" fontId="30" fillId="60" borderId="122" xfId="0" applyNumberFormat="1" applyFont="1" applyFill="1" applyBorder="1"/>
    <xf numFmtId="4" fontId="30" fillId="60" borderId="120" xfId="0" applyNumberFormat="1" applyFont="1" applyFill="1" applyBorder="1"/>
    <xf numFmtId="4" fontId="30" fillId="60" borderId="121" xfId="0" applyNumberFormat="1" applyFont="1" applyFill="1" applyBorder="1"/>
    <xf numFmtId="4" fontId="30" fillId="60" borderId="122" xfId="0" applyNumberFormat="1" applyFont="1" applyFill="1" applyBorder="1"/>
    <xf numFmtId="0" fontId="22" fillId="5" borderId="123" xfId="0" applyFont="1" applyFill="1" applyBorder="1" applyAlignment="1">
      <alignment horizontal="center" vertical="center" wrapText="1"/>
    </xf>
    <xf numFmtId="3" fontId="30" fillId="60" borderId="124" xfId="0" applyNumberFormat="1" applyFont="1" applyFill="1" applyBorder="1"/>
    <xf numFmtId="3" fontId="30" fillId="60" borderId="125" xfId="0" applyNumberFormat="1" applyFont="1" applyFill="1" applyBorder="1"/>
    <xf numFmtId="4" fontId="22" fillId="5" borderId="43" xfId="0" applyNumberFormat="1" applyFont="1" applyFill="1" applyBorder="1" applyAlignment="1">
      <alignment horizontal="center" vertical="center" wrapText="1"/>
    </xf>
    <xf numFmtId="4" fontId="17" fillId="6" borderId="59" xfId="0" applyNumberFormat="1" applyFont="1" applyFill="1" applyBorder="1" applyAlignment="1">
      <alignment horizontal="center" vertical="center"/>
    </xf>
    <xf numFmtId="4" fontId="17" fillId="6" borderId="114" xfId="0" applyNumberFormat="1" applyFont="1" applyFill="1" applyBorder="1" applyAlignment="1">
      <alignment horizontal="center" vertical="center" wrapText="1"/>
    </xf>
    <xf numFmtId="4" fontId="17" fillId="6" borderId="114" xfId="0" applyNumberFormat="1" applyFont="1" applyFill="1" applyBorder="1" applyAlignment="1">
      <alignment horizontal="center" vertical="center"/>
    </xf>
    <xf numFmtId="0" fontId="22" fillId="5" borderId="114" xfId="0" applyFont="1" applyFill="1" applyBorder="1" applyAlignment="1">
      <alignment horizontal="center" vertical="center" wrapText="1"/>
    </xf>
    <xf numFmtId="0" fontId="22" fillId="5" borderId="126" xfId="0" applyFont="1" applyFill="1" applyBorder="1" applyAlignment="1">
      <alignment horizontal="center" vertical="center" wrapText="1"/>
    </xf>
    <xf numFmtId="0" fontId="22" fillId="77" borderId="63" xfId="0" applyFont="1" applyFill="1" applyBorder="1" applyAlignment="1">
      <alignment horizontal="center" vertical="center" wrapText="1"/>
    </xf>
    <xf numFmtId="0" fontId="22" fillId="77" borderId="65" xfId="0" applyFont="1" applyFill="1" applyBorder="1" applyAlignment="1">
      <alignment horizontal="center" vertical="center" wrapText="1"/>
    </xf>
    <xf numFmtId="0" fontId="23" fillId="78" borderId="65" xfId="0" applyFont="1" applyFill="1" applyBorder="1"/>
    <xf numFmtId="0" fontId="23" fillId="78" borderId="40" xfId="0" applyFont="1" applyFill="1" applyBorder="1"/>
    <xf numFmtId="0" fontId="17" fillId="6" borderId="64" xfId="0" applyFont="1" applyFill="1" applyBorder="1" applyAlignment="1">
      <alignment horizontal="center" vertical="center"/>
    </xf>
    <xf numFmtId="3" fontId="34" fillId="0" borderId="0" xfId="0" applyNumberFormat="1" applyFont="1"/>
    <xf numFmtId="3" fontId="34" fillId="0" borderId="127" xfId="0" applyNumberFormat="1" applyFont="1" applyBorder="1"/>
    <xf numFmtId="3" fontId="34" fillId="0" borderId="128" xfId="0" applyNumberFormat="1" applyFont="1" applyBorder="1"/>
    <xf numFmtId="3" fontId="30" fillId="60" borderId="128" xfId="0" applyNumberFormat="1" applyFont="1" applyFill="1" applyBorder="1"/>
    <xf numFmtId="4" fontId="30" fillId="60" borderId="128" xfId="0" applyNumberFormat="1" applyFont="1" applyFill="1" applyBorder="1"/>
    <xf numFmtId="3" fontId="30" fillId="60" borderId="129" xfId="0" applyNumberFormat="1" applyFont="1" applyFill="1" applyBorder="1"/>
    <xf numFmtId="3" fontId="23" fillId="60" borderId="60" xfId="0" applyNumberFormat="1" applyFont="1" applyFill="1" applyBorder="1"/>
    <xf numFmtId="3" fontId="23" fillId="60" borderId="0" xfId="0" applyNumberFormat="1" applyFont="1" applyFill="1"/>
    <xf numFmtId="4" fontId="30" fillId="60" borderId="0" xfId="0" applyNumberFormat="1" applyFont="1" applyFill="1"/>
    <xf numFmtId="3" fontId="30" fillId="60" borderId="0" xfId="0" applyNumberFormat="1" applyFont="1" applyFill="1"/>
    <xf numFmtId="3" fontId="30" fillId="60" borderId="26" xfId="0" applyNumberFormat="1" applyFont="1" applyFill="1" applyBorder="1"/>
    <xf numFmtId="0" fontId="17" fillId="6" borderId="130" xfId="0" applyFont="1" applyFill="1" applyBorder="1" applyAlignment="1">
      <alignment horizontal="center" vertical="center"/>
    </xf>
    <xf numFmtId="3" fontId="34" fillId="0" borderId="131" xfId="0" applyNumberFormat="1" applyFont="1" applyBorder="1"/>
    <xf numFmtId="3" fontId="34" fillId="0" borderId="132" xfId="0" applyNumberFormat="1" applyFont="1" applyBorder="1"/>
    <xf numFmtId="3" fontId="34" fillId="0" borderId="133" xfId="0" applyNumberFormat="1" applyFont="1" applyBorder="1"/>
    <xf numFmtId="3" fontId="30" fillId="60" borderId="133" xfId="0" applyNumberFormat="1" applyFont="1" applyFill="1" applyBorder="1"/>
    <xf numFmtId="4" fontId="30" fillId="60" borderId="133" xfId="0" applyNumberFormat="1" applyFont="1" applyFill="1" applyBorder="1"/>
    <xf numFmtId="3" fontId="30" fillId="60" borderId="134" xfId="0" applyNumberFormat="1" applyFont="1" applyFill="1" applyBorder="1"/>
    <xf numFmtId="3" fontId="23" fillId="60" borderId="135" xfId="0" applyNumberFormat="1" applyFont="1" applyFill="1" applyBorder="1"/>
    <xf numFmtId="3" fontId="23" fillId="60" borderId="131" xfId="0" applyNumberFormat="1" applyFont="1" applyFill="1" applyBorder="1"/>
    <xf numFmtId="4" fontId="30" fillId="60" borderId="131" xfId="0" applyNumberFormat="1" applyFont="1" applyFill="1" applyBorder="1"/>
    <xf numFmtId="3" fontId="30" fillId="60" borderId="131" xfId="0" applyNumberFormat="1" applyFont="1" applyFill="1" applyBorder="1"/>
    <xf numFmtId="3" fontId="30" fillId="60" borderId="136" xfId="0" applyNumberFormat="1" applyFont="1" applyFill="1" applyBorder="1"/>
    <xf numFmtId="0" fontId="17" fillId="6" borderId="119" xfId="0" applyFont="1" applyFill="1" applyBorder="1" applyAlignment="1">
      <alignment horizontal="center" vertical="center"/>
    </xf>
    <xf numFmtId="3" fontId="34" fillId="0" borderId="120" xfId="0" applyNumberFormat="1" applyFont="1" applyBorder="1"/>
    <xf numFmtId="3" fontId="34" fillId="0" borderId="137" xfId="0" applyNumberFormat="1" applyFont="1" applyBorder="1"/>
    <xf numFmtId="3" fontId="34" fillId="0" borderId="121" xfId="0" applyNumberFormat="1" applyFont="1" applyBorder="1"/>
    <xf numFmtId="3" fontId="30" fillId="60" borderId="138" xfId="0" applyNumberFormat="1" applyFont="1" applyFill="1" applyBorder="1"/>
    <xf numFmtId="3" fontId="23" fillId="60" borderId="139" xfId="0" applyNumberFormat="1" applyFont="1" applyFill="1" applyBorder="1"/>
    <xf numFmtId="3" fontId="23" fillId="60" borderId="120" xfId="0" applyNumberFormat="1" applyFont="1" applyFill="1" applyBorder="1"/>
    <xf numFmtId="0" fontId="17" fillId="6" borderId="140" xfId="0" applyFont="1" applyFill="1" applyBorder="1" applyAlignment="1">
      <alignment horizontal="center" vertical="center"/>
    </xf>
    <xf numFmtId="3" fontId="34" fillId="0" borderId="141" xfId="0" applyNumberFormat="1" applyFont="1" applyBorder="1"/>
    <xf numFmtId="3" fontId="34" fillId="0" borderId="142" xfId="0" applyNumberFormat="1" applyFont="1" applyBorder="1"/>
    <xf numFmtId="3" fontId="34" fillId="0" borderId="143" xfId="0" applyNumberFormat="1" applyFont="1" applyBorder="1"/>
    <xf numFmtId="3" fontId="30" fillId="60" borderId="143" xfId="0" applyNumberFormat="1" applyFont="1" applyFill="1" applyBorder="1"/>
    <xf numFmtId="4" fontId="30" fillId="60" borderId="143" xfId="0" applyNumberFormat="1" applyFont="1" applyFill="1" applyBorder="1"/>
    <xf numFmtId="3" fontId="30" fillId="60" borderId="144" xfId="0" applyNumberFormat="1" applyFont="1" applyFill="1" applyBorder="1"/>
    <xf numFmtId="3" fontId="23" fillId="60" borderId="145" xfId="0" applyNumberFormat="1" applyFont="1" applyFill="1" applyBorder="1"/>
    <xf numFmtId="3" fontId="23" fillId="60" borderId="141" xfId="0" applyNumberFormat="1" applyFont="1" applyFill="1" applyBorder="1"/>
    <xf numFmtId="4" fontId="30" fillId="60" borderId="141" xfId="0" applyNumberFormat="1" applyFont="1" applyFill="1" applyBorder="1"/>
    <xf numFmtId="3" fontId="30" fillId="60" borderId="141" xfId="0" applyNumberFormat="1" applyFont="1" applyFill="1" applyBorder="1"/>
    <xf numFmtId="3" fontId="30" fillId="60" borderId="146" xfId="0" applyNumberFormat="1" applyFont="1" applyFill="1" applyBorder="1"/>
    <xf numFmtId="0" fontId="22" fillId="5" borderId="85" xfId="0" applyFont="1" applyFill="1" applyBorder="1" applyAlignment="1">
      <alignment horizontal="center" vertical="center" wrapText="1"/>
    </xf>
    <xf numFmtId="0" fontId="23" fillId="60" borderId="62" xfId="0" applyFont="1" applyFill="1" applyBorder="1"/>
    <xf numFmtId="4" fontId="22" fillId="5" borderId="62" xfId="0" applyNumberFormat="1" applyFont="1" applyFill="1" applyBorder="1" applyAlignment="1">
      <alignment horizontal="center" vertical="center" wrapText="1"/>
    </xf>
    <xf numFmtId="4" fontId="23" fillId="60" borderId="61" xfId="0" applyNumberFormat="1" applyFont="1" applyFill="1" applyBorder="1"/>
    <xf numFmtId="4" fontId="22" fillId="79" borderId="36" xfId="0" applyNumberFormat="1" applyFont="1" applyFill="1" applyBorder="1" applyAlignment="1">
      <alignment horizontal="center" vertical="center" wrapText="1"/>
    </xf>
    <xf numFmtId="0" fontId="22" fillId="5" borderId="56" xfId="0" applyFont="1" applyFill="1" applyBorder="1" applyAlignment="1">
      <alignment horizontal="center" vertical="center" wrapText="1"/>
    </xf>
    <xf numFmtId="4" fontId="17" fillId="6" borderId="147" xfId="0" applyNumberFormat="1" applyFont="1" applyFill="1" applyBorder="1" applyAlignment="1">
      <alignment horizontal="center" vertical="center"/>
    </xf>
    <xf numFmtId="3" fontId="23" fillId="0" borderId="148" xfId="0" applyNumberFormat="1" applyFont="1" applyBorder="1"/>
    <xf numFmtId="3" fontId="23" fillId="0" borderId="149" xfId="0" applyNumberFormat="1" applyFont="1" applyBorder="1"/>
    <xf numFmtId="3" fontId="23" fillId="0" borderId="150" xfId="0" applyNumberFormat="1" applyFont="1" applyBorder="1"/>
    <xf numFmtId="4" fontId="17" fillId="6" borderId="151" xfId="0" applyNumberFormat="1" applyFont="1" applyFill="1" applyBorder="1" applyAlignment="1">
      <alignment horizontal="center" vertical="center"/>
    </xf>
    <xf numFmtId="3" fontId="23" fillId="0" borderId="139" xfId="0" applyNumberFormat="1" applyFont="1" applyBorder="1"/>
    <xf numFmtId="3" fontId="23" fillId="60" borderId="62" xfId="0" applyNumberFormat="1" applyFont="1" applyFill="1" applyBorder="1"/>
    <xf numFmtId="3" fontId="23" fillId="60" borderId="152" xfId="0" applyNumberFormat="1" applyFont="1" applyFill="1" applyBorder="1"/>
    <xf numFmtId="3" fontId="23" fillId="60" borderId="36" xfId="0" applyNumberFormat="1" applyFont="1" applyFill="1" applyBorder="1"/>
    <xf numFmtId="4" fontId="0" fillId="0" borderId="154" xfId="0" applyNumberFormat="1" applyBorder="1"/>
    <xf numFmtId="0" fontId="0" fillId="0" borderId="154" xfId="0" applyBorder="1"/>
    <xf numFmtId="0" fontId="0" fillId="0" borderId="155" xfId="0" applyBorder="1"/>
    <xf numFmtId="0" fontId="0" fillId="0" borderId="156" xfId="0" applyBorder="1"/>
    <xf numFmtId="4" fontId="0" fillId="0" borderId="157" xfId="0" applyNumberFormat="1" applyBorder="1"/>
    <xf numFmtId="0" fontId="0" fillId="0" borderId="157" xfId="0" applyBorder="1"/>
    <xf numFmtId="0" fontId="0" fillId="0" borderId="158" xfId="0" applyBorder="1"/>
    <xf numFmtId="0" fontId="42" fillId="0" borderId="153" xfId="0" applyFont="1" applyBorder="1" applyAlignment="1">
      <alignment horizontal="left"/>
    </xf>
    <xf numFmtId="0" fontId="20" fillId="0" borderId="156" xfId="0" applyFont="1" applyBorder="1"/>
    <xf numFmtId="169" fontId="0" fillId="0" borderId="157" xfId="0" applyNumberFormat="1" applyBorder="1"/>
    <xf numFmtId="168" fontId="0" fillId="0" borderId="157" xfId="0" applyNumberFormat="1" applyBorder="1"/>
    <xf numFmtId="0" fontId="0" fillId="80" borderId="84" xfId="0" applyFill="1" applyBorder="1"/>
    <xf numFmtId="164" fontId="0" fillId="80" borderId="60" xfId="47" applyFont="1" applyFill="1" applyBorder="1"/>
    <xf numFmtId="164" fontId="0" fillId="80" borderId="84" xfId="47" applyFont="1" applyFill="1" applyBorder="1"/>
    <xf numFmtId="0" fontId="0" fillId="80" borderId="85" xfId="0" applyFill="1" applyBorder="1"/>
    <xf numFmtId="164" fontId="0" fillId="80" borderId="61" xfId="47" applyFont="1" applyFill="1" applyBorder="1"/>
    <xf numFmtId="164" fontId="0" fillId="80" borderId="85" xfId="47" applyFont="1" applyFill="1" applyBorder="1"/>
    <xf numFmtId="176" fontId="0" fillId="56" borderId="60" xfId="47" applyNumberFormat="1" applyFont="1" applyFill="1" applyBorder="1"/>
    <xf numFmtId="176" fontId="0" fillId="56" borderId="0" xfId="47" applyNumberFormat="1" applyFont="1" applyFill="1" applyBorder="1"/>
    <xf numFmtId="3" fontId="17" fillId="12" borderId="33" xfId="0" applyNumberFormat="1" applyFont="1" applyFill="1" applyBorder="1" applyAlignment="1">
      <alignment horizontal="center" vertical="center" wrapText="1"/>
    </xf>
    <xf numFmtId="3" fontId="17" fillId="12" borderId="34" xfId="0" applyNumberFormat="1" applyFont="1" applyFill="1" applyBorder="1" applyAlignment="1">
      <alignment horizontal="center" vertical="center" wrapText="1"/>
    </xf>
    <xf numFmtId="0" fontId="34" fillId="0" borderId="0" xfId="0" applyFont="1"/>
    <xf numFmtId="0" fontId="23" fillId="0" borderId="85" xfId="0" applyFont="1" applyBorder="1"/>
    <xf numFmtId="17" fontId="0" fillId="0" borderId="63" xfId="0" applyNumberFormat="1" applyBorder="1"/>
    <xf numFmtId="4" fontId="21" fillId="79" borderId="36" xfId="0" applyNumberFormat="1" applyFont="1" applyFill="1" applyBorder="1" applyAlignment="1">
      <alignment horizontal="center" vertical="center" wrapText="1"/>
    </xf>
    <xf numFmtId="0" fontId="115" fillId="0" borderId="0" xfId="0" applyFont="1"/>
    <xf numFmtId="0" fontId="69" fillId="5" borderId="0" xfId="0" applyFont="1" applyFill="1"/>
    <xf numFmtId="0" fontId="38" fillId="0" borderId="0" xfId="0" applyFont="1"/>
    <xf numFmtId="0" fontId="11" fillId="0" borderId="0" xfId="0" applyFont="1"/>
    <xf numFmtId="4" fontId="11" fillId="0" borderId="0" xfId="0" applyNumberFormat="1" applyFont="1"/>
    <xf numFmtId="4" fontId="38" fillId="0" borderId="0" xfId="0" applyNumberFormat="1" applyFont="1"/>
    <xf numFmtId="4" fontId="115" fillId="0" borderId="0" xfId="0" applyNumberFormat="1" applyFont="1"/>
    <xf numFmtId="0" fontId="47" fillId="0" borderId="0" xfId="0" applyFont="1"/>
    <xf numFmtId="0" fontId="18" fillId="0" borderId="0" xfId="0" applyFont="1"/>
    <xf numFmtId="0" fontId="18" fillId="61" borderId="0" xfId="0" applyFont="1" applyFill="1"/>
    <xf numFmtId="0" fontId="18" fillId="62" borderId="0" xfId="0" applyFont="1" applyFill="1"/>
    <xf numFmtId="0" fontId="4" fillId="62" borderId="0" xfId="0" applyFont="1" applyFill="1"/>
    <xf numFmtId="0" fontId="115" fillId="62" borderId="0" xfId="0" applyFont="1" applyFill="1"/>
    <xf numFmtId="0" fontId="18" fillId="5" borderId="0" xfId="0" applyFont="1" applyFill="1"/>
    <xf numFmtId="3" fontId="18" fillId="5" borderId="0" xfId="0" applyNumberFormat="1" applyFont="1" applyFill="1"/>
    <xf numFmtId="0" fontId="115" fillId="5" borderId="0" xfId="0" applyFont="1" applyFill="1"/>
    <xf numFmtId="0" fontId="115" fillId="7" borderId="0" xfId="0" applyFont="1" applyFill="1"/>
    <xf numFmtId="4" fontId="18" fillId="5" borderId="0" xfId="0" applyNumberFormat="1" applyFont="1" applyFill="1"/>
    <xf numFmtId="0" fontId="4" fillId="5" borderId="0" xfId="0" applyFont="1" applyFill="1"/>
    <xf numFmtId="0" fontId="4" fillId="0" borderId="0" xfId="0" applyFont="1"/>
    <xf numFmtId="4" fontId="115" fillId="5" borderId="0" xfId="0" applyNumberFormat="1" applyFont="1" applyFill="1"/>
    <xf numFmtId="0" fontId="47" fillId="63" borderId="0" xfId="0" applyFont="1" applyFill="1"/>
    <xf numFmtId="3" fontId="47" fillId="63" borderId="0" xfId="0" applyNumberFormat="1" applyFont="1" applyFill="1"/>
    <xf numFmtId="0" fontId="115" fillId="64" borderId="0" xfId="0" applyFont="1" applyFill="1"/>
    <xf numFmtId="4" fontId="115" fillId="64" borderId="0" xfId="0" applyNumberFormat="1" applyFont="1" applyFill="1"/>
    <xf numFmtId="3" fontId="18" fillId="0" borderId="0" xfId="0" applyNumberFormat="1" applyFont="1"/>
    <xf numFmtId="14" fontId="115" fillId="0" borderId="0" xfId="0" applyNumberFormat="1" applyFont="1"/>
    <xf numFmtId="0" fontId="13" fillId="0" borderId="0" xfId="0" applyFont="1"/>
    <xf numFmtId="0" fontId="18" fillId="7" borderId="0" xfId="0" applyFont="1" applyFill="1"/>
    <xf numFmtId="0" fontId="4" fillId="7" borderId="0" xfId="0" applyFont="1" applyFill="1"/>
    <xf numFmtId="4" fontId="115" fillId="7" borderId="0" xfId="0" applyNumberFormat="1" applyFont="1" applyFill="1"/>
    <xf numFmtId="4" fontId="18" fillId="7" borderId="0" xfId="0" applyNumberFormat="1" applyFont="1" applyFill="1"/>
    <xf numFmtId="4" fontId="18" fillId="0" borderId="0" xfId="0" applyNumberFormat="1" applyFont="1"/>
    <xf numFmtId="4" fontId="14" fillId="5" borderId="0" xfId="0" applyNumberFormat="1" applyFont="1" applyFill="1"/>
    <xf numFmtId="4" fontId="42" fillId="5" borderId="0" xfId="0" applyNumberFormat="1" applyFont="1" applyFill="1"/>
    <xf numFmtId="0" fontId="14" fillId="7" borderId="0" xfId="0" applyFont="1" applyFill="1"/>
    <xf numFmtId="4" fontId="42" fillId="64" borderId="0" xfId="0" applyNumberFormat="1" applyFont="1" applyFill="1"/>
    <xf numFmtId="0" fontId="4" fillId="0" borderId="55" xfId="0" applyFont="1" applyBorder="1"/>
    <xf numFmtId="0" fontId="18" fillId="0" borderId="56" xfId="0" applyFont="1" applyBorder="1"/>
    <xf numFmtId="0" fontId="18" fillId="0" borderId="4" xfId="0" applyFont="1" applyBorder="1"/>
    <xf numFmtId="0" fontId="18" fillId="0" borderId="23" xfId="0" applyFont="1" applyBorder="1"/>
    <xf numFmtId="0" fontId="18" fillId="0" borderId="24" xfId="0" applyFont="1" applyBorder="1"/>
    <xf numFmtId="0" fontId="115" fillId="0" borderId="51" xfId="0" applyFont="1" applyBorder="1"/>
    <xf numFmtId="0" fontId="115" fillId="0" borderId="12" xfId="0" applyFont="1" applyBorder="1"/>
    <xf numFmtId="4" fontId="115" fillId="0" borderId="12" xfId="0" applyNumberFormat="1" applyFont="1" applyBorder="1"/>
    <xf numFmtId="0" fontId="115" fillId="0" borderId="49" xfId="0" applyFont="1" applyBorder="1"/>
    <xf numFmtId="4" fontId="115" fillId="0" borderId="23" xfId="0" applyNumberFormat="1" applyFont="1" applyBorder="1"/>
    <xf numFmtId="4" fontId="115" fillId="0" borderId="24" xfId="0" applyNumberFormat="1" applyFont="1" applyBorder="1"/>
    <xf numFmtId="0" fontId="116" fillId="0" borderId="0" xfId="0" applyFont="1"/>
    <xf numFmtId="0" fontId="117" fillId="0" borderId="1" xfId="0" applyFont="1" applyBorder="1"/>
    <xf numFmtId="0" fontId="117" fillId="0" borderId="2" xfId="0" applyFont="1" applyBorder="1"/>
    <xf numFmtId="0" fontId="117" fillId="65" borderId="3" xfId="0" applyFont="1" applyFill="1" applyBorder="1"/>
    <xf numFmtId="0" fontId="117" fillId="0" borderId="0" xfId="0" applyFont="1"/>
    <xf numFmtId="0" fontId="4" fillId="0" borderId="5" xfId="0" applyFont="1" applyBorder="1"/>
    <xf numFmtId="3" fontId="42" fillId="0" borderId="6" xfId="0" applyNumberFormat="1" applyFont="1" applyBorder="1"/>
    <xf numFmtId="0" fontId="4" fillId="0" borderId="7" xfId="0" applyFont="1" applyBorder="1"/>
    <xf numFmtId="0" fontId="18" fillId="0" borderId="1" xfId="0" applyFont="1" applyBorder="1"/>
    <xf numFmtId="0" fontId="18" fillId="0" borderId="3" xfId="0" applyFont="1" applyBorder="1"/>
    <xf numFmtId="0" fontId="118" fillId="0" borderId="8" xfId="0" applyFont="1" applyBorder="1"/>
    <xf numFmtId="0" fontId="118" fillId="0" borderId="9" xfId="0" applyFont="1" applyBorder="1"/>
    <xf numFmtId="0" fontId="117" fillId="65" borderId="10" xfId="0" applyFont="1" applyFill="1" applyBorder="1"/>
    <xf numFmtId="0" fontId="119" fillId="0" borderId="11" xfId="0" applyFont="1" applyBorder="1"/>
    <xf numFmtId="0" fontId="120" fillId="8" borderId="7" xfId="0" applyFont="1" applyFill="1" applyBorder="1"/>
    <xf numFmtId="3" fontId="121" fillId="0" borderId="12" xfId="0" applyNumberFormat="1" applyFont="1" applyBorder="1"/>
    <xf numFmtId="0" fontId="122" fillId="0" borderId="0" xfId="0" applyFont="1"/>
    <xf numFmtId="0" fontId="123" fillId="0" borderId="17" xfId="0" applyFont="1" applyBorder="1"/>
    <xf numFmtId="0" fontId="118" fillId="0" borderId="18" xfId="0" applyFont="1" applyBorder="1"/>
    <xf numFmtId="0" fontId="117" fillId="65" borderId="13" xfId="0" applyFont="1" applyFill="1" applyBorder="1"/>
    <xf numFmtId="0" fontId="18" fillId="0" borderId="14" xfId="0" applyFont="1" applyBorder="1"/>
    <xf numFmtId="0" fontId="124" fillId="0" borderId="5" xfId="0" applyFont="1" applyBorder="1"/>
    <xf numFmtId="0" fontId="18" fillId="7" borderId="5" xfId="0" applyFont="1" applyFill="1" applyBorder="1"/>
    <xf numFmtId="0" fontId="18" fillId="0" borderId="6" xfId="0" applyFont="1" applyBorder="1"/>
    <xf numFmtId="0" fontId="8" fillId="0" borderId="0" xfId="0" applyFont="1"/>
    <xf numFmtId="0" fontId="125" fillId="8" borderId="15" xfId="0" applyFont="1" applyFill="1" applyBorder="1"/>
    <xf numFmtId="0" fontId="10" fillId="0" borderId="16" xfId="0" applyFont="1" applyBorder="1"/>
    <xf numFmtId="0" fontId="4" fillId="0" borderId="16" xfId="0" applyFont="1" applyBorder="1"/>
    <xf numFmtId="0" fontId="42" fillId="0" borderId="10" xfId="0" applyFont="1" applyBorder="1"/>
    <xf numFmtId="0" fontId="18" fillId="0" borderId="17" xfId="0" applyFont="1" applyBorder="1"/>
    <xf numFmtId="0" fontId="18" fillId="0" borderId="18" xfId="0" applyFont="1" applyBorder="1"/>
    <xf numFmtId="0" fontId="18" fillId="65" borderId="0" xfId="0" applyFont="1" applyFill="1"/>
    <xf numFmtId="3" fontId="18" fillId="65" borderId="0" xfId="0" applyNumberFormat="1" applyFont="1" applyFill="1"/>
    <xf numFmtId="3" fontId="126" fillId="0" borderId="0" xfId="0" applyNumberFormat="1" applyFont="1"/>
    <xf numFmtId="0" fontId="18" fillId="0" borderId="7" xfId="0" applyFont="1" applyBorder="1"/>
    <xf numFmtId="0" fontId="18" fillId="0" borderId="12" xfId="0" applyFont="1" applyBorder="1"/>
    <xf numFmtId="3" fontId="18" fillId="0" borderId="12" xfId="0" applyNumberFormat="1" applyFont="1" applyBorder="1"/>
    <xf numFmtId="0" fontId="18" fillId="0" borderId="15" xfId="0" applyFont="1" applyBorder="1"/>
    <xf numFmtId="0" fontId="18" fillId="0" borderId="16" xfId="0" applyFont="1" applyBorder="1"/>
    <xf numFmtId="0" fontId="18" fillId="0" borderId="10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1" xfId="0" applyFont="1" applyBorder="1"/>
    <xf numFmtId="3" fontId="18" fillId="65" borderId="22" xfId="0" applyNumberFormat="1" applyFont="1" applyFill="1" applyBorder="1"/>
    <xf numFmtId="3" fontId="18" fillId="0" borderId="22" xfId="0" applyNumberFormat="1" applyFont="1" applyBorder="1"/>
    <xf numFmtId="3" fontId="18" fillId="7" borderId="5" xfId="0" applyNumberFormat="1" applyFont="1" applyFill="1" applyBorder="1"/>
    <xf numFmtId="0" fontId="4" fillId="0" borderId="12" xfId="0" applyFont="1" applyBorder="1"/>
    <xf numFmtId="0" fontId="127" fillId="0" borderId="7" xfId="0" applyFont="1" applyBorder="1"/>
    <xf numFmtId="3" fontId="128" fillId="65" borderId="0" xfId="0" applyNumberFormat="1" applyFont="1" applyFill="1"/>
    <xf numFmtId="0" fontId="123" fillId="0" borderId="7" xfId="0" applyFont="1" applyBorder="1"/>
    <xf numFmtId="0" fontId="18" fillId="0" borderId="28" xfId="0" applyFont="1" applyBorder="1"/>
    <xf numFmtId="0" fontId="18" fillId="0" borderId="26" xfId="0" applyFont="1" applyBorder="1"/>
    <xf numFmtId="3" fontId="18" fillId="0" borderId="26" xfId="0" applyNumberFormat="1" applyFont="1" applyBorder="1"/>
    <xf numFmtId="0" fontId="129" fillId="0" borderId="0" xfId="0" applyFont="1"/>
    <xf numFmtId="0" fontId="18" fillId="0" borderId="27" xfId="0" applyFont="1" applyBorder="1"/>
    <xf numFmtId="0" fontId="18" fillId="67" borderId="17" xfId="0" applyFont="1" applyFill="1" applyBorder="1"/>
    <xf numFmtId="0" fontId="18" fillId="67" borderId="0" xfId="0" applyFont="1" applyFill="1"/>
    <xf numFmtId="3" fontId="126" fillId="65" borderId="7" xfId="0" applyNumberFormat="1" applyFont="1" applyFill="1" applyBorder="1"/>
    <xf numFmtId="0" fontId="130" fillId="0" borderId="0" xfId="0" applyFont="1"/>
    <xf numFmtId="0" fontId="18" fillId="65" borderId="7" xfId="0" applyFont="1" applyFill="1" applyBorder="1"/>
    <xf numFmtId="3" fontId="18" fillId="65" borderId="7" xfId="0" applyNumberFormat="1" applyFont="1" applyFill="1" applyBorder="1"/>
    <xf numFmtId="0" fontId="18" fillId="0" borderId="29" xfId="0" applyFont="1" applyBorder="1"/>
    <xf numFmtId="0" fontId="18" fillId="68" borderId="23" xfId="0" applyFont="1" applyFill="1" applyBorder="1"/>
    <xf numFmtId="0" fontId="4" fillId="0" borderId="15" xfId="0" applyFont="1" applyBorder="1"/>
    <xf numFmtId="0" fontId="18" fillId="0" borderId="30" xfId="0" applyFont="1" applyBorder="1"/>
    <xf numFmtId="0" fontId="47" fillId="69" borderId="31" xfId="0" applyFont="1" applyFill="1" applyBorder="1"/>
    <xf numFmtId="0" fontId="47" fillId="69" borderId="56" xfId="0" applyFont="1" applyFill="1" applyBorder="1"/>
    <xf numFmtId="3" fontId="18" fillId="7" borderId="0" xfId="0" applyNumberFormat="1" applyFont="1" applyFill="1"/>
    <xf numFmtId="0" fontId="47" fillId="69" borderId="28" xfId="0" applyFont="1" applyFill="1" applyBorder="1"/>
    <xf numFmtId="3" fontId="47" fillId="69" borderId="26" xfId="0" applyNumberFormat="1" applyFont="1" applyFill="1" applyBorder="1"/>
    <xf numFmtId="0" fontId="47" fillId="61" borderId="33" xfId="0" applyFont="1" applyFill="1" applyBorder="1"/>
    <xf numFmtId="3" fontId="47" fillId="61" borderId="99" xfId="0" applyNumberFormat="1" applyFont="1" applyFill="1" applyBorder="1"/>
    <xf numFmtId="0" fontId="18" fillId="0" borderId="35" xfId="0" applyFont="1" applyBorder="1"/>
    <xf numFmtId="0" fontId="18" fillId="0" borderId="36" xfId="0" applyFont="1" applyBorder="1"/>
    <xf numFmtId="0" fontId="47" fillId="0" borderId="37" xfId="0" applyFont="1" applyBorder="1"/>
    <xf numFmtId="0" fontId="47" fillId="0" borderId="38" xfId="0" applyFont="1" applyBorder="1"/>
    <xf numFmtId="3" fontId="47" fillId="65" borderId="38" xfId="0" applyNumberFormat="1" applyFont="1" applyFill="1" applyBorder="1"/>
    <xf numFmtId="0" fontId="47" fillId="0" borderId="17" xfId="0" applyFont="1" applyBorder="1"/>
    <xf numFmtId="0" fontId="47" fillId="0" borderId="7" xfId="0" applyFont="1" applyBorder="1"/>
    <xf numFmtId="0" fontId="47" fillId="65" borderId="7" xfId="0" applyFont="1" applyFill="1" applyBorder="1"/>
    <xf numFmtId="0" fontId="18" fillId="67" borderId="7" xfId="0" applyFont="1" applyFill="1" applyBorder="1"/>
    <xf numFmtId="0" fontId="18" fillId="65" borderId="15" xfId="0" applyFont="1" applyFill="1" applyBorder="1"/>
    <xf numFmtId="3" fontId="18" fillId="65" borderId="15" xfId="0" applyNumberFormat="1" applyFont="1" applyFill="1" applyBorder="1"/>
    <xf numFmtId="0" fontId="47" fillId="70" borderId="31" xfId="0" applyFont="1" applyFill="1" applyBorder="1"/>
    <xf numFmtId="0" fontId="47" fillId="70" borderId="56" xfId="0" applyFont="1" applyFill="1" applyBorder="1"/>
    <xf numFmtId="0" fontId="47" fillId="8" borderId="0" xfId="0" applyFont="1" applyFill="1"/>
    <xf numFmtId="0" fontId="18" fillId="8" borderId="0" xfId="0" applyFont="1" applyFill="1"/>
    <xf numFmtId="0" fontId="47" fillId="71" borderId="31" xfId="0" applyFont="1" applyFill="1" applyBorder="1"/>
    <xf numFmtId="3" fontId="47" fillId="71" borderId="56" xfId="0" applyNumberFormat="1" applyFont="1" applyFill="1" applyBorder="1"/>
    <xf numFmtId="0" fontId="131" fillId="0" borderId="0" xfId="0" applyFont="1"/>
    <xf numFmtId="0" fontId="18" fillId="0" borderId="39" xfId="0" applyFont="1" applyBorder="1"/>
    <xf numFmtId="3" fontId="18" fillId="0" borderId="40" xfId="0" applyNumberFormat="1" applyFont="1" applyBorder="1"/>
    <xf numFmtId="0" fontId="42" fillId="0" borderId="0" xfId="0" applyFont="1"/>
    <xf numFmtId="0" fontId="47" fillId="0" borderId="41" xfId="0" applyFont="1" applyBorder="1"/>
    <xf numFmtId="0" fontId="47" fillId="0" borderId="42" xfId="0" applyFont="1" applyBorder="1"/>
    <xf numFmtId="3" fontId="47" fillId="65" borderId="42" xfId="0" applyNumberFormat="1" applyFont="1" applyFill="1" applyBorder="1"/>
    <xf numFmtId="0" fontId="47" fillId="65" borderId="0" xfId="0" applyFont="1" applyFill="1"/>
    <xf numFmtId="0" fontId="47" fillId="72" borderId="31" xfId="0" applyFont="1" applyFill="1" applyBorder="1"/>
    <xf numFmtId="3" fontId="47" fillId="72" borderId="56" xfId="0" applyNumberFormat="1" applyFont="1" applyFill="1" applyBorder="1"/>
    <xf numFmtId="3" fontId="18" fillId="7" borderId="16" xfId="0" applyNumberFormat="1" applyFont="1" applyFill="1" applyBorder="1"/>
    <xf numFmtId="0" fontId="4" fillId="8" borderId="0" xfId="0" applyFont="1" applyFill="1"/>
    <xf numFmtId="3" fontId="47" fillId="73" borderId="56" xfId="0" applyNumberFormat="1" applyFont="1" applyFill="1" applyBorder="1"/>
    <xf numFmtId="0" fontId="42" fillId="0" borderId="7" xfId="0" applyFont="1" applyBorder="1"/>
    <xf numFmtId="0" fontId="47" fillId="0" borderId="44" xfId="0" applyFont="1" applyBorder="1"/>
    <xf numFmtId="0" fontId="42" fillId="0" borderId="45" xfId="0" applyFont="1" applyBorder="1"/>
    <xf numFmtId="0" fontId="120" fillId="0" borderId="6" xfId="0" applyFont="1" applyBorder="1"/>
    <xf numFmtId="0" fontId="42" fillId="0" borderId="5" xfId="0" applyFont="1" applyBorder="1"/>
    <xf numFmtId="0" fontId="132" fillId="0" borderId="45" xfId="0" applyFont="1" applyBorder="1"/>
    <xf numFmtId="0" fontId="133" fillId="0" borderId="0" xfId="0" applyFont="1"/>
    <xf numFmtId="0" fontId="18" fillId="67" borderId="15" xfId="0" applyFont="1" applyFill="1" applyBorder="1"/>
    <xf numFmtId="0" fontId="120" fillId="8" borderId="46" xfId="0" applyFont="1" applyFill="1" applyBorder="1"/>
    <xf numFmtId="0" fontId="132" fillId="0" borderId="10" xfId="0" applyFont="1" applyBorder="1"/>
    <xf numFmtId="0" fontId="132" fillId="8" borderId="16" xfId="0" applyFont="1" applyFill="1" applyBorder="1"/>
    <xf numFmtId="0" fontId="132" fillId="0" borderId="16" xfId="0" applyFont="1" applyBorder="1"/>
    <xf numFmtId="0" fontId="132" fillId="0" borderId="46" xfId="0" applyFont="1" applyBorder="1"/>
    <xf numFmtId="0" fontId="134" fillId="0" borderId="16" xfId="0" applyFont="1" applyBorder="1"/>
    <xf numFmtId="0" fontId="120" fillId="0" borderId="47" xfId="0" applyFont="1" applyBorder="1"/>
    <xf numFmtId="0" fontId="120" fillId="0" borderId="48" xfId="0" applyFont="1" applyBorder="1"/>
    <xf numFmtId="0" fontId="135" fillId="0" borderId="100" xfId="0" applyFont="1" applyBorder="1"/>
    <xf numFmtId="0" fontId="12" fillId="0" borderId="0" xfId="0" applyFont="1"/>
    <xf numFmtId="0" fontId="47" fillId="0" borderId="101" xfId="0" applyFont="1" applyBorder="1"/>
    <xf numFmtId="0" fontId="47" fillId="0" borderId="50" xfId="0" applyFont="1" applyBorder="1"/>
    <xf numFmtId="0" fontId="47" fillId="65" borderId="101" xfId="0" applyFont="1" applyFill="1" applyBorder="1"/>
    <xf numFmtId="0" fontId="18" fillId="0" borderId="51" xfId="0" applyFont="1" applyBorder="1"/>
    <xf numFmtId="3" fontId="126" fillId="0" borderId="45" xfId="0" applyNumberFormat="1" applyFont="1" applyBorder="1"/>
    <xf numFmtId="3" fontId="18" fillId="0" borderId="18" xfId="0" applyNumberFormat="1" applyFont="1" applyBorder="1"/>
    <xf numFmtId="3" fontId="18" fillId="0" borderId="51" xfId="0" applyNumberFormat="1" applyFont="1" applyBorder="1"/>
    <xf numFmtId="9" fontId="136" fillId="74" borderId="51" xfId="0" applyNumberFormat="1" applyFont="1" applyFill="1" applyBorder="1"/>
    <xf numFmtId="0" fontId="18" fillId="67" borderId="51" xfId="0" applyFont="1" applyFill="1" applyBorder="1"/>
    <xf numFmtId="0" fontId="18" fillId="67" borderId="12" xfId="0" applyFont="1" applyFill="1" applyBorder="1"/>
    <xf numFmtId="3" fontId="18" fillId="67" borderId="12" xfId="0" applyNumberFormat="1" applyFont="1" applyFill="1" applyBorder="1"/>
    <xf numFmtId="3" fontId="18" fillId="0" borderId="17" xfId="0" applyNumberFormat="1" applyFont="1" applyBorder="1"/>
    <xf numFmtId="3" fontId="18" fillId="67" borderId="17" xfId="0" applyNumberFormat="1" applyFont="1" applyFill="1" applyBorder="1"/>
    <xf numFmtId="0" fontId="126" fillId="67" borderId="17" xfId="0" applyFont="1" applyFill="1" applyBorder="1"/>
    <xf numFmtId="3" fontId="126" fillId="67" borderId="17" xfId="0" applyNumberFormat="1" applyFont="1" applyFill="1" applyBorder="1"/>
    <xf numFmtId="0" fontId="18" fillId="67" borderId="18" xfId="0" applyFont="1" applyFill="1" applyBorder="1"/>
    <xf numFmtId="9" fontId="137" fillId="75" borderId="51" xfId="0" applyNumberFormat="1" applyFont="1" applyFill="1" applyBorder="1"/>
    <xf numFmtId="3" fontId="117" fillId="65" borderId="0" xfId="0" applyNumberFormat="1" applyFont="1" applyFill="1"/>
    <xf numFmtId="3" fontId="18" fillId="67" borderId="51" xfId="0" applyNumberFormat="1" applyFont="1" applyFill="1" applyBorder="1"/>
    <xf numFmtId="3" fontId="124" fillId="65" borderId="38" xfId="0" applyNumberFormat="1" applyFont="1" applyFill="1" applyBorder="1"/>
    <xf numFmtId="3" fontId="18" fillId="67" borderId="18" xfId="0" applyNumberFormat="1" applyFont="1" applyFill="1" applyBorder="1"/>
    <xf numFmtId="0" fontId="47" fillId="65" borderId="50" xfId="0" applyFont="1" applyFill="1" applyBorder="1"/>
    <xf numFmtId="4" fontId="18" fillId="0" borderId="18" xfId="0" applyNumberFormat="1" applyFont="1" applyBorder="1"/>
    <xf numFmtId="4" fontId="18" fillId="0" borderId="12" xfId="0" applyNumberFormat="1" applyFont="1" applyBorder="1"/>
    <xf numFmtId="3" fontId="126" fillId="0" borderId="17" xfId="0" applyNumberFormat="1" applyFont="1" applyBorder="1"/>
    <xf numFmtId="3" fontId="18" fillId="67" borderId="0" xfId="0" applyNumberFormat="1" applyFont="1" applyFill="1"/>
    <xf numFmtId="0" fontId="18" fillId="0" borderId="52" xfId="0" applyFont="1" applyBorder="1"/>
    <xf numFmtId="0" fontId="18" fillId="0" borderId="53" xfId="0" applyFont="1" applyBorder="1"/>
    <xf numFmtId="0" fontId="18" fillId="0" borderId="102" xfId="0" applyFont="1" applyBorder="1"/>
    <xf numFmtId="0" fontId="18" fillId="0" borderId="103" xfId="0" applyFont="1" applyBorder="1"/>
    <xf numFmtId="0" fontId="4" fillId="0" borderId="53" xfId="0" applyFont="1" applyBorder="1"/>
    <xf numFmtId="3" fontId="47" fillId="0" borderId="53" xfId="0" applyNumberFormat="1" applyFont="1" applyBorder="1"/>
    <xf numFmtId="3" fontId="47" fillId="0" borderId="0" xfId="0" applyNumberFormat="1" applyFont="1"/>
    <xf numFmtId="0" fontId="138" fillId="0" borderId="0" xfId="0" applyFont="1"/>
    <xf numFmtId="0" fontId="128" fillId="0" borderId="0" xfId="0" applyFont="1"/>
    <xf numFmtId="0" fontId="132" fillId="0" borderId="104" xfId="0" applyFont="1" applyBorder="1"/>
    <xf numFmtId="0" fontId="132" fillId="0" borderId="105" xfId="0" applyFont="1" applyBorder="1"/>
    <xf numFmtId="0" fontId="132" fillId="0" borderId="105" xfId="0" applyFont="1" applyBorder="1" applyAlignment="1">
      <alignment wrapText="1"/>
    </xf>
    <xf numFmtId="0" fontId="132" fillId="7" borderId="11" xfId="0" applyFont="1" applyFill="1" applyBorder="1"/>
    <xf numFmtId="0" fontId="132" fillId="7" borderId="108" xfId="0" applyFont="1" applyFill="1" applyBorder="1"/>
    <xf numFmtId="0" fontId="18" fillId="0" borderId="109" xfId="0" applyFont="1" applyBorder="1"/>
    <xf numFmtId="0" fontId="18" fillId="0" borderId="111" xfId="0" applyFont="1" applyBorder="1"/>
    <xf numFmtId="14" fontId="18" fillId="0" borderId="111" xfId="0" applyNumberFormat="1" applyFont="1" applyBorder="1"/>
    <xf numFmtId="3" fontId="126" fillId="0" borderId="110" xfId="0" applyNumberFormat="1" applyFont="1" applyBorder="1"/>
    <xf numFmtId="0" fontId="18" fillId="7" borderId="12" xfId="0" applyFont="1" applyFill="1" applyBorder="1"/>
    <xf numFmtId="4" fontId="18" fillId="7" borderId="12" xfId="0" applyNumberFormat="1" applyFont="1" applyFill="1" applyBorder="1"/>
    <xf numFmtId="3" fontId="18" fillId="0" borderId="111" xfId="0" applyNumberFormat="1" applyFont="1" applyBorder="1"/>
    <xf numFmtId="4" fontId="126" fillId="7" borderId="0" xfId="0" applyNumberFormat="1" applyFont="1" applyFill="1"/>
    <xf numFmtId="14" fontId="18" fillId="0" borderId="109" xfId="0" applyNumberFormat="1" applyFont="1" applyBorder="1"/>
    <xf numFmtId="0" fontId="33" fillId="0" borderId="69" xfId="0" applyFont="1" applyBorder="1" applyAlignment="1">
      <alignment wrapText="1"/>
    </xf>
    <xf numFmtId="0" fontId="33" fillId="0" borderId="113" xfId="0" applyFont="1" applyBorder="1" applyAlignment="1">
      <alignment wrapText="1"/>
    </xf>
    <xf numFmtId="4" fontId="33" fillId="0" borderId="113" xfId="0" applyNumberFormat="1" applyFont="1" applyBorder="1" applyAlignment="1">
      <alignment wrapText="1"/>
    </xf>
    <xf numFmtId="0" fontId="132" fillId="7" borderId="3" xfId="0" applyFont="1" applyFill="1" applyBorder="1" applyAlignment="1">
      <alignment wrapText="1"/>
    </xf>
    <xf numFmtId="0" fontId="132" fillId="7" borderId="107" xfId="0" applyFont="1" applyFill="1" applyBorder="1" applyAlignment="1">
      <alignment wrapText="1"/>
    </xf>
    <xf numFmtId="0" fontId="33" fillId="0" borderId="68" xfId="0" applyFont="1" applyBorder="1" applyAlignment="1">
      <alignment wrapText="1"/>
    </xf>
    <xf numFmtId="0" fontId="33" fillId="0" borderId="69" xfId="0" applyFont="1" applyBorder="1" applyAlignment="1">
      <alignment wrapText="1"/>
    </xf>
    <xf numFmtId="0" fontId="31" fillId="0" borderId="0" xfId="0" applyFont="1" applyAlignment="1">
      <alignment wrapText="1"/>
    </xf>
    <xf numFmtId="0" fontId="17" fillId="8" borderId="4" xfId="0" applyFont="1" applyFill="1" applyBorder="1" applyAlignment="1">
      <alignment horizontal="center"/>
    </xf>
    <xf numFmtId="0" fontId="17" fillId="8" borderId="23" xfId="0" applyFont="1" applyFill="1" applyBorder="1" applyAlignment="1">
      <alignment horizontal="center"/>
    </xf>
    <xf numFmtId="0" fontId="17" fillId="8" borderId="24" xfId="0" applyFont="1" applyFill="1" applyBorder="1" applyAlignment="1">
      <alignment horizontal="center"/>
    </xf>
    <xf numFmtId="0" fontId="23" fillId="0" borderId="16" xfId="0" applyFont="1" applyBorder="1" applyAlignment="1">
      <alignment horizontal="center"/>
    </xf>
    <xf numFmtId="167" fontId="0" fillId="0" borderId="70" xfId="0" applyNumberFormat="1" applyBorder="1" applyAlignment="1">
      <alignment horizontal="center"/>
    </xf>
    <xf numFmtId="167" fontId="0" fillId="0" borderId="71" xfId="0" applyNumberFormat="1" applyBorder="1" applyAlignment="1">
      <alignment horizontal="center"/>
    </xf>
    <xf numFmtId="167" fontId="0" fillId="0" borderId="72" xfId="0" applyNumberFormat="1" applyBorder="1" applyAlignment="1">
      <alignment horizontal="center"/>
    </xf>
    <xf numFmtId="0" fontId="20" fillId="5" borderId="55" xfId="0" applyFont="1" applyFill="1" applyBorder="1" applyAlignment="1">
      <alignment horizontal="center" vertical="center"/>
    </xf>
    <xf numFmtId="0" fontId="20" fillId="5" borderId="59" xfId="0" applyFont="1" applyFill="1" applyBorder="1" applyAlignment="1">
      <alignment horizontal="center" vertical="center"/>
    </xf>
    <xf numFmtId="0" fontId="16" fillId="13" borderId="55" xfId="0" applyFont="1" applyFill="1" applyBorder="1" applyAlignment="1">
      <alignment horizontal="center"/>
    </xf>
    <xf numFmtId="0" fontId="16" fillId="13" borderId="59" xfId="0" applyFont="1" applyFill="1" applyBorder="1" applyAlignment="1">
      <alignment horizontal="center"/>
    </xf>
    <xf numFmtId="0" fontId="16" fillId="13" borderId="56" xfId="0" applyFont="1" applyFill="1" applyBorder="1" applyAlignment="1">
      <alignment horizontal="center"/>
    </xf>
    <xf numFmtId="0" fontId="16" fillId="0" borderId="55" xfId="0" applyFont="1" applyBorder="1" applyAlignment="1">
      <alignment horizontal="center" wrapText="1"/>
    </xf>
    <xf numFmtId="0" fontId="16" fillId="0" borderId="59" xfId="0" applyFont="1" applyBorder="1" applyAlignment="1">
      <alignment horizontal="center" wrapText="1"/>
    </xf>
    <xf numFmtId="0" fontId="16" fillId="0" borderId="56" xfId="0" applyFont="1" applyBorder="1" applyAlignment="1">
      <alignment horizontal="center" wrapText="1"/>
    </xf>
    <xf numFmtId="0" fontId="0" fillId="2" borderId="156" xfId="0" applyFill="1" applyBorder="1" applyAlignment="1">
      <alignment horizontal="center"/>
    </xf>
    <xf numFmtId="0" fontId="0" fillId="2" borderId="157" xfId="0" applyFill="1" applyBorder="1" applyAlignment="1">
      <alignment horizontal="center"/>
    </xf>
    <xf numFmtId="0" fontId="0" fillId="2" borderId="158" xfId="0" applyFill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56" xfId="0" applyBorder="1" applyAlignment="1">
      <alignment horizontal="center"/>
    </xf>
    <xf numFmtId="0" fontId="44" fillId="2" borderId="55" xfId="0" applyFont="1" applyFill="1" applyBorder="1" applyAlignment="1">
      <alignment horizontal="center"/>
    </xf>
    <xf numFmtId="0" fontId="44" fillId="2" borderId="59" xfId="0" applyFont="1" applyFill="1" applyBorder="1" applyAlignment="1">
      <alignment horizontal="center"/>
    </xf>
    <xf numFmtId="0" fontId="44" fillId="2" borderId="56" xfId="0" applyFont="1" applyFill="1" applyBorder="1" applyAlignment="1">
      <alignment horizontal="center"/>
    </xf>
    <xf numFmtId="0" fontId="20" fillId="9" borderId="55" xfId="0" applyFont="1" applyFill="1" applyBorder="1" applyAlignment="1">
      <alignment horizontal="center"/>
    </xf>
    <xf numFmtId="0" fontId="20" fillId="9" borderId="59" xfId="0" applyFont="1" applyFill="1" applyBorder="1" applyAlignment="1">
      <alignment horizontal="center"/>
    </xf>
    <xf numFmtId="0" fontId="20" fillId="9" borderId="56" xfId="0" applyFont="1" applyFill="1" applyBorder="1" applyAlignment="1">
      <alignment horizontal="center"/>
    </xf>
    <xf numFmtId="0" fontId="25" fillId="8" borderId="61" xfId="0" applyFont="1" applyFill="1" applyBorder="1" applyAlignment="1">
      <alignment horizontal="center"/>
    </xf>
    <xf numFmtId="0" fontId="25" fillId="8" borderId="36" xfId="0" applyFont="1" applyFill="1" applyBorder="1" applyAlignment="1">
      <alignment horizontal="center"/>
    </xf>
    <xf numFmtId="0" fontId="25" fillId="8" borderId="55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center"/>
    </xf>
    <xf numFmtId="15" fontId="44" fillId="2" borderId="55" xfId="0" applyNumberFormat="1" applyFont="1" applyFill="1" applyBorder="1" applyAlignment="1">
      <alignment horizontal="center"/>
    </xf>
    <xf numFmtId="15" fontId="44" fillId="2" borderId="59" xfId="0" applyNumberFormat="1" applyFont="1" applyFill="1" applyBorder="1" applyAlignment="1">
      <alignment horizontal="center"/>
    </xf>
    <xf numFmtId="15" fontId="44" fillId="2" borderId="56" xfId="0" applyNumberFormat="1" applyFont="1" applyFill="1" applyBorder="1" applyAlignment="1">
      <alignment horizontal="center"/>
    </xf>
    <xf numFmtId="0" fontId="25" fillId="8" borderId="56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right"/>
    </xf>
    <xf numFmtId="0" fontId="25" fillId="8" borderId="56" xfId="0" applyFont="1" applyFill="1" applyBorder="1" applyAlignment="1">
      <alignment horizontal="right"/>
    </xf>
    <xf numFmtId="0" fontId="113" fillId="59" borderId="55" xfId="0" applyFont="1" applyFill="1" applyBorder="1" applyAlignment="1">
      <alignment horizontal="center"/>
    </xf>
    <xf numFmtId="0" fontId="113" fillId="59" borderId="59" xfId="0" applyFont="1" applyFill="1" applyBorder="1" applyAlignment="1">
      <alignment horizontal="center"/>
    </xf>
    <xf numFmtId="0" fontId="113" fillId="59" borderId="56" xfId="0" applyFont="1" applyFill="1" applyBorder="1" applyAlignment="1">
      <alignment horizontal="center"/>
    </xf>
    <xf numFmtId="0" fontId="112" fillId="0" borderId="60" xfId="0" applyFont="1" applyBorder="1" applyAlignment="1">
      <alignment horizontal="center"/>
    </xf>
    <xf numFmtId="0" fontId="112" fillId="0" borderId="0" xfId="0" applyFont="1" applyAlignment="1">
      <alignment horizontal="center"/>
    </xf>
    <xf numFmtId="0" fontId="109" fillId="0" borderId="60" xfId="0" applyFont="1" applyBorder="1" applyAlignment="1">
      <alignment horizontal="center"/>
    </xf>
    <xf numFmtId="0" fontId="109" fillId="0" borderId="0" xfId="0" applyFont="1" applyAlignment="1">
      <alignment horizontal="center"/>
    </xf>
    <xf numFmtId="0" fontId="109" fillId="0" borderId="26" xfId="0" applyFont="1" applyBorder="1" applyAlignment="1">
      <alignment horizontal="center"/>
    </xf>
    <xf numFmtId="0" fontId="24" fillId="48" borderId="55" xfId="0" applyFont="1" applyFill="1" applyBorder="1" applyAlignment="1">
      <alignment horizontal="center"/>
    </xf>
    <xf numFmtId="0" fontId="24" fillId="48" borderId="59" xfId="0" applyFont="1" applyFill="1" applyBorder="1" applyAlignment="1">
      <alignment horizontal="center"/>
    </xf>
    <xf numFmtId="0" fontId="24" fillId="48" borderId="56" xfId="0" applyFont="1" applyFill="1" applyBorder="1" applyAlignment="1">
      <alignment horizontal="center"/>
    </xf>
    <xf numFmtId="0" fontId="21" fillId="0" borderId="0" xfId="0" applyFont="1" applyAlignment="1">
      <alignment horizontal="center" wrapText="1"/>
    </xf>
    <xf numFmtId="0" fontId="25" fillId="8" borderId="55" xfId="0" applyFont="1" applyFill="1" applyBorder="1" applyAlignment="1">
      <alignment horizontal="right"/>
    </xf>
    <xf numFmtId="0" fontId="25" fillId="48" borderId="55" xfId="0" applyFont="1" applyFill="1" applyBorder="1" applyAlignment="1">
      <alignment horizontal="center"/>
    </xf>
    <xf numFmtId="0" fontId="25" fillId="48" borderId="59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10" borderId="55" xfId="0" applyFont="1" applyFill="1" applyBorder="1" applyAlignment="1">
      <alignment horizontal="center"/>
    </xf>
    <xf numFmtId="0" fontId="25" fillId="10" borderId="59" xfId="0" applyFont="1" applyFill="1" applyBorder="1" applyAlignment="1">
      <alignment horizontal="center"/>
    </xf>
    <xf numFmtId="0" fontId="25" fillId="10" borderId="56" xfId="0" applyFont="1" applyFill="1" applyBorder="1" applyAlignment="1">
      <alignment horizontal="center"/>
    </xf>
    <xf numFmtId="0" fontId="25" fillId="52" borderId="55" xfId="0" applyFont="1" applyFill="1" applyBorder="1" applyAlignment="1">
      <alignment horizontal="center"/>
    </xf>
    <xf numFmtId="0" fontId="25" fillId="52" borderId="59" xfId="0" applyFont="1" applyFill="1" applyBorder="1" applyAlignment="1">
      <alignment horizontal="center"/>
    </xf>
    <xf numFmtId="0" fontId="25" fillId="52" borderId="56" xfId="0" applyFont="1" applyFill="1" applyBorder="1" applyAlignment="1">
      <alignment horizontal="center"/>
    </xf>
    <xf numFmtId="0" fontId="101" fillId="52" borderId="55" xfId="0" applyFont="1" applyFill="1" applyBorder="1" applyAlignment="1">
      <alignment horizontal="center"/>
    </xf>
    <xf numFmtId="0" fontId="101" fillId="52" borderId="59" xfId="0" applyFont="1" applyFill="1" applyBorder="1" applyAlignment="1">
      <alignment horizontal="center"/>
    </xf>
    <xf numFmtId="0" fontId="101" fillId="52" borderId="56" xfId="0" applyFont="1" applyFill="1" applyBorder="1" applyAlignment="1">
      <alignment horizontal="center"/>
    </xf>
    <xf numFmtId="0" fontId="101" fillId="10" borderId="55" xfId="0" applyFont="1" applyFill="1" applyBorder="1" applyAlignment="1">
      <alignment horizontal="center"/>
    </xf>
    <xf numFmtId="0" fontId="101" fillId="10" borderId="59" xfId="0" applyFont="1" applyFill="1" applyBorder="1" applyAlignment="1">
      <alignment horizontal="center"/>
    </xf>
    <xf numFmtId="0" fontId="101" fillId="10" borderId="56" xfId="0" applyFont="1" applyFill="1" applyBorder="1" applyAlignment="1">
      <alignment horizontal="center"/>
    </xf>
    <xf numFmtId="14" fontId="0" fillId="0" borderId="0" xfId="0" applyNumberFormat="1"/>
    <xf numFmtId="0" fontId="69" fillId="5" borderId="0" xfId="0" applyFont="1" applyFill="1" applyAlignment="1"/>
    <xf numFmtId="0" fontId="117" fillId="0" borderId="3" xfId="0" applyFont="1" applyBorder="1" applyAlignment="1"/>
    <xf numFmtId="0" fontId="117" fillId="0" borderId="11" xfId="0" applyFont="1" applyBorder="1" applyAlignment="1"/>
    <xf numFmtId="3" fontId="126" fillId="0" borderId="0" xfId="0" applyNumberFormat="1" applyFont="1" applyAlignment="1"/>
    <xf numFmtId="0" fontId="126" fillId="0" borderId="0" xfId="0" applyFont="1" applyAlignment="1"/>
    <xf numFmtId="0" fontId="18" fillId="0" borderId="0" xfId="0" applyFont="1" applyAlignment="1"/>
    <xf numFmtId="3" fontId="18" fillId="0" borderId="0" xfId="0" applyNumberFormat="1" applyFont="1" applyAlignment="1"/>
    <xf numFmtId="0" fontId="18" fillId="0" borderId="22" xfId="0" applyFont="1" applyBorder="1" applyAlignment="1"/>
    <xf numFmtId="0" fontId="47" fillId="0" borderId="0" xfId="0" applyFont="1" applyAlignment="1"/>
    <xf numFmtId="0" fontId="123" fillId="66" borderId="25" xfId="0" applyFont="1" applyFill="1" applyBorder="1" applyAlignment="1"/>
    <xf numFmtId="0" fontId="123" fillId="66" borderId="98" xfId="0" applyFont="1" applyFill="1" applyBorder="1" applyAlignment="1"/>
    <xf numFmtId="0" fontId="132" fillId="7" borderId="54" xfId="0" applyFont="1" applyFill="1" applyBorder="1" applyAlignment="1"/>
    <xf numFmtId="0" fontId="132" fillId="7" borderId="48" xfId="0" applyFont="1" applyFill="1" applyBorder="1" applyAlignment="1"/>
    <xf numFmtId="3" fontId="18" fillId="7" borderId="0" xfId="0" applyNumberFormat="1" applyFont="1" applyFill="1" applyAlignment="1"/>
    <xf numFmtId="0" fontId="18" fillId="7" borderId="111" xfId="0" applyFont="1" applyFill="1" applyBorder="1" applyAlignment="1"/>
    <xf numFmtId="3" fontId="126" fillId="7" borderId="106" xfId="0" applyNumberFormat="1" applyFont="1" applyFill="1" applyBorder="1" applyAlignment="1"/>
    <xf numFmtId="0" fontId="126" fillId="7" borderId="0" xfId="0" applyFont="1" applyFill="1" applyAlignment="1"/>
    <xf numFmtId="0" fontId="16" fillId="8" borderId="0" xfId="0" applyFont="1" applyFill="1" applyAlignment="1"/>
    <xf numFmtId="0" fontId="16" fillId="8" borderId="26" xfId="0" applyFont="1" applyFill="1" applyBorder="1" applyAlignment="1"/>
    <xf numFmtId="0" fontId="16" fillId="0" borderId="62" xfId="0" applyFont="1" applyBorder="1" applyAlignment="1"/>
    <xf numFmtId="0" fontId="17" fillId="0" borderId="0" xfId="0" applyFont="1" applyAlignment="1"/>
  </cellXfs>
  <cellStyles count="50">
    <cellStyle name="20% - Accent1" xfId="24" builtinId="30" customBuiltin="1"/>
    <cellStyle name="20% - Accent2" xfId="28" builtinId="34" customBuiltin="1"/>
    <cellStyle name="20% - Accent3" xfId="32" builtinId="38" customBuiltin="1"/>
    <cellStyle name="20% - Accent4" xfId="36" builtinId="42" customBuiltin="1"/>
    <cellStyle name="20% - Accent5" xfId="40" builtinId="46" customBuiltin="1"/>
    <cellStyle name="20% - Accent6" xfId="44" builtinId="50" customBuiltin="1"/>
    <cellStyle name="40% - Accent1" xfId="25" builtinId="31" customBuiltin="1"/>
    <cellStyle name="40% - Accent2" xfId="29" builtinId="35" customBuiltin="1"/>
    <cellStyle name="40% - Accent3" xfId="33" builtinId="39" customBuiltin="1"/>
    <cellStyle name="40% - Accent4" xfId="37" builtinId="43" customBuiltin="1"/>
    <cellStyle name="40% - Accent5" xfId="41" builtinId="47" customBuiltin="1"/>
    <cellStyle name="40% - Accent6" xfId="45" builtinId="51" customBuiltin="1"/>
    <cellStyle name="60% - Accent1" xfId="26" builtinId="32" customBuiltin="1"/>
    <cellStyle name="60% - Accent2" xfId="30" builtinId="36" customBuiltin="1"/>
    <cellStyle name="60% - Accent3" xfId="34" builtinId="40" customBuiltin="1"/>
    <cellStyle name="60% - Accent4" xfId="38" builtinId="44" customBuiltin="1"/>
    <cellStyle name="60% - Accent5" xfId="42" builtinId="48" customBuiltin="1"/>
    <cellStyle name="60% - Accent6" xfId="46" builtinId="52" customBuiltin="1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Bad" xfId="12" builtinId="27" customBuiltin="1"/>
    <cellStyle name="Calculation" xfId="16" builtinId="22" customBuiltin="1"/>
    <cellStyle name="Check Cell" xfId="18" builtinId="23" customBuiltin="1"/>
    <cellStyle name="Comma" xfId="47" builtinId="3"/>
    <cellStyle name="Comma 2" xfId="5" xr:uid="{00000000-0005-0000-0000-000018000000}"/>
    <cellStyle name="Euro" xfId="3" xr:uid="{00000000-0005-0000-0000-000021000000}"/>
    <cellStyle name="Explanatory Text" xfId="21" builtinId="53" customBuiltin="1"/>
    <cellStyle name="Good" xfId="11" builtinId="26" customBuiltin="1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Hyperlink" xfId="2" builtinId="8"/>
    <cellStyle name="Input" xfId="14" builtinId="20" customBuiltin="1"/>
    <cellStyle name="Linked Cell" xfId="17" builtinId="24" customBuiltin="1"/>
    <cellStyle name="Neutral" xfId="13" builtinId="28" customBuiltin="1"/>
    <cellStyle name="Normal" xfId="0" builtinId="0"/>
    <cellStyle name="Normal 2" xfId="4" xr:uid="{00000000-0005-0000-0000-000026000000}"/>
    <cellStyle name="Normal 2 2" xfId="48" xr:uid="{00000000-0005-0000-0000-000027000000}"/>
    <cellStyle name="Normal 3" xfId="49" xr:uid="{00000000-0005-0000-0000-000028000000}"/>
    <cellStyle name="Note" xfId="20" builtinId="10" customBuiltin="1"/>
    <cellStyle name="Output" xfId="15" builtinId="21" customBuiltin="1"/>
    <cellStyle name="Percent" xfId="1" builtinId="5"/>
    <cellStyle name="Title" xfId="6" builtinId="15" customBuiltin="1"/>
    <cellStyle name="Total" xfId="22" builtinId="25" customBuiltin="1"/>
    <cellStyle name="Warning Text" xfId="19" builtinId="11" customBuiltin="1"/>
  </cellStyles>
  <dxfs count="2"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sheetMetadata" Target="metadata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sharedStrings" Target="sharedStrings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EOW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dash'!$D$31:$M$31</c:f>
              <c:numCache>
                <c:formatCode>d\-mmm\-yy</c:formatCode>
                <c:ptCount val="10"/>
                <c:pt idx="0">
                  <c:v>45777</c:v>
                </c:pt>
                <c:pt idx="1">
                  <c:v>45779</c:v>
                </c:pt>
                <c:pt idx="2">
                  <c:v>45782</c:v>
                </c:pt>
                <c:pt idx="3">
                  <c:v>45783</c:v>
                </c:pt>
                <c:pt idx="4">
                  <c:v>45784</c:v>
                </c:pt>
                <c:pt idx="5">
                  <c:v>45785</c:v>
                </c:pt>
                <c:pt idx="6">
                  <c:v>45786</c:v>
                </c:pt>
                <c:pt idx="7">
                  <c:v>45789</c:v>
                </c:pt>
                <c:pt idx="8">
                  <c:v>45790</c:v>
                </c:pt>
                <c:pt idx="9">
                  <c:v>45791</c:v>
                </c:pt>
              </c:numCache>
            </c:numRef>
          </c:cat>
          <c:val>
            <c:numRef>
              <c:f>'Information to feed dash'!$D$32:$L$32</c:f>
              <c:numCache>
                <c:formatCode>#,##0</c:formatCode>
                <c:ptCount val="9"/>
                <c:pt idx="0">
                  <c:v>53156319.459812194</c:v>
                </c:pt>
                <c:pt idx="1">
                  <c:v>42293712.360918872</c:v>
                </c:pt>
                <c:pt idx="2">
                  <c:v>42500753.236444801</c:v>
                </c:pt>
                <c:pt idx="3">
                  <c:v>39690855.230250522</c:v>
                </c:pt>
                <c:pt idx="4">
                  <c:v>38325328.185503796</c:v>
                </c:pt>
                <c:pt idx="5">
                  <c:v>38868210.687191963</c:v>
                </c:pt>
                <c:pt idx="6">
                  <c:v>40181843.022982731</c:v>
                </c:pt>
                <c:pt idx="7">
                  <c:v>41522963.275279984</c:v>
                </c:pt>
                <c:pt idx="8">
                  <c:v>44614431.146636724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7F-4971-9407-04DD1659DAC4}"/>
            </c:ext>
          </c:extLst>
        </c:ser>
        <c:ser>
          <c:idx val="1"/>
          <c:order val="1"/>
          <c:tx>
            <c:v>Cash+'Information to feed dash'!$A$32:$J$32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27F-4971-9407-04DD1659D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830400"/>
        <c:axId val="207840384"/>
      </c:lineChart>
      <c:catAx>
        <c:axId val="207830400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840384"/>
        <c:crosses val="autoZero"/>
        <c:auto val="0"/>
        <c:lblAlgn val="ctr"/>
        <c:lblOffset val="100"/>
        <c:noMultiLvlLbl val="0"/>
      </c:catAx>
      <c:valAx>
        <c:axId val="2078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83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4-4282-A016-CE61283015B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D4-4282-A016-CE61283015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51436288"/>
        <c:axId val="151442176"/>
      </c:barChart>
      <c:catAx>
        <c:axId val="15143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51442176"/>
        <c:crosses val="autoZero"/>
        <c:auto val="1"/>
        <c:lblAlgn val="ctr"/>
        <c:lblOffset val="100"/>
        <c:noMultiLvlLbl val="0"/>
      </c:catAx>
      <c:valAx>
        <c:axId val="151442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5143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F-4074-BA46-2DDB4DAC5852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4F-4074-BA46-2DDB4DAC5852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4F-4074-BA46-2DDB4DAC5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462592"/>
        <c:axId val="208464128"/>
      </c:barChart>
      <c:lineChart>
        <c:grouping val="standard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F-4074-BA46-2DDB4DAC5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462592"/>
        <c:axId val="208464128"/>
      </c:lineChart>
      <c:catAx>
        <c:axId val="20846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464128"/>
        <c:crosses val="autoZero"/>
        <c:auto val="1"/>
        <c:lblAlgn val="ctr"/>
        <c:lblOffset val="100"/>
        <c:noMultiLvlLbl val="0"/>
      </c:catAx>
      <c:valAx>
        <c:axId val="20846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46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7E8-4CD5-9677-50F578EA9B5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E8-4CD5-9677-50F578EA9B5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E8-4CD5-9677-50F578EA9B55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8-4CD5-9677-50F578EA9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COLETEC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1338.8689999999999</c:v>
                </c:pt>
                <c:pt idx="1">
                  <c:v>5063.1949999999997</c:v>
                </c:pt>
                <c:pt idx="2">
                  <c:v>2144.1889999999999</c:v>
                </c:pt>
                <c:pt idx="3">
                  <c:v>549.73099999999999</c:v>
                </c:pt>
                <c:pt idx="4">
                  <c:v>1424.9079999999999</c:v>
                </c:pt>
                <c:pt idx="5">
                  <c:v>7559.5249999999996</c:v>
                </c:pt>
                <c:pt idx="6">
                  <c:v>370.73899999999998</c:v>
                </c:pt>
                <c:pt idx="7">
                  <c:v>35.661000000000001</c:v>
                </c:pt>
                <c:pt idx="8">
                  <c:v>1756.5740000000001</c:v>
                </c:pt>
                <c:pt idx="9">
                  <c:v>419.22300000000001</c:v>
                </c:pt>
                <c:pt idx="10">
                  <c:v>542.67200000000003</c:v>
                </c:pt>
                <c:pt idx="11">
                  <c:v>1257.7460000000001</c:v>
                </c:pt>
                <c:pt idx="12">
                  <c:v>209.57599999999999</c:v>
                </c:pt>
                <c:pt idx="13">
                  <c:v>281.935</c:v>
                </c:pt>
                <c:pt idx="14">
                  <c:v>942.73400000000004</c:v>
                </c:pt>
                <c:pt idx="15">
                  <c:v>97.793000000000006</c:v>
                </c:pt>
                <c:pt idx="16">
                  <c:v>0</c:v>
                </c:pt>
                <c:pt idx="17">
                  <c:v>72.075999999999993</c:v>
                </c:pt>
                <c:pt idx="18">
                  <c:v>37.802</c:v>
                </c:pt>
                <c:pt idx="19">
                  <c:v>207.95500000000001</c:v>
                </c:pt>
                <c:pt idx="20">
                  <c:v>206.76</c:v>
                </c:pt>
                <c:pt idx="21">
                  <c:v>0</c:v>
                </c:pt>
                <c:pt idx="22">
                  <c:v>132.369</c:v>
                </c:pt>
                <c:pt idx="23">
                  <c:v>622.99300000000005</c:v>
                </c:pt>
                <c:pt idx="24">
                  <c:v>25.315000000000001</c:v>
                </c:pt>
                <c:pt idx="25">
                  <c:v>1110.981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E6-4A19-915F-9CF308AB3C02}"/>
            </c:ext>
          </c:extLst>
        </c:ser>
        <c:ser>
          <c:idx val="0"/>
          <c:order val="1"/>
          <c:tx>
            <c:v>Forecast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1600</c:v>
                </c:pt>
                <c:pt idx="1">
                  <c:v>5200</c:v>
                </c:pt>
                <c:pt idx="2">
                  <c:v>1000</c:v>
                </c:pt>
                <c:pt idx="3">
                  <c:v>573</c:v>
                </c:pt>
                <c:pt idx="4">
                  <c:v>1138</c:v>
                </c:pt>
                <c:pt idx="5">
                  <c:v>13000</c:v>
                </c:pt>
                <c:pt idx="6">
                  <c:v>394</c:v>
                </c:pt>
                <c:pt idx="7">
                  <c:v>0</c:v>
                </c:pt>
                <c:pt idx="8">
                  <c:v>2000</c:v>
                </c:pt>
                <c:pt idx="9">
                  <c:v>590</c:v>
                </c:pt>
                <c:pt idx="10">
                  <c:v>415</c:v>
                </c:pt>
                <c:pt idx="11">
                  <c:v>1400</c:v>
                </c:pt>
                <c:pt idx="12">
                  <c:v>210</c:v>
                </c:pt>
                <c:pt idx="13">
                  <c:v>344</c:v>
                </c:pt>
                <c:pt idx="14">
                  <c:v>800</c:v>
                </c:pt>
                <c:pt idx="15">
                  <c:v>54</c:v>
                </c:pt>
                <c:pt idx="16">
                  <c:v>0</c:v>
                </c:pt>
                <c:pt idx="17">
                  <c:v>210</c:v>
                </c:pt>
                <c:pt idx="18">
                  <c:v>172</c:v>
                </c:pt>
                <c:pt idx="19">
                  <c:v>250</c:v>
                </c:pt>
                <c:pt idx="20">
                  <c:v>218</c:v>
                </c:pt>
                <c:pt idx="21">
                  <c:v>0</c:v>
                </c:pt>
                <c:pt idx="22">
                  <c:v>300</c:v>
                </c:pt>
                <c:pt idx="23">
                  <c:v>1400</c:v>
                </c:pt>
                <c:pt idx="24">
                  <c:v>21</c:v>
                </c:pt>
                <c:pt idx="25">
                  <c:v>1250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E6-4A19-915F-9CF308AB3C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208579968"/>
        <c:axId val="208589952"/>
      </c:barChart>
      <c:catAx>
        <c:axId val="20857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589952"/>
        <c:crosses val="autoZero"/>
        <c:auto val="1"/>
        <c:lblAlgn val="ctr"/>
        <c:lblOffset val="100"/>
        <c:noMultiLvlLbl val="0"/>
      </c:catAx>
      <c:valAx>
        <c:axId val="208589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57996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NET CASH PER BANK</a:t>
            </a:r>
          </a:p>
        </c:rich>
      </c:tx>
      <c:layout>
        <c:manualLayout>
          <c:xMode val="edge"/>
          <c:yMode val="edge"/>
          <c:x val="0.34463676147732131"/>
          <c:y val="2.440071407084058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58528.090469151757</c:v>
                </c:pt>
                <c:pt idx="1">
                  <c:v>3380705.2227923074</c:v>
                </c:pt>
                <c:pt idx="2">
                  <c:v>370535.80655605346</c:v>
                </c:pt>
                <c:pt idx="3">
                  <c:v>303390.82965981052</c:v>
                </c:pt>
                <c:pt idx="4">
                  <c:v>3490656.3092812598</c:v>
                </c:pt>
                <c:pt idx="5">
                  <c:v>66396</c:v>
                </c:pt>
                <c:pt idx="6">
                  <c:v>6078846.2185006216</c:v>
                </c:pt>
                <c:pt idx="7">
                  <c:v>7158953.0247035939</c:v>
                </c:pt>
                <c:pt idx="8">
                  <c:v>598559.77932845452</c:v>
                </c:pt>
                <c:pt idx="9">
                  <c:v>831616.89391420013</c:v>
                </c:pt>
                <c:pt idx="10">
                  <c:v>252627</c:v>
                </c:pt>
                <c:pt idx="11">
                  <c:v>135931.6421895861</c:v>
                </c:pt>
                <c:pt idx="12">
                  <c:v>259485.70780168485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39-48F0-815C-C5A12B740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8749696"/>
        <c:axId val="208751232"/>
      </c:barChart>
      <c:catAx>
        <c:axId val="208749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PT"/>
          </a:p>
        </c:txPr>
        <c:crossAx val="208751232"/>
        <c:crosses val="autoZero"/>
        <c:auto val="1"/>
        <c:lblAlgn val="ctr"/>
        <c:lblOffset val="100"/>
        <c:noMultiLvlLbl val="0"/>
      </c:catAx>
      <c:valAx>
        <c:axId val="20875123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0874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rgbClr val="FFFFFF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FINANCIAL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ACTIVITIES</a:t>
            </a:r>
          </a:p>
        </c:rich>
      </c:tx>
      <c:layout>
        <c:manualLayout>
          <c:xMode val="edge"/>
          <c:yMode val="edge"/>
          <c:x val="0.11547566986464428"/>
          <c:y val="5.803104546698138E-2"/>
        </c:manualLayout>
      </c:layout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4DB-4CE5-85F8-A5CA7AC44F10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84DB-4CE5-85F8-A5CA7AC44F10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17M€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04895535343759"/>
                      <c:h val="0.13931209818396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84DB-4CE5-85F8-A5CA7AC44F10}"/>
                </c:ext>
              </c:extLst>
            </c:dLbl>
            <c:dLbl>
              <c:idx val="1"/>
              <c:layout>
                <c:manualLayout>
                  <c:x val="0.17462896164330755"/>
                  <c:y val="-0.2316866258465366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74M€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377546923412193"/>
                      <c:h val="0.1878603323458221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84DB-4CE5-85F8-A5CA7AC44F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DB-4CE5-85F8-A5CA7AC44F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CASHFLOW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FORECAST</a:t>
            </a:r>
          </a:p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endParaRPr lang="en-US" sz="1000" b="1">
              <a:solidFill>
                <a:sysClr val="windowText" lastClr="000000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varyColors val="0"/>
        <c:ser>
          <c:idx val="0"/>
          <c:order val="0"/>
          <c:tx>
            <c:v>Inflow</c:v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'Cashflow 2025'!$Z$75:$Z$80</c:f>
              <c:multiLvlStrCache>
                <c:ptCount val="1"/>
                <c:lvl>
                  <c:pt idx="0">
                    <c:v>Jun</c:v>
                  </c:pt>
                </c:lvl>
                <c:lvl>
                  <c:pt idx="0">
                    <c:v>May</c:v>
                  </c:pt>
                </c:lvl>
                <c:lvl>
                  <c:pt idx="0">
                    <c:v>Apr</c:v>
                  </c:pt>
                </c:lvl>
                <c:lvl>
                  <c:pt idx="0">
                    <c:v>Mar</c:v>
                  </c:pt>
                </c:lvl>
                <c:lvl>
                  <c:pt idx="0">
                    <c:v>Fev</c:v>
                  </c:pt>
                </c:lvl>
                <c:lvl>
                  <c:pt idx="0">
                    <c:v>Jan</c:v>
                  </c:pt>
                </c:lvl>
              </c:multiLvlStrCache>
            </c:multiLvlStrRef>
          </c:cat>
          <c:val>
            <c:numRef>
              <c:f>'Information to feed dash'!$B$6:$F$6</c:f>
              <c:numCache>
                <c:formatCode>_-* #,##0.00_-;\-* #,##0.00_-;_-* "-"??_-;_-@_-</c:formatCode>
                <c:ptCount val="5"/>
                <c:pt idx="0">
                  <c:v>62034.349524800928</c:v>
                </c:pt>
                <c:pt idx="1">
                  <c:v>57748.3</c:v>
                </c:pt>
                <c:pt idx="2">
                  <c:v>39729.4</c:v>
                </c:pt>
                <c:pt idx="3">
                  <c:v>39500</c:v>
                </c:pt>
                <c:pt idx="4">
                  <c:v>41500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D-49C8-B1A4-6C4575A840AC}"/>
            </c:ext>
          </c:extLst>
        </c:ser>
        <c:ser>
          <c:idx val="1"/>
          <c:order val="1"/>
          <c:tx>
            <c:v>Outflow</c:v>
          </c:tx>
          <c:spPr>
            <a:solidFill>
              <a:srgbClr val="0F9ED5">
                <a:lumMod val="40000"/>
                <a:lumOff val="6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'Cashflow 2025'!$Z$75:$Z$80</c:f>
              <c:multiLvlStrCache>
                <c:ptCount val="1"/>
                <c:lvl>
                  <c:pt idx="0">
                    <c:v>Jun</c:v>
                  </c:pt>
                </c:lvl>
                <c:lvl>
                  <c:pt idx="0">
                    <c:v>May</c:v>
                  </c:pt>
                </c:lvl>
                <c:lvl>
                  <c:pt idx="0">
                    <c:v>Apr</c:v>
                  </c:pt>
                </c:lvl>
                <c:lvl>
                  <c:pt idx="0">
                    <c:v>Mar</c:v>
                  </c:pt>
                </c:lvl>
                <c:lvl>
                  <c:pt idx="0">
                    <c:v>Fev</c:v>
                  </c:pt>
                </c:lvl>
                <c:lvl>
                  <c:pt idx="0">
                    <c:v>Jan</c:v>
                  </c:pt>
                </c:lvl>
              </c:multiLvlStrCache>
            </c:multiLvlStrRef>
          </c:cat>
          <c:val>
            <c:numRef>
              <c:f>'Information to feed dash'!$B$7:$F$7</c:f>
              <c:numCache>
                <c:formatCode>_-* #,##0.00_-;\-* #,##0.00_-;_-* "-"??_-;_-@_-</c:formatCode>
                <c:ptCount val="5"/>
                <c:pt idx="0">
                  <c:v>-98241.493533703615</c:v>
                </c:pt>
                <c:pt idx="1">
                  <c:v>-47441.19821945361</c:v>
                </c:pt>
                <c:pt idx="2">
                  <c:v>-56218.8</c:v>
                </c:pt>
                <c:pt idx="3">
                  <c:v>-33602.604121939592</c:v>
                </c:pt>
                <c:pt idx="4">
                  <c:v>-34515.604121939592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FD-49C8-B1A4-6C4575A840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08893824"/>
        <c:axId val="208895360"/>
      </c:barChart>
      <c:scatterChart>
        <c:scatterStyle val="smoothMarker"/>
        <c:varyColors val="0"/>
        <c:ser>
          <c:idx val="2"/>
          <c:order val="2"/>
          <c:tx>
            <c:v>Net Flow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'Information to feed dash'!$B$3:$F$3</c:f>
              <c:strCache>
                <c:ptCount val="5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xVal>
          <c:yVal>
            <c:numRef>
              <c:f>'Information to feed dash'!$B$5:$G$5</c:f>
              <c:numCache>
                <c:formatCode>_-* #,##0.00_-;\-* #,##0.00_-;_-* "-"??_-;_-@_-</c:formatCode>
                <c:ptCount val="6"/>
                <c:pt idx="0">
                  <c:v>-35890.004510428407</c:v>
                </c:pt>
                <c:pt idx="1">
                  <c:v>10224.2567805464</c:v>
                </c:pt>
                <c:pt idx="2">
                  <c:v>-16568.980000000003</c:v>
                </c:pt>
                <c:pt idx="3">
                  <c:v>5817.8158780604108</c:v>
                </c:pt>
                <c:pt idx="4">
                  <c:v>6904.8158780604108</c:v>
                </c:pt>
                <c:pt idx="5">
                  <c:v>-3266.8386572643158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BFD-49C8-B1A4-6C4575A840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08893824"/>
        <c:axId val="208895360"/>
      </c:scatterChart>
      <c:catAx>
        <c:axId val="208893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895360"/>
        <c:crosses val="autoZero"/>
        <c:auto val="0"/>
        <c:lblAlgn val="ctr"/>
        <c:lblOffset val="0"/>
        <c:noMultiLvlLbl val="0"/>
      </c:catAx>
      <c:valAx>
        <c:axId val="208895360"/>
        <c:scaling>
          <c:orientation val="minMax"/>
          <c:max val="70000"/>
          <c:min val="-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893824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ACTUAL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</a:t>
            </a: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 vs FORECAST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CASH</a:t>
            </a:r>
            <a:endParaRPr lang="en-US" sz="1000" b="1">
              <a:solidFill>
                <a:schemeClr val="tx1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539883542436033"/>
          <c:y val="0.17171310931114037"/>
          <c:w val="0.79194663167104151"/>
          <c:h val="0.61535469524642761"/>
        </c:manualLayout>
      </c:layout>
      <c:lineChart>
        <c:grouping val="standard"/>
        <c:varyColors val="0"/>
        <c:ser>
          <c:idx val="0"/>
          <c:order val="0"/>
          <c:tx>
            <c:strRef>
              <c:f>'Information to feed dash'!$E$13</c:f>
              <c:strCache>
                <c:ptCount val="1"/>
                <c:pt idx="0">
                  <c:v>Close cash €uro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0302779320851101E-2"/>
                  <c:y val="-7.29702721690588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20-474F-A2CA-5812FA2956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dash'!$F$13:$H$13</c:f>
              <c:numCache>
                <c:formatCode>#,##0</c:formatCode>
                <c:ptCount val="3"/>
                <c:pt idx="0">
                  <c:v>102832675.20896223</c:v>
                </c:pt>
                <c:pt idx="1">
                  <c:v>113826533.15718423</c:v>
                </c:pt>
                <c:pt idx="2">
                  <c:v>97448965.372183487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C8-49FF-91F6-F8E083EE6679}"/>
            </c:ext>
          </c:extLst>
        </c:ser>
        <c:ser>
          <c:idx val="1"/>
          <c:order val="1"/>
          <c:tx>
            <c:strRef>
              <c:f>'Information to feed dash'!$E$14</c:f>
              <c:strCache>
                <c:ptCount val="1"/>
                <c:pt idx="0">
                  <c:v>Close cash forecast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dash'!$F$14:$H$14</c:f>
              <c:numCache>
                <c:formatCode>#,##0</c:formatCode>
                <c:ptCount val="3"/>
                <c:pt idx="0">
                  <c:v>101369000</c:v>
                </c:pt>
                <c:pt idx="1">
                  <c:v>105793080</c:v>
                </c:pt>
                <c:pt idx="2">
                  <c:v>73487000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C8-49FF-91F6-F8E083EE6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78688"/>
        <c:axId val="208980224"/>
      </c:lineChart>
      <c:catAx>
        <c:axId val="20897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lang="en-US"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980224"/>
        <c:crosses val="autoZero"/>
        <c:auto val="1"/>
        <c:lblAlgn val="ctr"/>
        <c:lblOffset val="100"/>
        <c:noMultiLvlLbl val="0"/>
      </c:catAx>
      <c:valAx>
        <c:axId val="20898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97868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97117907986714"/>
          <c:y val="0.664687955870644"/>
          <c:w val="0.64806713210965061"/>
          <c:h val="0.123344270333640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5E4-451F-AB22-D5671DE08E4C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E4-451F-AB22-D5671DE08E4C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5E4-451F-AB22-D5671DE08E4C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5E4-451F-AB22-D5671DE08E4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5E4-451F-AB22-D5671DE08E4C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5E4-451F-AB22-D5671DE08E4C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5E4-451F-AB22-D5671DE08E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E4-451F-AB22-D5671DE08E4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E4-451F-AB22-D5671DE08E4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B5E4-451F-AB22-D5671DE08E4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5E4-451F-AB22-D5671DE08E4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5E4-451F-AB22-D5671DE08E4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E4-451F-AB22-D5671DE08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8727424"/>
        <c:axId val="209175680"/>
      </c:barChart>
      <c:catAx>
        <c:axId val="20872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175680"/>
        <c:crosses val="autoZero"/>
        <c:auto val="1"/>
        <c:lblAlgn val="ctr"/>
        <c:lblOffset val="100"/>
        <c:noMultiLvlLbl val="0"/>
      </c:catAx>
      <c:valAx>
        <c:axId val="20917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7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1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</a:t>
            </a:r>
            <a:r>
              <a:rPr lang="en-US" sz="11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EOW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Valores</c:v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dash'!$D$31:$P$31</c:f>
              <c:numCache>
                <c:formatCode>d\-mmm\-yy</c:formatCode>
                <c:ptCount val="13"/>
                <c:pt idx="0">
                  <c:v>45777</c:v>
                </c:pt>
                <c:pt idx="1">
                  <c:v>45779</c:v>
                </c:pt>
                <c:pt idx="2">
                  <c:v>45782</c:v>
                </c:pt>
                <c:pt idx="3">
                  <c:v>45783</c:v>
                </c:pt>
                <c:pt idx="4">
                  <c:v>45784</c:v>
                </c:pt>
                <c:pt idx="5">
                  <c:v>45785</c:v>
                </c:pt>
                <c:pt idx="6">
                  <c:v>45786</c:v>
                </c:pt>
                <c:pt idx="7">
                  <c:v>45789</c:v>
                </c:pt>
                <c:pt idx="8">
                  <c:v>45790</c:v>
                </c:pt>
                <c:pt idx="9">
                  <c:v>45791</c:v>
                </c:pt>
                <c:pt idx="10">
                  <c:v>45792</c:v>
                </c:pt>
                <c:pt idx="11">
                  <c:v>45796</c:v>
                </c:pt>
                <c:pt idx="12">
                  <c:v>45797</c:v>
                </c:pt>
              </c:numCache>
            </c:numRef>
          </c:cat>
          <c:val>
            <c:numRef>
              <c:f>'Information to feed dash'!$D$32:$P$32</c:f>
              <c:numCache>
                <c:formatCode>#,##0</c:formatCode>
                <c:ptCount val="13"/>
                <c:pt idx="0">
                  <c:v>53156319.459812194</c:v>
                </c:pt>
                <c:pt idx="1">
                  <c:v>42293712.360918872</c:v>
                </c:pt>
                <c:pt idx="2">
                  <c:v>42500753.236444801</c:v>
                </c:pt>
                <c:pt idx="3">
                  <c:v>39690855.230250522</c:v>
                </c:pt>
                <c:pt idx="4">
                  <c:v>38325328.185503796</c:v>
                </c:pt>
                <c:pt idx="5">
                  <c:v>38868210.687191963</c:v>
                </c:pt>
                <c:pt idx="6">
                  <c:v>40181843.022982731</c:v>
                </c:pt>
                <c:pt idx="7">
                  <c:v>41522963.275279984</c:v>
                </c:pt>
                <c:pt idx="8">
                  <c:v>44614431.146636724</c:v>
                </c:pt>
                <c:pt idx="9">
                  <c:v>43090337.622319721</c:v>
                </c:pt>
                <c:pt idx="10" formatCode="#,##0.00">
                  <c:v>69395938.949154228</c:v>
                </c:pt>
                <c:pt idx="11" formatCode="#,##0.00">
                  <c:v>69004240.709974349</c:v>
                </c:pt>
                <c:pt idx="12" formatCode="#,##0.00">
                  <c:v>68817993.930634379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E-40B5-A634-88EAB0FEB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99872"/>
        <c:axId val="209201408"/>
      </c:lineChart>
      <c:catAx>
        <c:axId val="20919987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201408"/>
        <c:crosses val="autoZero"/>
        <c:auto val="0"/>
        <c:lblAlgn val="ctr"/>
        <c:lblOffset val="100"/>
        <c:noMultiLvlLbl val="0"/>
      </c:catAx>
      <c:valAx>
        <c:axId val="2092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19987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APAC</a:t>
            </a:r>
          </a:p>
        </c:rich>
      </c:tx>
      <c:layout>
        <c:manualLayout>
          <c:xMode val="edge"/>
          <c:yMode val="edge"/>
          <c:x val="0.30702487578221516"/>
          <c:y val="4.25538752843910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C5-4C47-8A6B-82A8F8C6F65D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C5-4C47-8A6B-82A8F8C6F65D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C5-4C47-8A6B-82A8F8C6F65D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C5-4C47-8A6B-82A8F8C6F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solidFill>
            <a:schemeClr val="bg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 West</a:t>
            </a:r>
          </a:p>
        </c:rich>
      </c:tx>
      <c:layout>
        <c:manualLayout>
          <c:xMode val="edge"/>
          <c:yMode val="edge"/>
          <c:x val="0.20180392089959329"/>
          <c:y val="2.83691060698634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151-41FE-9FE1-7230394EEBDD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151-41FE-9FE1-7230394EEBDD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151-41FE-9FE1-7230394EEBD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1-41FE-9FE1-7230394EE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41-4CFC-9B9C-7A2F82274D69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41-4CFC-9B9C-7A2F82274D69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A41-4CFC-9B9C-7A2F82274D69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41-4CFC-9B9C-7A2F82274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 America</a:t>
            </a:r>
          </a:p>
        </c:rich>
      </c:tx>
      <c:layout>
        <c:manualLayout>
          <c:xMode val="edge"/>
          <c:yMode val="edge"/>
          <c:x val="0.16862403100775197"/>
          <c:y val="4.25536768652711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AE-4E8F-B924-019D660AD4F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AE-4E8F-B924-019D660AD4F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AAE-4E8F-B924-019D660AD4F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AE-4E8F-B924-019D660AD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Nordics</a:t>
            </a:r>
          </a:p>
        </c:rich>
      </c:tx>
      <c:layout>
        <c:manualLayout>
          <c:xMode val="edge"/>
          <c:yMode val="edge"/>
          <c:x val="0.22565783807062881"/>
          <c:y val="4.25536768652711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FD-489D-A508-BB26CF485E6E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FD-489D-A508-BB26CF485E6E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4FD-489D-A508-BB26CF485E6E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FD-489D-A508-BB26CF485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UKI</a:t>
            </a:r>
          </a:p>
        </c:rich>
      </c:tx>
      <c:layout>
        <c:manualLayout>
          <c:xMode val="edge"/>
          <c:yMode val="edge"/>
          <c:x val="0.35857342807924242"/>
          <c:y val="8.4688674181427892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65-4679-ABF0-5D268A5B144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65-4679-ABF0-5D268A5B144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565-4679-ABF0-5D268A5B1440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65-4679-ABF0-5D268A5B1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E4-4639-952B-89BEAA90B3AF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E4-4639-952B-89BEAA90B3A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E4-4639-952B-89BEAA90B3A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E4-4639-952B-89BEAA90B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teste!$B$4:$B$16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teste!$C$4:$C$16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6-4D26-BC2F-B90362B48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1680"/>
        <c:axId val="209673216"/>
      </c:lineChart>
      <c:catAx>
        <c:axId val="20967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673216"/>
        <c:crosses val="autoZero"/>
        <c:auto val="1"/>
        <c:lblAlgn val="ctr"/>
        <c:lblOffset val="100"/>
        <c:noMultiLvlLbl val="1"/>
      </c:catAx>
      <c:valAx>
        <c:axId val="20967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67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 daily position €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58528.090469151757</c:v>
                </c:pt>
                <c:pt idx="1">
                  <c:v>3380705.2227923074</c:v>
                </c:pt>
                <c:pt idx="2">
                  <c:v>370535.80655605346</c:v>
                </c:pt>
                <c:pt idx="3">
                  <c:v>303390.82965981052</c:v>
                </c:pt>
                <c:pt idx="4">
                  <c:v>3490656.3092812598</c:v>
                </c:pt>
                <c:pt idx="5">
                  <c:v>66396</c:v>
                </c:pt>
                <c:pt idx="6">
                  <c:v>6078846.2185006216</c:v>
                </c:pt>
                <c:pt idx="7">
                  <c:v>7158953.0247035939</c:v>
                </c:pt>
                <c:pt idx="8">
                  <c:v>598559.77932845452</c:v>
                </c:pt>
                <c:pt idx="9">
                  <c:v>831616.89391420013</c:v>
                </c:pt>
                <c:pt idx="10">
                  <c:v>252627</c:v>
                </c:pt>
                <c:pt idx="11">
                  <c:v>135931.6421895861</c:v>
                </c:pt>
                <c:pt idx="12">
                  <c:v>259485.70780168485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CD-41B2-8C16-516758AF5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9693696"/>
        <c:axId val="209715968"/>
      </c:barChart>
      <c:catAx>
        <c:axId val="209693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715968"/>
        <c:crosses val="autoZero"/>
        <c:auto val="1"/>
        <c:lblAlgn val="ctr"/>
        <c:lblOffset val="100"/>
        <c:noMultiLvlLbl val="0"/>
      </c:catAx>
      <c:valAx>
        <c:axId val="2097159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096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89F-4834-B104-95A07EE0C591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A-C89F-4834-B104-95A07EE0C591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C89F-4834-B104-95A07EE0C591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89F-4834-B104-95A07EE0C5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9F-4834-B104-95A07EE0C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FX DEALS 2025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501-4CE8-8612-670BFF10993C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501-4CE8-8612-670BFF10993C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01-4CE8-8612-670BFF10993C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01-4CE8-8612-670BFF10993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01-4CE8-8612-670BFF10993C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01-4CE8-8612-670BFF10993C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01-4CE8-8612-670BFF1099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1-4CE8-8612-670BFF10993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1-4CE8-8612-670BFF10993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2-4501-4CE8-8612-670BFF10993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501-4CE8-8612-670BFF10993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01-4CE8-8612-670BFF10993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01-4CE8-8612-670BFF10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9904384"/>
        <c:axId val="209905920"/>
      </c:barChart>
      <c:catAx>
        <c:axId val="20990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905920"/>
        <c:crosses val="autoZero"/>
        <c:auto val="1"/>
        <c:lblAlgn val="ctr"/>
        <c:lblOffset val="100"/>
        <c:noMultiLvlLbl val="0"/>
      </c:catAx>
      <c:valAx>
        <c:axId val="20990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90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84-40EC-8635-A397DAA61B03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84-40EC-8635-A397DAA61B03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84-40EC-8635-A397DAA61B03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84-40EC-8635-A397DAA61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B2-497B-83CA-A7D03FDF9916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B2-497B-83CA-A7D03FDF991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B2-497B-83CA-A7D03FDF9916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B2-497B-83CA-A7D03FDF9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77-4BFD-A59F-9DF48654308E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77-4BFD-A59F-9DF48654308E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77-4BFD-A59F-9DF48654308E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77-4BFD-A59F-9DF486543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A2-4080-AE78-F43FA7B2C592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6A2-4080-AE78-F43FA7B2C592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6A2-4080-AE78-F43FA7B2C592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A2-4080-AE78-F43FA7B2C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369920833066599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A1C-4F5C-9002-F9EFE4827797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A1C-4F5C-9002-F9EFE482779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A1C-4F5C-9002-F9EFE482779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1C-4F5C-9002-F9EFE4827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89-46FD-9DEA-07EEA1DF3F4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89-46FD-9DEA-07EEA1DF3F4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A89-46FD-9DEA-07EEA1DF3F45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89-46FD-9DEA-07EEA1DF3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6C-436F-A87B-55C2D72ABD0C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6C-436F-A87B-55C2D72ABD0C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6C-436F-A87B-55C2D72ABD0C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6C-436F-A87B-55C2D72AB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56082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BD-44BC-8E31-A7DD98623CF7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BD-44BC-8E31-A7DD98623CF7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rgbClr val="156082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BD-44BC-8E31-A7DD98623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410112"/>
        <c:axId val="210424192"/>
      </c:barChart>
      <c:lineChart>
        <c:grouping val="standard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BD-44BC-8E31-A7DD98623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410112"/>
        <c:axId val="210424192"/>
      </c:lineChart>
      <c:catAx>
        <c:axId val="2104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24192"/>
        <c:crosses val="autoZero"/>
        <c:auto val="1"/>
        <c:lblAlgn val="ctr"/>
        <c:lblOffset val="100"/>
        <c:noMultiLvlLbl val="0"/>
      </c:catAx>
      <c:valAx>
        <c:axId val="21042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1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v2'!$A$4:$A$16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v2'!$B$4:$B$16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F-436F-9DA8-669257B6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40192"/>
        <c:axId val="210441728"/>
      </c:lineChart>
      <c:catAx>
        <c:axId val="21044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41728"/>
        <c:crosses val="autoZero"/>
        <c:auto val="1"/>
        <c:lblAlgn val="ctr"/>
        <c:lblOffset val="100"/>
        <c:noMultiLvlLbl val="1"/>
      </c:catAx>
      <c:valAx>
        <c:axId val="21044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4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Cash daily position €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58528.090469151757</c:v>
                </c:pt>
                <c:pt idx="1">
                  <c:v>3380705.2227923074</c:v>
                </c:pt>
                <c:pt idx="2">
                  <c:v>370535.80655605346</c:v>
                </c:pt>
                <c:pt idx="3">
                  <c:v>303390.82965981052</c:v>
                </c:pt>
                <c:pt idx="4">
                  <c:v>3490656.3092812598</c:v>
                </c:pt>
                <c:pt idx="5">
                  <c:v>66396</c:v>
                </c:pt>
                <c:pt idx="6">
                  <c:v>6078846.2185006216</c:v>
                </c:pt>
                <c:pt idx="7">
                  <c:v>7158953.0247035939</c:v>
                </c:pt>
                <c:pt idx="8">
                  <c:v>598559.77932845452</c:v>
                </c:pt>
                <c:pt idx="9">
                  <c:v>831616.89391420013</c:v>
                </c:pt>
                <c:pt idx="10">
                  <c:v>252627</c:v>
                </c:pt>
                <c:pt idx="11">
                  <c:v>135931.6421895861</c:v>
                </c:pt>
                <c:pt idx="12">
                  <c:v>259485.70780168485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7-4CC4-88DD-297D9FFEE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0470400"/>
        <c:axId val="210471936"/>
      </c:barChart>
      <c:catAx>
        <c:axId val="210470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71936"/>
        <c:crosses val="autoZero"/>
        <c:auto val="1"/>
        <c:lblAlgn val="ctr"/>
        <c:lblOffset val="100"/>
        <c:noMultiLvlLbl val="0"/>
      </c:catAx>
      <c:valAx>
        <c:axId val="21047193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047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0D-45E5-AEB5-840FE2AF010A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430D-45E5-AEB5-840FE2AF010A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30D-45E5-AEB5-840FE2AF010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30D-45E5-AEB5-840FE2AF01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0D-45E5-AEB5-840FE2AF0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DF-4E8D-9701-6D4FBE31DB8D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DF-4E8D-9701-6D4FBE31DB8D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DF-4E8D-9701-6D4FBE31DB8D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DF-4E8D-9701-6D4FBE31DB8D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DDF-4E8D-9701-6D4FBE31DB8D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DDF-4E8D-9701-6D4FBE31DB8D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DDF-4E8D-9701-6D4FBE31DB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v2'!$AA$18:$AA$27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DF-4E8D-9701-6D4FBE31DB8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v2'!$Z$28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DF-4E8D-9701-6D4FBE31DB8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v2'!$AA$28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9DDF-4E8D-9701-6D4FBE31DB8D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DDF-4E8D-9701-6D4FBE31DB8D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DF-4E8D-9701-6D4FBE31DB8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v2'!$AB$28</c:f>
              <c:numCache>
                <c:formatCode>#,##0.00</c:formatCode>
                <c:ptCount val="1"/>
                <c:pt idx="0">
                  <c:v>48115562.25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DDF-4E8D-9701-6D4FBE31D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0578432"/>
        <c:axId val="210612992"/>
      </c:barChart>
      <c:catAx>
        <c:axId val="21057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612992"/>
        <c:crosses val="autoZero"/>
        <c:auto val="1"/>
        <c:lblAlgn val="ctr"/>
        <c:lblOffset val="100"/>
        <c:noMultiLvlLbl val="0"/>
      </c:catAx>
      <c:valAx>
        <c:axId val="21061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57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98-4117-91AC-E4EAF0A5B736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98-4117-91AC-E4EAF0A5B73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198-4117-91AC-E4EAF0A5B736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98-4117-91AC-E4EAF0A5B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579-4BF3-AD11-0DA7F1167935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579-4BF3-AD11-0DA7F116793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579-4BF3-AD11-0DA7F1167935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79-4BF3-AD11-0DA7F1167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0F-4390-B123-9E451DAFF566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0F-4390-B123-9E451DAFF56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80F-4390-B123-9E451DAFF566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0F-4390-B123-9E451DAFF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E0-46FB-A4B3-C5E8F90E74F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E0-46FB-A4B3-C5E8F90E74F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1E0-46FB-A4B3-C5E8F90E74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E0-46FB-A4B3-C5E8F90E7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7C-4B75-AF2E-40A1C51AEA02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7C-4B75-AF2E-40A1C51AEA02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7C-4B75-AF2E-40A1C51AEA02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7C-4B75-AF2E-40A1C51AE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94-40CE-9DF6-161D70DFB9D1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94-40CE-9DF6-161D70DFB9D1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94-40CE-9DF6-161D70DFB9D1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94-40CE-9DF6-161D70DFB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93-4326-90A0-DDBAC2297C9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93-4326-90A0-DDBAC2297C9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93-4326-90A0-DDBAC2297C9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93-4326-90A0-DDBAC2297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AT END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v3'!$A$4:$A$16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v3'!$B$4:$B$16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DF-4176-996B-4ABB02B24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63500" cap="flat" cmpd="sng" algn="ctr">
              <a:solidFill>
                <a:schemeClr val="bg2">
                  <a:lumMod val="90000"/>
                  <a:alpha val="33000"/>
                </a:schemeClr>
              </a:solidFill>
              <a:round/>
            </a:ln>
            <a:effectLst/>
          </c:spPr>
        </c:dropLines>
        <c:smooth val="0"/>
        <c:axId val="211280640"/>
        <c:axId val="211282176"/>
      </c:lineChart>
      <c:catAx>
        <c:axId val="2112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282176"/>
        <c:crosses val="autoZero"/>
        <c:auto val="1"/>
        <c:lblAlgn val="ctr"/>
        <c:lblOffset val="100"/>
        <c:noMultiLvlLbl val="1"/>
      </c:catAx>
      <c:valAx>
        <c:axId val="211282176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21128064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DAILY POSITION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58528.090469151757</c:v>
                </c:pt>
                <c:pt idx="1">
                  <c:v>3380705.2227923074</c:v>
                </c:pt>
                <c:pt idx="2">
                  <c:v>370535.80655605346</c:v>
                </c:pt>
                <c:pt idx="3">
                  <c:v>303390.82965981052</c:v>
                </c:pt>
                <c:pt idx="4">
                  <c:v>3490656.3092812598</c:v>
                </c:pt>
                <c:pt idx="5">
                  <c:v>66396</c:v>
                </c:pt>
                <c:pt idx="6">
                  <c:v>6078846.2185006216</c:v>
                </c:pt>
                <c:pt idx="7">
                  <c:v>7158953.0247035939</c:v>
                </c:pt>
                <c:pt idx="8">
                  <c:v>598559.77932845452</c:v>
                </c:pt>
                <c:pt idx="9">
                  <c:v>831616.89391420013</c:v>
                </c:pt>
                <c:pt idx="10">
                  <c:v>252627</c:v>
                </c:pt>
                <c:pt idx="11">
                  <c:v>135931.6421895861</c:v>
                </c:pt>
                <c:pt idx="12">
                  <c:v>259485.70780168485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D-47ED-8845-FDBAD2312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0974976"/>
        <c:axId val="210997248"/>
      </c:barChart>
      <c:catAx>
        <c:axId val="210974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997248"/>
        <c:crosses val="autoZero"/>
        <c:auto val="1"/>
        <c:lblAlgn val="ctr"/>
        <c:lblOffset val="100"/>
        <c:noMultiLvlLbl val="0"/>
      </c:catAx>
      <c:valAx>
        <c:axId val="2109972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097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22-4E4B-9351-1CAA6E8E7678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0D22-4E4B-9351-1CAA6E8E7678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D22-4E4B-9351-1CAA6E8E7678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D22-4E4B-9351-1CAA6E8E7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22-4E4B-9351-1CAA6E8E7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21-40F6-BE1D-BC441ABBE534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21-40F6-BE1D-BC441ABBE534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21-40F6-BE1D-BC441ABBE534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21-40F6-BE1D-BC441ABBE534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21-40F6-BE1D-BC441ABBE534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21-40F6-BE1D-BC441ABBE534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21-40F6-BE1D-BC441ABBE5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v3'!$AR$24:$AR$33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21-40F6-BE1D-BC441ABBE53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21-40F6-BE1D-BC441ABBE53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v3'!$AR$34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1421-40F6-BE1D-BC441ABBE534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421-40F6-BE1D-BC441ABBE534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21-40F6-BE1D-BC441ABBE53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v3'!$AS$34</c:f>
              <c:numCache>
                <c:formatCode>#,##0.00</c:formatCode>
                <c:ptCount val="1"/>
                <c:pt idx="0">
                  <c:v>49994723.149999999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421-40F6-BE1D-BC441ABBE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1501056"/>
        <c:axId val="211502592"/>
      </c:barChart>
      <c:catAx>
        <c:axId val="21150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502592"/>
        <c:crosses val="autoZero"/>
        <c:auto val="1"/>
        <c:lblAlgn val="ctr"/>
        <c:lblOffset val="100"/>
        <c:noMultiLvlLbl val="0"/>
      </c:catAx>
      <c:valAx>
        <c:axId val="2115025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150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02-45D3-81D4-76DE6EB70F14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02-45D3-81D4-76DE6EB70F1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302-45D3-81D4-76DE6EB70F14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02-45D3-81D4-76DE6EB70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46-48C5-BC4E-2D70D5CE633D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46-48C5-BC4E-2D70D5CE633D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46-48C5-BC4E-2D70D5CE633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46-48C5-BC4E-2D70D5CE6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9D6-4981-972A-84391523B16B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9D6-4981-972A-84391523B16B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9D6-4981-972A-84391523B16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D6-4981-972A-84391523B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994074074074094"/>
          <c:y val="0.27797870370370398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FB-4E9E-9C8A-6A06F076008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FB-4E9E-9C8A-6A06F076008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FB-4E9E-9C8A-6A06F076008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FB-4E9E-9C8A-6A06F0760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7B-4A2F-87A6-4C08E0393AE7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7B-4A2F-87A6-4C08E0393AE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C7B-4A2F-87A6-4C08E0393AE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7B-4A2F-87A6-4C08E0393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A2-4D25-A51F-76DF7AD4B308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A2-4D25-A51F-76DF7AD4B308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A2-4D25-A51F-76DF7AD4B30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A2-4D25-A51F-76DF7AD4B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184651523865857"/>
          <c:y val="0.2696835421031127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2B-4413-87E4-99CE6806FE2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2B-4413-87E4-99CE6806FE2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2B-4413-87E4-99CE6806FE2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2B-4413-87E4-99CE6806F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32700524934383235"/>
          <c:y val="1.42546285611836E-2"/>
          <c:w val="0.66858952349095868"/>
          <c:h val="0.95350351135516187"/>
        </c:manualLayout>
      </c:layout>
      <c:barChart>
        <c:barDir val="bar"/>
        <c:grouping val="clustered"/>
        <c:varyColors val="0"/>
        <c:ser>
          <c:idx val="1"/>
          <c:order val="0"/>
          <c:tx>
            <c:v>Colected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1338.8689999999999</c:v>
                </c:pt>
                <c:pt idx="1">
                  <c:v>5063.1949999999997</c:v>
                </c:pt>
                <c:pt idx="2">
                  <c:v>2144.1889999999999</c:v>
                </c:pt>
                <c:pt idx="3">
                  <c:v>549.73099999999999</c:v>
                </c:pt>
                <c:pt idx="4">
                  <c:v>1424.9079999999999</c:v>
                </c:pt>
                <c:pt idx="5">
                  <c:v>7559.5249999999996</c:v>
                </c:pt>
                <c:pt idx="6">
                  <c:v>370.73899999999998</c:v>
                </c:pt>
                <c:pt idx="7">
                  <c:v>35.661000000000001</c:v>
                </c:pt>
                <c:pt idx="8">
                  <c:v>1756.5740000000001</c:v>
                </c:pt>
                <c:pt idx="9">
                  <c:v>419.22300000000001</c:v>
                </c:pt>
                <c:pt idx="10">
                  <c:v>542.67200000000003</c:v>
                </c:pt>
                <c:pt idx="11">
                  <c:v>1257.7460000000001</c:v>
                </c:pt>
                <c:pt idx="12">
                  <c:v>209.57599999999999</c:v>
                </c:pt>
                <c:pt idx="13">
                  <c:v>281.935</c:v>
                </c:pt>
                <c:pt idx="14">
                  <c:v>942.73400000000004</c:v>
                </c:pt>
                <c:pt idx="15">
                  <c:v>97.793000000000006</c:v>
                </c:pt>
                <c:pt idx="16">
                  <c:v>0</c:v>
                </c:pt>
                <c:pt idx="17">
                  <c:v>72.075999999999993</c:v>
                </c:pt>
                <c:pt idx="18">
                  <c:v>37.802</c:v>
                </c:pt>
                <c:pt idx="19">
                  <c:v>207.95500000000001</c:v>
                </c:pt>
                <c:pt idx="20">
                  <c:v>206.76</c:v>
                </c:pt>
                <c:pt idx="21">
                  <c:v>0</c:v>
                </c:pt>
                <c:pt idx="22">
                  <c:v>132.369</c:v>
                </c:pt>
                <c:pt idx="23">
                  <c:v>622.99300000000005</c:v>
                </c:pt>
                <c:pt idx="24">
                  <c:v>25.315000000000001</c:v>
                </c:pt>
                <c:pt idx="25">
                  <c:v>1110.981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D0-4617-9E2E-AC79E16F04DF}"/>
            </c:ext>
          </c:extLst>
        </c:ser>
        <c:ser>
          <c:idx val="0"/>
          <c:order val="1"/>
          <c:tx>
            <c:v>Forecast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1600</c:v>
                </c:pt>
                <c:pt idx="1">
                  <c:v>5200</c:v>
                </c:pt>
                <c:pt idx="2">
                  <c:v>1000</c:v>
                </c:pt>
                <c:pt idx="3">
                  <c:v>573</c:v>
                </c:pt>
                <c:pt idx="4">
                  <c:v>1138</c:v>
                </c:pt>
                <c:pt idx="5">
                  <c:v>13000</c:v>
                </c:pt>
                <c:pt idx="6">
                  <c:v>394</c:v>
                </c:pt>
                <c:pt idx="7">
                  <c:v>0</c:v>
                </c:pt>
                <c:pt idx="8">
                  <c:v>2000</c:v>
                </c:pt>
                <c:pt idx="9">
                  <c:v>590</c:v>
                </c:pt>
                <c:pt idx="10">
                  <c:v>415</c:v>
                </c:pt>
                <c:pt idx="11">
                  <c:v>1400</c:v>
                </c:pt>
                <c:pt idx="12">
                  <c:v>210</c:v>
                </c:pt>
                <c:pt idx="13">
                  <c:v>344</c:v>
                </c:pt>
                <c:pt idx="14">
                  <c:v>800</c:v>
                </c:pt>
                <c:pt idx="15">
                  <c:v>54</c:v>
                </c:pt>
                <c:pt idx="16">
                  <c:v>0</c:v>
                </c:pt>
                <c:pt idx="17">
                  <c:v>210</c:v>
                </c:pt>
                <c:pt idx="18">
                  <c:v>172</c:v>
                </c:pt>
                <c:pt idx="19">
                  <c:v>250</c:v>
                </c:pt>
                <c:pt idx="20">
                  <c:v>218</c:v>
                </c:pt>
                <c:pt idx="21">
                  <c:v>0</c:v>
                </c:pt>
                <c:pt idx="22">
                  <c:v>300</c:v>
                </c:pt>
                <c:pt idx="23">
                  <c:v>1400</c:v>
                </c:pt>
                <c:pt idx="24">
                  <c:v>21</c:v>
                </c:pt>
                <c:pt idx="25">
                  <c:v>1250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D0-4617-9E2E-AC79E16F04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212036224"/>
        <c:axId val="212046208"/>
      </c:barChart>
      <c:catAx>
        <c:axId val="21203622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046208"/>
        <c:crosses val="autoZero"/>
        <c:auto val="1"/>
        <c:lblAlgn val="ctr"/>
        <c:lblOffset val="100"/>
        <c:noMultiLvlLbl val="0"/>
      </c:catAx>
      <c:valAx>
        <c:axId val="2120462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crossAx val="21203622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Close cash 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959057638132586E-2"/>
                  <c:y val="-4.22886312096322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C6-4937-8C44-2AAD2EF59013}"/>
                </c:ext>
              </c:extLst>
            </c:dLbl>
            <c:dLbl>
              <c:idx val="1"/>
              <c:layout>
                <c:manualLayout>
                  <c:x val="7.4954518627587743E-3"/>
                  <c:y val="-2.73763553145238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8C6-4937-8C44-2AAD2EF59013}"/>
                </c:ext>
              </c:extLst>
            </c:dLbl>
            <c:dLbl>
              <c:idx val="2"/>
              <c:layout>
                <c:manualLayout>
                  <c:x val="-9.8136328512410404E-3"/>
                  <c:y val="-6.714242436814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C6-4937-8C44-2AAD2EF59013}"/>
                </c:ext>
              </c:extLst>
            </c:dLbl>
            <c:dLbl>
              <c:idx val="3"/>
              <c:layout>
                <c:manualLayout>
                  <c:x val="6.4883310110960504E-2"/>
                  <c:y val="-7.70839416315517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8C6-4937-8C44-2AAD2EF59013}"/>
                </c:ext>
              </c:extLst>
            </c:dLbl>
            <c:dLbl>
              <c:idx val="4"/>
              <c:layout>
                <c:manualLayout>
                  <c:x val="-0.16693478873725068"/>
                  <c:y val="7.20388173195321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2025'!$R$69:$W$69</c:f>
              <c:numCache>
                <c:formatCode>#,##0.00</c:formatCode>
                <c:ptCount val="6"/>
                <c:pt idx="0">
                  <c:v>103442657.02696273</c:v>
                </c:pt>
                <c:pt idx="1">
                  <c:v>101970657.02696273</c:v>
                </c:pt>
                <c:pt idx="2">
                  <c:v>66970657.026962727</c:v>
                </c:pt>
                <c:pt idx="3">
                  <c:v>63370657.026962727</c:v>
                </c:pt>
                <c:pt idx="4">
                  <c:v>62270657.026962727</c:v>
                </c:pt>
                <c:pt idx="5">
                  <c:v>52130657.026962727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6-4937-8C44-2AAD2EF59013}"/>
            </c:ext>
          </c:extLst>
        </c:ser>
        <c:ser>
          <c:idx val="1"/>
          <c:order val="1"/>
          <c:tx>
            <c:v>Net cash flowrecast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392397258746052E-2"/>
                  <c:y val="6.20973000561264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2025'!$R$70:$W$70</c:f>
              <c:numCache>
                <c:formatCode>#,##0.0;\(#,##0.0\)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6-4937-8C44-2AAD2EF5901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2141952"/>
        <c:axId val="212143488"/>
      </c:lineChart>
      <c:catAx>
        <c:axId val="21214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143488"/>
        <c:crosses val="autoZero"/>
        <c:auto val="1"/>
        <c:lblAlgn val="ctr"/>
        <c:lblOffset val="100"/>
        <c:noMultiLvlLbl val="0"/>
      </c:catAx>
      <c:valAx>
        <c:axId val="21214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14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Total cash forecast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B-4BB0-A27F-9A6F6CC5166C}"/>
            </c:ext>
          </c:extLst>
        </c:ser>
        <c:ser>
          <c:idx val="1"/>
          <c:order val="1"/>
          <c:tx>
            <c:v>Net cash forecast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B-4BB0-A27F-9A6F6CC516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2162048"/>
        <c:axId val="212163584"/>
      </c:barChart>
      <c:catAx>
        <c:axId val="21216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163584"/>
        <c:crosses val="autoZero"/>
        <c:auto val="1"/>
        <c:lblAlgn val="ctr"/>
        <c:lblOffset val="100"/>
        <c:noMultiLvlLbl val="0"/>
      </c:catAx>
      <c:valAx>
        <c:axId val="212163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21216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v4'!$A$4:$A$16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v4'!$B$4:$B$16</c:f>
              <c:numCache>
                <c:formatCode>#,##0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8-412E-9211-D62A2AA10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0" cap="flat" cmpd="sng" algn="ctr">
              <a:solidFill>
                <a:schemeClr val="bg2">
                  <a:lumMod val="90000"/>
                  <a:alpha val="0"/>
                </a:schemeClr>
              </a:solidFill>
              <a:round/>
            </a:ln>
            <a:effectLst/>
          </c:spPr>
        </c:dropLines>
        <c:smooth val="0"/>
        <c:axId val="212286464"/>
        <c:axId val="212316928"/>
      </c:lineChart>
      <c:catAx>
        <c:axId val="21228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316928"/>
        <c:crosses val="autoZero"/>
        <c:auto val="1"/>
        <c:lblAlgn val="ctr"/>
        <c:lblOffset val="100"/>
        <c:noMultiLvlLbl val="1"/>
      </c:catAx>
      <c:valAx>
        <c:axId val="21231692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21228646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58528.090469151757</c:v>
                </c:pt>
                <c:pt idx="1">
                  <c:v>3380705.2227923074</c:v>
                </c:pt>
                <c:pt idx="2">
                  <c:v>370535.80655605346</c:v>
                </c:pt>
                <c:pt idx="3">
                  <c:v>303390.82965981052</c:v>
                </c:pt>
                <c:pt idx="4">
                  <c:v>3490656.3092812598</c:v>
                </c:pt>
                <c:pt idx="5">
                  <c:v>66396</c:v>
                </c:pt>
                <c:pt idx="6">
                  <c:v>6078846.2185006216</c:v>
                </c:pt>
                <c:pt idx="7">
                  <c:v>7158953.0247035939</c:v>
                </c:pt>
                <c:pt idx="8">
                  <c:v>598559.77932845452</c:v>
                </c:pt>
                <c:pt idx="9">
                  <c:v>831616.89391420013</c:v>
                </c:pt>
                <c:pt idx="10">
                  <c:v>252627</c:v>
                </c:pt>
                <c:pt idx="11">
                  <c:v>135931.6421895861</c:v>
                </c:pt>
                <c:pt idx="12">
                  <c:v>259485.70780168485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7-426E-9A8F-4C2D49A7A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2353792"/>
        <c:axId val="212355328"/>
      </c:barChart>
      <c:catAx>
        <c:axId val="21235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355328"/>
        <c:crosses val="autoZero"/>
        <c:auto val="1"/>
        <c:lblAlgn val="ctr"/>
        <c:lblOffset val="100"/>
        <c:noMultiLvlLbl val="0"/>
      </c:catAx>
      <c:valAx>
        <c:axId val="21235532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235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EA-466A-9DC6-2DEB0211B39B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4BEA-466A-9DC6-2DEB0211B39B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BEA-466A-9DC6-2DEB0211B39B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BEA-466A-9DC6-2DEB0211B3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EA-466A-9DC6-2DEB0211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86E-45D3-8A2B-013A59D08782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6E-45D3-8A2B-013A59D08782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6E-45D3-8A2B-013A59D08782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6E-45D3-8A2B-013A59D08782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86E-45D3-8A2B-013A59D08782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86E-45D3-8A2B-013A59D08782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6E-45D3-8A2B-013A59D087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v4'!$AR$24:$AR$33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6E-45D3-8A2B-013A59D0878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6E-45D3-8A2B-013A59D0878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v4'!$AR$34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086E-45D3-8A2B-013A59D08782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86E-45D3-8A2B-013A59D08782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6E-45D3-8A2B-013A59D0878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v4'!$AS$34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6E-45D3-8A2B-013A59D08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2453632"/>
        <c:axId val="212541440"/>
      </c:barChart>
      <c:catAx>
        <c:axId val="21245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541440"/>
        <c:crosses val="autoZero"/>
        <c:auto val="1"/>
        <c:lblAlgn val="ctr"/>
        <c:lblOffset val="100"/>
        <c:noMultiLvlLbl val="0"/>
      </c:catAx>
      <c:valAx>
        <c:axId val="2125414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245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02-4475-B958-5944735D5F21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02-4475-B958-5944735D5F21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02-4475-B958-5944735D5F21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2-4475-B958-5944735D5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85-421A-AA16-D3A26E7089C8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85-421A-AA16-D3A26E7089C8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85-421A-AA16-D3A26E7089C8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85-421A-AA16-D3A26E708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8-46A6-B1FC-07EBA6D889E0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8-46A6-B1FC-07EBA6D889E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A8-46A6-B1FC-07EBA6D889E0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A8-46A6-B1FC-07EBA6D88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994074074074094"/>
          <c:y val="0.27797870370370398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D5-43BF-9506-B922969C68F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D5-43BF-9506-B922969C68F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D5-43BF-9506-B922969C68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D5-43BF-9506-B922969C6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96-4F23-9A75-BC57B013A426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96-4F23-9A75-BC57B013A42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96-4F23-9A75-BC57B013A426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96-4F23-9A75-BC57B013A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94-48B8-B11C-7F94194F22C8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094-48B8-B11C-7F94194F22C8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094-48B8-B11C-7F94194F22C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94-48B8-B11C-7F94194F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184651523865857"/>
          <c:y val="0.2696835421031127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41-4A56-9464-BA131FA03ACD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41-4A56-9464-BA131FA03ACD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41-4A56-9464-BA131FA03ACD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41-4A56-9464-BA131FA03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2700524934383235"/>
          <c:y val="5.5061838057169694E-2"/>
          <c:w val="0.66577623502256211"/>
          <c:h val="0.91269625925095532"/>
        </c:manualLayout>
      </c:layout>
      <c:barChart>
        <c:barDir val="bar"/>
        <c:grouping val="clustered"/>
        <c:varyColors val="0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1338869</c:v>
                </c:pt>
                <c:pt idx="1">
                  <c:v>5063195</c:v>
                </c:pt>
                <c:pt idx="2">
                  <c:v>2144189</c:v>
                </c:pt>
                <c:pt idx="3">
                  <c:v>549731</c:v>
                </c:pt>
                <c:pt idx="4">
                  <c:v>1424908</c:v>
                </c:pt>
                <c:pt idx="5">
                  <c:v>7559525</c:v>
                </c:pt>
                <c:pt idx="6">
                  <c:v>370739</c:v>
                </c:pt>
                <c:pt idx="7">
                  <c:v>35661</c:v>
                </c:pt>
                <c:pt idx="8">
                  <c:v>1756574</c:v>
                </c:pt>
                <c:pt idx="9">
                  <c:v>419223</c:v>
                </c:pt>
                <c:pt idx="10">
                  <c:v>542672</c:v>
                </c:pt>
                <c:pt idx="11">
                  <c:v>1257746</c:v>
                </c:pt>
                <c:pt idx="12">
                  <c:v>209576</c:v>
                </c:pt>
                <c:pt idx="13">
                  <c:v>281935</c:v>
                </c:pt>
                <c:pt idx="14">
                  <c:v>942734</c:v>
                </c:pt>
                <c:pt idx="15">
                  <c:v>97793</c:v>
                </c:pt>
                <c:pt idx="16">
                  <c:v>0</c:v>
                </c:pt>
                <c:pt idx="17">
                  <c:v>72076</c:v>
                </c:pt>
                <c:pt idx="18">
                  <c:v>37802</c:v>
                </c:pt>
                <c:pt idx="19">
                  <c:v>207955</c:v>
                </c:pt>
                <c:pt idx="20">
                  <c:v>206760</c:v>
                </c:pt>
                <c:pt idx="21">
                  <c:v>0</c:v>
                </c:pt>
                <c:pt idx="22">
                  <c:v>132369</c:v>
                </c:pt>
                <c:pt idx="23">
                  <c:v>622993</c:v>
                </c:pt>
                <c:pt idx="24">
                  <c:v>25315</c:v>
                </c:pt>
                <c:pt idx="25">
                  <c:v>1110981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C-4443-A3E1-B248C7BB7C2C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1600000</c:v>
                </c:pt>
                <c:pt idx="1">
                  <c:v>5200000</c:v>
                </c:pt>
                <c:pt idx="2">
                  <c:v>1000000</c:v>
                </c:pt>
                <c:pt idx="3">
                  <c:v>573000</c:v>
                </c:pt>
                <c:pt idx="4">
                  <c:v>1138000</c:v>
                </c:pt>
                <c:pt idx="5">
                  <c:v>13000000</c:v>
                </c:pt>
                <c:pt idx="6">
                  <c:v>394000</c:v>
                </c:pt>
                <c:pt idx="7">
                  <c:v>0</c:v>
                </c:pt>
                <c:pt idx="8">
                  <c:v>2000000</c:v>
                </c:pt>
                <c:pt idx="9">
                  <c:v>590000</c:v>
                </c:pt>
                <c:pt idx="10">
                  <c:v>415000</c:v>
                </c:pt>
                <c:pt idx="11">
                  <c:v>1400000</c:v>
                </c:pt>
                <c:pt idx="12">
                  <c:v>210000</c:v>
                </c:pt>
                <c:pt idx="13">
                  <c:v>344000</c:v>
                </c:pt>
                <c:pt idx="14">
                  <c:v>800000</c:v>
                </c:pt>
                <c:pt idx="15">
                  <c:v>54000</c:v>
                </c:pt>
                <c:pt idx="16">
                  <c:v>0</c:v>
                </c:pt>
                <c:pt idx="17">
                  <c:v>210000</c:v>
                </c:pt>
                <c:pt idx="18">
                  <c:v>172000</c:v>
                </c:pt>
                <c:pt idx="19">
                  <c:v>250000</c:v>
                </c:pt>
                <c:pt idx="20">
                  <c:v>218000</c:v>
                </c:pt>
                <c:pt idx="21">
                  <c:v>0</c:v>
                </c:pt>
                <c:pt idx="22">
                  <c:v>300000</c:v>
                </c:pt>
                <c:pt idx="23">
                  <c:v>1400000</c:v>
                </c:pt>
                <c:pt idx="24">
                  <c:v>21000</c:v>
                </c:pt>
                <c:pt idx="25">
                  <c:v>1250000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0C-4443-A3E1-B248C7BB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212985728"/>
        <c:axId val="212987264"/>
      </c:barChart>
      <c:catAx>
        <c:axId val="21298572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87264"/>
        <c:crosses val="autoZero"/>
        <c:auto val="1"/>
        <c:lblAlgn val="ctr"/>
        <c:lblOffset val="100"/>
        <c:noMultiLvlLbl val="0"/>
      </c:catAx>
      <c:valAx>
        <c:axId val="2129872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crossAx val="21298572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9-4030-8CCD-F261803C0AB3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9-4030-8CCD-F261803C0A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3072512"/>
        <c:axId val="213090688"/>
      </c:barChart>
      <c:scatterChart>
        <c:scatterStyle val="smoothMarker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C59-4030-8CCD-F261803C0A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13072512"/>
        <c:axId val="213090688"/>
      </c:scatterChart>
      <c:catAx>
        <c:axId val="21307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090688"/>
        <c:crosses val="autoZero"/>
        <c:auto val="1"/>
        <c:lblAlgn val="ctr"/>
        <c:lblOffset val="0"/>
        <c:noMultiLvlLbl val="0"/>
      </c:catAx>
      <c:valAx>
        <c:axId val="2130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07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Net cash ME</c:v>
          </c:tx>
          <c:spPr>
            <a:solidFill>
              <a:schemeClr val="accent3">
                <a:lumMod val="60000"/>
                <a:lumOff val="40000"/>
              </a:schemeClr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'TESTE V5'!$E$80:$E$92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V5'!$G$80:$G$92</c:f>
              <c:numCache>
                <c:formatCode>0"M"</c:formatCode>
                <c:ptCount val="13"/>
                <c:pt idx="0">
                  <c:v>139</c:v>
                </c:pt>
                <c:pt idx="1">
                  <c:v>102</c:v>
                </c:pt>
                <c:pt idx="2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4-464C-AA5C-D41EE7347A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15310720"/>
        <c:axId val="215312256"/>
      </c:barChart>
      <c:catAx>
        <c:axId val="21531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312256"/>
        <c:crosses val="autoZero"/>
        <c:auto val="1"/>
        <c:lblAlgn val="ctr"/>
        <c:lblOffset val="100"/>
        <c:noMultiLvlLbl val="1"/>
      </c:catAx>
      <c:valAx>
        <c:axId val="215312256"/>
        <c:scaling>
          <c:orientation val="minMax"/>
        </c:scaling>
        <c:delete val="1"/>
        <c:axPos val="l"/>
        <c:numFmt formatCode="0&quot;M&quot;" sourceLinked="1"/>
        <c:majorTickMark val="none"/>
        <c:minorTickMark val="none"/>
        <c:tickLblPos val="nextTo"/>
        <c:crossAx val="215310720"/>
        <c:crosses val="autoZero"/>
        <c:crossBetween val="between"/>
      </c:valAx>
      <c:spPr>
        <a:solidFill>
          <a:schemeClr val="bg1"/>
        </a:solidFill>
        <a:ln>
          <a:solidFill>
            <a:schemeClr val="bg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58528.090469151757</c:v>
                </c:pt>
                <c:pt idx="1">
                  <c:v>3380705.2227923074</c:v>
                </c:pt>
                <c:pt idx="2">
                  <c:v>370535.80655605346</c:v>
                </c:pt>
                <c:pt idx="3">
                  <c:v>303390.82965981052</c:v>
                </c:pt>
                <c:pt idx="4">
                  <c:v>3490656.3092812598</c:v>
                </c:pt>
                <c:pt idx="5">
                  <c:v>66396</c:v>
                </c:pt>
                <c:pt idx="6">
                  <c:v>6078846.2185006216</c:v>
                </c:pt>
                <c:pt idx="7">
                  <c:v>7158953.0247035939</c:v>
                </c:pt>
                <c:pt idx="8">
                  <c:v>598559.77932845452</c:v>
                </c:pt>
                <c:pt idx="9">
                  <c:v>831616.89391420013</c:v>
                </c:pt>
                <c:pt idx="10">
                  <c:v>252627</c:v>
                </c:pt>
                <c:pt idx="11">
                  <c:v>135931.6421895861</c:v>
                </c:pt>
                <c:pt idx="12">
                  <c:v>259485.70780168485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E-4DE2-A53B-9C1B2AA8C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5336832"/>
        <c:axId val="215338368"/>
      </c:barChart>
      <c:catAx>
        <c:axId val="215336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338368"/>
        <c:crosses val="autoZero"/>
        <c:auto val="1"/>
        <c:lblAlgn val="ctr"/>
        <c:lblOffset val="100"/>
        <c:noMultiLvlLbl val="0"/>
      </c:catAx>
      <c:valAx>
        <c:axId val="2153383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53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AE4-4EFA-AD68-151BC69433CA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E4-4EFA-AD68-151BC69433CA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AE4-4EFA-AD68-151BC69433C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AE4-4EFA-AD68-151BC69433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E4-4EFA-AD68-151BC6943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C2D-4A1C-B54F-9DCCD1B65080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2D-4A1C-B54F-9DCCD1B65080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2D-4A1C-B54F-9DCCD1B65080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D-4A1C-B54F-9DCCD1B65080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2D-4A1C-B54F-9DCCD1B65080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D-4A1C-B54F-9DCCD1B65080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C2D-4A1C-B54F-9DCCD1B650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V5'!$AR$22:$AR$31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2D-4A1C-B54F-9DCCD1B6508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V5'!$AQ$32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2D-4A1C-B54F-9DCCD1B6508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V5'!$AR$32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5C2D-4A1C-B54F-9DCCD1B65080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C2D-4A1C-B54F-9DCCD1B65080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C2D-4A1C-B54F-9DCCD1B6508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V5'!$AS$32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C2D-4A1C-B54F-9DCCD1B65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5448960"/>
        <c:axId val="215475328"/>
      </c:barChart>
      <c:catAx>
        <c:axId val="21544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475328"/>
        <c:crosses val="autoZero"/>
        <c:auto val="1"/>
        <c:lblAlgn val="ctr"/>
        <c:lblOffset val="100"/>
        <c:noMultiLvlLbl val="0"/>
      </c:catAx>
      <c:valAx>
        <c:axId val="2154753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544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C3-4800-8272-294B0520D657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C3-4800-8272-294B0520D65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C3-4800-8272-294B0520D657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C3-4800-8272-294B0520D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98-4A42-A922-9F81322A75E7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98-4A42-A922-9F81322A75E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98-4A42-A922-9F81322A75E7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98-4A42-A922-9F81322A7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76-43EE-B92C-0D3E8EBED09B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76-43EE-B92C-0D3E8EBED09B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76-43EE-B92C-0D3E8EBED09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76-43EE-B92C-0D3E8EBED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994074074074094"/>
          <c:y val="0.27797870370370398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A6-48B9-8407-CDE2944C7734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A6-48B9-8407-CDE2944C773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2A6-48B9-8407-CDE2944C7734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A6-48B9-8407-CDE2944C7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A8-4B71-9E64-7A4FC267A330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A8-4B71-9E64-7A4FC267A33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1A8-4B71-9E64-7A4FC267A33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A8-4B71-9E64-7A4FC267A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FF-4DDB-82D7-C0C017CFE04C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FF-4DDB-82D7-C0C017CFE04C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7FF-4DDB-82D7-C0C017CFE04C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FF-4DDB-82D7-C0C017CFE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184651523865857"/>
          <c:y val="0.2696835421031127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3E-4D41-9AD8-9E68BA093D0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3E-4D41-9AD8-9E68BA093D0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83E-4D41-9AD8-9E68BA093D0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3E-4D41-9AD8-9E68BA093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2700524934383235"/>
          <c:y val="5.5061838057169694E-2"/>
          <c:w val="0.66577623502256211"/>
          <c:h val="0.91269625925095532"/>
        </c:manualLayout>
      </c:layout>
      <c:barChart>
        <c:barDir val="bar"/>
        <c:grouping val="clustered"/>
        <c:varyColors val="0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1338869</c:v>
                </c:pt>
                <c:pt idx="1">
                  <c:v>5063195</c:v>
                </c:pt>
                <c:pt idx="2">
                  <c:v>2144189</c:v>
                </c:pt>
                <c:pt idx="3">
                  <c:v>549731</c:v>
                </c:pt>
                <c:pt idx="4">
                  <c:v>1424908</c:v>
                </c:pt>
                <c:pt idx="5">
                  <c:v>7559525</c:v>
                </c:pt>
                <c:pt idx="6">
                  <c:v>370739</c:v>
                </c:pt>
                <c:pt idx="7">
                  <c:v>35661</c:v>
                </c:pt>
                <c:pt idx="8">
                  <c:v>1756574</c:v>
                </c:pt>
                <c:pt idx="9">
                  <c:v>419223</c:v>
                </c:pt>
                <c:pt idx="10">
                  <c:v>542672</c:v>
                </c:pt>
                <c:pt idx="11">
                  <c:v>1257746</c:v>
                </c:pt>
                <c:pt idx="12">
                  <c:v>209576</c:v>
                </c:pt>
                <c:pt idx="13">
                  <c:v>281935</c:v>
                </c:pt>
                <c:pt idx="14">
                  <c:v>942734</c:v>
                </c:pt>
                <c:pt idx="15">
                  <c:v>97793</c:v>
                </c:pt>
                <c:pt idx="16">
                  <c:v>0</c:v>
                </c:pt>
                <c:pt idx="17">
                  <c:v>72076</c:v>
                </c:pt>
                <c:pt idx="18">
                  <c:v>37802</c:v>
                </c:pt>
                <c:pt idx="19">
                  <c:v>207955</c:v>
                </c:pt>
                <c:pt idx="20">
                  <c:v>206760</c:v>
                </c:pt>
                <c:pt idx="21">
                  <c:v>0</c:v>
                </c:pt>
                <c:pt idx="22">
                  <c:v>132369</c:v>
                </c:pt>
                <c:pt idx="23">
                  <c:v>622993</c:v>
                </c:pt>
                <c:pt idx="24">
                  <c:v>25315</c:v>
                </c:pt>
                <c:pt idx="25">
                  <c:v>1110981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1-419E-8330-2735F331CDF7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1600000</c:v>
                </c:pt>
                <c:pt idx="1">
                  <c:v>5200000</c:v>
                </c:pt>
                <c:pt idx="2">
                  <c:v>1000000</c:v>
                </c:pt>
                <c:pt idx="3">
                  <c:v>573000</c:v>
                </c:pt>
                <c:pt idx="4">
                  <c:v>1138000</c:v>
                </c:pt>
                <c:pt idx="5">
                  <c:v>13000000</c:v>
                </c:pt>
                <c:pt idx="6">
                  <c:v>394000</c:v>
                </c:pt>
                <c:pt idx="7">
                  <c:v>0</c:v>
                </c:pt>
                <c:pt idx="8">
                  <c:v>2000000</c:v>
                </c:pt>
                <c:pt idx="9">
                  <c:v>590000</c:v>
                </c:pt>
                <c:pt idx="10">
                  <c:v>415000</c:v>
                </c:pt>
                <c:pt idx="11">
                  <c:v>1400000</c:v>
                </c:pt>
                <c:pt idx="12">
                  <c:v>210000</c:v>
                </c:pt>
                <c:pt idx="13">
                  <c:v>344000</c:v>
                </c:pt>
                <c:pt idx="14">
                  <c:v>800000</c:v>
                </c:pt>
                <c:pt idx="15">
                  <c:v>54000</c:v>
                </c:pt>
                <c:pt idx="16">
                  <c:v>0</c:v>
                </c:pt>
                <c:pt idx="17">
                  <c:v>210000</c:v>
                </c:pt>
                <c:pt idx="18">
                  <c:v>172000</c:v>
                </c:pt>
                <c:pt idx="19">
                  <c:v>250000</c:v>
                </c:pt>
                <c:pt idx="20">
                  <c:v>218000</c:v>
                </c:pt>
                <c:pt idx="21">
                  <c:v>0</c:v>
                </c:pt>
                <c:pt idx="22">
                  <c:v>300000</c:v>
                </c:pt>
                <c:pt idx="23">
                  <c:v>1400000</c:v>
                </c:pt>
                <c:pt idx="24">
                  <c:v>21000</c:v>
                </c:pt>
                <c:pt idx="25">
                  <c:v>1250000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71-419E-8330-2735F331C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215972096"/>
        <c:axId val="215994368"/>
      </c:barChart>
      <c:catAx>
        <c:axId val="21597209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994368"/>
        <c:crosses val="autoZero"/>
        <c:auto val="1"/>
        <c:lblAlgn val="ctr"/>
        <c:lblOffset val="100"/>
        <c:noMultiLvlLbl val="0"/>
      </c:catAx>
      <c:valAx>
        <c:axId val="2159943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crossAx val="21597209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0F9ED5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2-4B55-9A82-041937A6B8E4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52-4B55-9A82-041937A6B8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6120320"/>
        <c:axId val="216134400"/>
      </c:barChart>
      <c:scatterChart>
        <c:scatterStyle val="smoothMarker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52-4B55-9A82-041937A6B8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16120320"/>
        <c:axId val="216134400"/>
      </c:scatterChart>
      <c:catAx>
        <c:axId val="216120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134400"/>
        <c:crosses val="autoZero"/>
        <c:auto val="1"/>
        <c:lblAlgn val="ctr"/>
        <c:lblOffset val="0"/>
        <c:noMultiLvlLbl val="0"/>
      </c:catAx>
      <c:valAx>
        <c:axId val="21613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1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5" Type="http://schemas.openxmlformats.org/officeDocument/2006/relationships/chart" Target="../charts/chart3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13" Type="http://schemas.openxmlformats.org/officeDocument/2006/relationships/chart" Target="../charts/chart68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12" Type="http://schemas.openxmlformats.org/officeDocument/2006/relationships/chart" Target="../charts/chart67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5" Type="http://schemas.openxmlformats.org/officeDocument/2006/relationships/chart" Target="../charts/chart60.xml"/><Relationship Id="rId10" Type="http://schemas.openxmlformats.org/officeDocument/2006/relationships/chart" Target="../charts/chart65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42861</xdr:colOff>
      <xdr:row>15</xdr:row>
      <xdr:rowOff>76200</xdr:rowOff>
    </xdr:from>
    <xdr:to>
      <xdr:col>16</xdr:col>
      <xdr:colOff>95250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7F4188-C650-C670-F4B4-4ACE9A599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</xdr:row>
      <xdr:rowOff>35719</xdr:rowOff>
    </xdr:from>
    <xdr:to>
      <xdr:col>1</xdr:col>
      <xdr:colOff>1000125</xdr:colOff>
      <xdr:row>1</xdr:row>
      <xdr:rowOff>569119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2DAB129B-9B91-4F45-BB54-4DB88691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226219"/>
          <a:ext cx="952500" cy="533400"/>
        </a:xfrm>
        <a:prstGeom prst="rect">
          <a:avLst/>
        </a:prstGeom>
      </xdr:spPr>
    </xdr:pic>
    <xdr:clientData/>
  </xdr:twoCellAnchor>
  <xdr:twoCellAnchor>
    <xdr:from>
      <xdr:col>17</xdr:col>
      <xdr:colOff>312963</xdr:colOff>
      <xdr:row>73</xdr:row>
      <xdr:rowOff>108859</xdr:rowOff>
    </xdr:from>
    <xdr:to>
      <xdr:col>23</xdr:col>
      <xdr:colOff>979714</xdr:colOff>
      <xdr:row>93</xdr:row>
      <xdr:rowOff>44905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D765E6-3CF5-98EE-2310-AC1E4B3B8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47624</xdr:colOff>
      <xdr:row>83</xdr:row>
      <xdr:rowOff>68035</xdr:rowOff>
    </xdr:from>
    <xdr:to>
      <xdr:col>29</xdr:col>
      <xdr:colOff>830035</xdr:colOff>
      <xdr:row>101</xdr:row>
      <xdr:rowOff>44902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6367F85-2F90-7FC3-E0DC-AB418CEE6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402343</xdr:colOff>
      <xdr:row>11</xdr:row>
      <xdr:rowOff>69673</xdr:rowOff>
    </xdr:from>
    <xdr:to>
      <xdr:col>13</xdr:col>
      <xdr:colOff>211667</xdr:colOff>
      <xdr:row>15</xdr:row>
      <xdr:rowOff>42335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219267</xdr:colOff>
      <xdr:row>31</xdr:row>
      <xdr:rowOff>21981</xdr:rowOff>
    </xdr:from>
    <xdr:to>
      <xdr:col>21</xdr:col>
      <xdr:colOff>462412</xdr:colOff>
      <xdr:row>74</xdr:row>
      <xdr:rowOff>60515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38F55A-6350-FF57-70BC-C039A7365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130629</xdr:rowOff>
    </xdr:from>
    <xdr:to>
      <xdr:col>6</xdr:col>
      <xdr:colOff>527957</xdr:colOff>
      <xdr:row>31</xdr:row>
      <xdr:rowOff>181856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224D6-B45C-45D8-AD52-A7DF76278AF4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6479</xdr:colOff>
      <xdr:row>2</xdr:row>
      <xdr:rowOff>0</xdr:rowOff>
    </xdr:from>
    <xdr:to>
      <xdr:col>6</xdr:col>
      <xdr:colOff>527539</xdr:colOff>
      <xdr:row>12</xdr:row>
      <xdr:rowOff>131885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05E980-7EA2-412B-AFBB-52C2345E7652}"/>
            </a:ext>
            <a:ext uri="{147F2762-F138-4A5C-976F-8EAC2B608ADB}">
              <a16:predDERef xmlns:a16="http://schemas.microsoft.com/office/drawing/2014/main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527957</xdr:colOff>
      <xdr:row>1</xdr:row>
      <xdr:rowOff>201385</xdr:rowOff>
    </xdr:from>
    <xdr:to>
      <xdr:col>12</xdr:col>
      <xdr:colOff>522942</xdr:colOff>
      <xdr:row>12</xdr:row>
      <xdr:rowOff>130629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0E944B9-A532-4A5A-927B-7EED1FB94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527957</xdr:colOff>
      <xdr:row>12</xdr:row>
      <xdr:rowOff>130629</xdr:rowOff>
    </xdr:from>
    <xdr:to>
      <xdr:col>12</xdr:col>
      <xdr:colOff>520211</xdr:colOff>
      <xdr:row>21</xdr:row>
      <xdr:rowOff>21032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13F995-6808-4F36-A492-BC6477A5A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527539</xdr:colOff>
      <xdr:row>21</xdr:row>
      <xdr:rowOff>21981</xdr:rowOff>
    </xdr:from>
    <xdr:to>
      <xdr:col>12</xdr:col>
      <xdr:colOff>520212</xdr:colOff>
      <xdr:row>31</xdr:row>
      <xdr:rowOff>177425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1FE7ECA-9F64-4F2A-BECC-44EBD56BA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4</xdr:row>
      <xdr:rowOff>63503</xdr:rowOff>
    </xdr:from>
    <xdr:to>
      <xdr:col>4</xdr:col>
      <xdr:colOff>326838</xdr:colOff>
      <xdr:row>12</xdr:row>
      <xdr:rowOff>121397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CFF69-A2D8-4AB7-BECE-FCF653BBA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524953</xdr:colOff>
      <xdr:row>3</xdr:row>
      <xdr:rowOff>9336</xdr:rowOff>
    </xdr:from>
    <xdr:to>
      <xdr:col>13</xdr:col>
      <xdr:colOff>917159</xdr:colOff>
      <xdr:row>6</xdr:row>
      <xdr:rowOff>96684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C809141-F7D2-4462-9B80-C59C493FE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520212</xdr:colOff>
      <xdr:row>6</xdr:row>
      <xdr:rowOff>87922</xdr:rowOff>
    </xdr:from>
    <xdr:to>
      <xdr:col>13</xdr:col>
      <xdr:colOff>914146</xdr:colOff>
      <xdr:row>10</xdr:row>
      <xdr:rowOff>41815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5C8C9F0-A7B6-4F1D-A730-91BF421CD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520212</xdr:colOff>
      <xdr:row>10</xdr:row>
      <xdr:rowOff>36637</xdr:rowOff>
    </xdr:from>
    <xdr:to>
      <xdr:col>13</xdr:col>
      <xdr:colOff>914146</xdr:colOff>
      <xdr:row>13</xdr:row>
      <xdr:rowOff>188356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686C49F-1EEC-499D-BCB3-E3296D88C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520212</xdr:colOff>
      <xdr:row>13</xdr:row>
      <xdr:rowOff>190500</xdr:rowOff>
    </xdr:from>
    <xdr:to>
      <xdr:col>13</xdr:col>
      <xdr:colOff>914146</xdr:colOff>
      <xdr:row>17</xdr:row>
      <xdr:rowOff>173700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8CC96D1D-4089-4EE6-81F6-E0397C3AC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520212</xdr:colOff>
      <xdr:row>17</xdr:row>
      <xdr:rowOff>175847</xdr:rowOff>
    </xdr:from>
    <xdr:to>
      <xdr:col>13</xdr:col>
      <xdr:colOff>914146</xdr:colOff>
      <xdr:row>21</xdr:row>
      <xdr:rowOff>151720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B55BB2C-1460-4F24-9FBF-B21CEAAE3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520212</xdr:colOff>
      <xdr:row>21</xdr:row>
      <xdr:rowOff>153864</xdr:rowOff>
    </xdr:from>
    <xdr:to>
      <xdr:col>13</xdr:col>
      <xdr:colOff>914146</xdr:colOff>
      <xdr:row>25</xdr:row>
      <xdr:rowOff>129737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5EBC665B-BEED-4935-8700-387702678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520213</xdr:colOff>
      <xdr:row>25</xdr:row>
      <xdr:rowOff>131885</xdr:rowOff>
    </xdr:from>
    <xdr:to>
      <xdr:col>13</xdr:col>
      <xdr:colOff>914147</xdr:colOff>
      <xdr:row>29</xdr:row>
      <xdr:rowOff>115085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CA0270E2-2E81-4663-8E30-88223180D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15</xdr:col>
      <xdr:colOff>0</xdr:colOff>
      <xdr:row>30</xdr:row>
      <xdr:rowOff>22208</xdr:rowOff>
    </xdr:from>
    <xdr:to>
      <xdr:col>15</xdr:col>
      <xdr:colOff>914401</xdr:colOff>
      <xdr:row>32</xdr:row>
      <xdr:rowOff>48583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F1041C-BA87-1927-9012-3E33BD234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820649" y="5965808"/>
          <a:ext cx="914401" cy="426425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0.33557</cdr:x>
      <cdr:y>0.44665</cdr:y>
    </cdr:from>
    <cdr:to>
      <cdr:x>0.78378</cdr:x>
      <cdr:y>0.77215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347835" y="329503"/>
          <a:ext cx="464592" cy="240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0.28785</cdr:x>
      <cdr:y>0.4488</cdr:y>
    </cdr:from>
    <cdr:to>
      <cdr:x>0.8462</cdr:x>
      <cdr:y>0.78032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266929" y="338394"/>
          <a:ext cx="517784" cy="2499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0.32648</cdr:x>
      <cdr:y>0.43617</cdr:y>
    </cdr:from>
    <cdr:to>
      <cdr:x>0.86614</cdr:x>
      <cdr:y>0.72013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303796" y="390523"/>
          <a:ext cx="502166" cy="254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0.3025</cdr:x>
      <cdr:y>0.45583</cdr:y>
    </cdr:from>
    <cdr:to>
      <cdr:x>0.78886</cdr:x>
      <cdr:y>0.76691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280961" y="339688"/>
          <a:ext cx="451730" cy="231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0.27719</cdr:x>
      <cdr:y>0.45373</cdr:y>
    </cdr:from>
    <cdr:to>
      <cdr:x>0.8462</cdr:x>
      <cdr:y>0.82249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257052" y="339114"/>
          <a:ext cx="527661" cy="275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0.28006</cdr:x>
      <cdr:y>0.52356</cdr:y>
    </cdr:from>
    <cdr:to>
      <cdr:x>0.87702</cdr:x>
      <cdr:y>0.83916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259705" y="391311"/>
          <a:ext cx="553583" cy="235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0.31852</cdr:x>
      <cdr:y>0.49355</cdr:y>
    </cdr:from>
    <cdr:to>
      <cdr:x>0.78097</cdr:x>
      <cdr:y>0.8554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295840" y="367791"/>
          <a:ext cx="429526" cy="2696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57150</xdr:rowOff>
    </xdr:from>
    <xdr:to>
      <xdr:col>6</xdr:col>
      <xdr:colOff>600075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600075</xdr:colOff>
      <xdr:row>17</xdr:row>
      <xdr:rowOff>9525</xdr:rowOff>
    </xdr:from>
    <xdr:to>
      <xdr:col>5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FF99B-377D-D61D-BE56-6AB168AC9AC5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257175</xdr:colOff>
      <xdr:row>17</xdr:row>
      <xdr:rowOff>9525</xdr:rowOff>
    </xdr:from>
    <xdr:to>
      <xdr:col>8</xdr:col>
      <xdr:colOff>9525</xdr:colOff>
      <xdr:row>30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41775B2-BE86-F7C4-7A8E-2D16DFC581DF}"/>
            </a:ext>
            <a:ext uri="{147F2762-F138-4A5C-976F-8EAC2B608ADB}">
              <a16:predDERef xmlns:a16="http://schemas.microsoft.com/office/drawing/2014/main" pred="{89AFF99B-377D-D61D-BE56-6AB168AC9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99172</xdr:colOff>
      <xdr:row>2</xdr:row>
      <xdr:rowOff>47623</xdr:rowOff>
    </xdr:from>
    <xdr:to>
      <xdr:col>13</xdr:col>
      <xdr:colOff>289672</xdr:colOff>
      <xdr:row>15</xdr:row>
      <xdr:rowOff>161924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D5AC27F-07ED-CF48-CBAE-D2083DDB1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47625</xdr:colOff>
      <xdr:row>2</xdr:row>
      <xdr:rowOff>28576</xdr:rowOff>
    </xdr:from>
    <xdr:to>
      <xdr:col>16</xdr:col>
      <xdr:colOff>0</xdr:colOff>
      <xdr:row>6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F92911F-B7F2-439B-9A94-16E6E061A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2</xdr:row>
      <xdr:rowOff>19050</xdr:rowOff>
    </xdr:from>
    <xdr:to>
      <xdr:col>17</xdr:col>
      <xdr:colOff>571500</xdr:colOff>
      <xdr:row>6</xdr:row>
      <xdr:rowOff>152399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231CA8C-B836-446E-A3FD-61FA53906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38100</xdr:colOff>
      <xdr:row>6</xdr:row>
      <xdr:rowOff>152400</xdr:rowOff>
    </xdr:from>
    <xdr:to>
      <xdr:col>15</xdr:col>
      <xdr:colOff>600075</xdr:colOff>
      <xdr:row>11</xdr:row>
      <xdr:rowOff>95249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D72981B-AA0E-49D7-9E45-D31EA0E0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28575</xdr:colOff>
      <xdr:row>11</xdr:row>
      <xdr:rowOff>123825</xdr:rowOff>
    </xdr:from>
    <xdr:to>
      <xdr:col>15</xdr:col>
      <xdr:colOff>590550</xdr:colOff>
      <xdr:row>16</xdr:row>
      <xdr:rowOff>66674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2CF6F02-38FA-4269-97B7-042008632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9525</xdr:colOff>
      <xdr:row>6</xdr:row>
      <xdr:rowOff>152400</xdr:rowOff>
    </xdr:from>
    <xdr:to>
      <xdr:col>17</xdr:col>
      <xdr:colOff>571500</xdr:colOff>
      <xdr:row>11</xdr:row>
      <xdr:rowOff>95249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C2A988F4-949A-49ED-AB59-4C0CDA82F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9525</xdr:colOff>
      <xdr:row>11</xdr:row>
      <xdr:rowOff>114300</xdr:rowOff>
    </xdr:from>
    <xdr:to>
      <xdr:col>17</xdr:col>
      <xdr:colOff>571500</xdr:colOff>
      <xdr:row>16</xdr:row>
      <xdr:rowOff>57149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D8C224D-B842-4636-843D-A4BCE7AD5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38100</xdr:colOff>
      <xdr:row>16</xdr:row>
      <xdr:rowOff>85725</xdr:rowOff>
    </xdr:from>
    <xdr:to>
      <xdr:col>15</xdr:col>
      <xdr:colOff>600075</xdr:colOff>
      <xdr:row>21</xdr:row>
      <xdr:rowOff>28574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D6776D9-12F1-4165-9E1C-402CAE319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257736</xdr:colOff>
      <xdr:row>30</xdr:row>
      <xdr:rowOff>179294</xdr:rowOff>
    </xdr:from>
    <xdr:to>
      <xdr:col>8</xdr:col>
      <xdr:colOff>22411</xdr:colOff>
      <xdr:row>33</xdr:row>
      <xdr:rowOff>156882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1FD96F1-CC05-F58C-0787-EF596BC48546}"/>
            </a:ext>
          </a:extLst>
        </xdr:cNvPr>
        <xdr:cNvSpPr txBox="1"/>
      </xdr:nvSpPr>
      <xdr:spPr>
        <a:xfrm>
          <a:off x="4818530" y="5894294"/>
          <a:ext cx="2274793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deposits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  <xdr:twoCellAnchor>
    <xdr:from>
      <xdr:col>8</xdr:col>
      <xdr:colOff>95250</xdr:colOff>
      <xdr:row>17</xdr:row>
      <xdr:rowOff>114300</xdr:rowOff>
    </xdr:from>
    <xdr:to>
      <xdr:col>15</xdr:col>
      <xdr:colOff>444954</xdr:colOff>
      <xdr:row>34</xdr:row>
      <xdr:rowOff>36738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B6379A-253F-44D8-9C26-ABAA51F66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</xdr:row>
      <xdr:rowOff>9525</xdr:rowOff>
    </xdr:from>
    <xdr:to>
      <xdr:col>5</xdr:col>
      <xdr:colOff>323850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9525</xdr:rowOff>
    </xdr:from>
    <xdr:to>
      <xdr:col>4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E3AC37-99AF-4283-9B55-FD36FFE1EA86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257175</xdr:colOff>
      <xdr:row>17</xdr:row>
      <xdr:rowOff>9525</xdr:rowOff>
    </xdr:from>
    <xdr:to>
      <xdr:col>7</xdr:col>
      <xdr:colOff>9525</xdr:colOff>
      <xdr:row>30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7A06AC-B6D3-4B55-A235-46A4C2A1A02A}"/>
            </a:ext>
            <a:ext uri="{147F2762-F138-4A5C-976F-8EAC2B608ADB}">
              <a16:predDERef xmlns:a16="http://schemas.microsoft.com/office/drawing/2014/main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361951</xdr:colOff>
      <xdr:row>3</xdr:row>
      <xdr:rowOff>0</xdr:rowOff>
    </xdr:from>
    <xdr:to>
      <xdr:col>11</xdr:col>
      <xdr:colOff>533401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669059-562E-4260-BCDE-1F479F813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16808</xdr:colOff>
      <xdr:row>17</xdr:row>
      <xdr:rowOff>14568</xdr:rowOff>
    </xdr:from>
    <xdr:to>
      <xdr:col>8</xdr:col>
      <xdr:colOff>714375</xdr:colOff>
      <xdr:row>21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C1849B-906E-46CE-8227-47B507797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807384</xdr:colOff>
      <xdr:row>17</xdr:row>
      <xdr:rowOff>35298</xdr:rowOff>
    </xdr:from>
    <xdr:to>
      <xdr:col>9</xdr:col>
      <xdr:colOff>923925</xdr:colOff>
      <xdr:row>21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45CB668-37A7-48D4-9DFC-852B974FF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969309</xdr:colOff>
      <xdr:row>17</xdr:row>
      <xdr:rowOff>25773</xdr:rowOff>
    </xdr:from>
    <xdr:to>
      <xdr:col>11</xdr:col>
      <xdr:colOff>381000</xdr:colOff>
      <xdr:row>22</xdr:row>
      <xdr:rowOff>5041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415142B-3220-43DB-9E61-A596EDBD3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790015</xdr:colOff>
      <xdr:row>22</xdr:row>
      <xdr:rowOff>14007</xdr:rowOff>
    </xdr:from>
    <xdr:to>
      <xdr:col>9</xdr:col>
      <xdr:colOff>903195</xdr:colOff>
      <xdr:row>26</xdr:row>
      <xdr:rowOff>168086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E7A9A4-EB69-4FE9-BD23-9BF7DB7F6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17370</xdr:colOff>
      <xdr:row>21</xdr:row>
      <xdr:rowOff>196666</xdr:rowOff>
    </xdr:from>
    <xdr:to>
      <xdr:col>8</xdr:col>
      <xdr:colOff>714375</xdr:colOff>
      <xdr:row>26</xdr:row>
      <xdr:rowOff>171451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82FE23A-D071-4EE7-AD2D-B9959CADD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48746</xdr:colOff>
      <xdr:row>27</xdr:row>
      <xdr:rowOff>12326</xdr:rowOff>
    </xdr:from>
    <xdr:to>
      <xdr:col>8</xdr:col>
      <xdr:colOff>714375</xdr:colOff>
      <xdr:row>31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FE00876-94F9-4A40-8BB1-BB2480533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812426</xdr:colOff>
      <xdr:row>26</xdr:row>
      <xdr:rowOff>182097</xdr:rowOff>
    </xdr:from>
    <xdr:to>
      <xdr:col>9</xdr:col>
      <xdr:colOff>847725</xdr:colOff>
      <xdr:row>31</xdr:row>
      <xdr:rowOff>107576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E89CEF9-4F8B-4D9E-8153-9D44AC705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257736</xdr:colOff>
      <xdr:row>30</xdr:row>
      <xdr:rowOff>179294</xdr:rowOff>
    </xdr:from>
    <xdr:to>
      <xdr:col>7</xdr:col>
      <xdr:colOff>22411</xdr:colOff>
      <xdr:row>33</xdr:row>
      <xdr:rowOff>156882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F84773D-1DD4-4CE7-A3D7-C53D20156429}"/>
            </a:ext>
          </a:extLst>
        </xdr:cNvPr>
        <xdr:cNvSpPr txBox="1"/>
      </xdr:nvSpPr>
      <xdr:spPr>
        <a:xfrm>
          <a:off x="4820211" y="5894294"/>
          <a:ext cx="2326900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237453-FB42-442B-9EE5-FCD779556E0B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9550</xdr:colOff>
      <xdr:row>30</xdr:row>
      <xdr:rowOff>176794</xdr:rowOff>
    </xdr:from>
    <xdr:to>
      <xdr:col>8</xdr:col>
      <xdr:colOff>942975</xdr:colOff>
      <xdr:row>44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231D3E-76EC-49FF-9E7F-91C4FC7373C5}"/>
            </a:ext>
            <a:ext uri="{147F2762-F138-4A5C-976F-8EAC2B608ADB}">
              <a16:predDERef xmlns:a16="http://schemas.microsoft.com/office/drawing/2014/main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8AA0EF-8901-41FD-B668-89623E662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1504AF8-B711-498B-8218-7A0B06019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AC2B4C-6F52-4777-BEC2-B7A1A8495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07EA51-56E0-4D70-9961-10281D28C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697633-2929-4B0D-B200-7A1AE8DEF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14D07AD-AFF5-4183-806C-12EC7DF3F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4BCB3EC-293A-4150-91F5-AB85C4AF3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F461EAD-97B6-4E36-B5BC-8D3887640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978453</xdr:colOff>
      <xdr:row>31</xdr:row>
      <xdr:rowOff>38601</xdr:rowOff>
    </xdr:from>
    <xdr:to>
      <xdr:col>11</xdr:col>
      <xdr:colOff>555625</xdr:colOff>
      <xdr:row>34</xdr:row>
      <xdr:rowOff>13229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436B1AC-D611-4D34-8541-EDB540467792}"/>
            </a:ext>
          </a:extLst>
        </xdr:cNvPr>
        <xdr:cNvSpPr txBox="1"/>
      </xdr:nvSpPr>
      <xdr:spPr>
        <a:xfrm>
          <a:off x="8003141" y="6018184"/>
          <a:ext cx="2328838" cy="5567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17.000.000€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</xdr:rowOff>
    </xdr:from>
    <xdr:to>
      <xdr:col>19</xdr:col>
      <xdr:colOff>1</xdr:colOff>
      <xdr:row>45</xdr:row>
      <xdr:rowOff>166594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C536CAE-76C7-4A1A-9CB1-56702E5C6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22412</xdr:colOff>
      <xdr:row>3</xdr:row>
      <xdr:rowOff>33617</xdr:rowOff>
    </xdr:from>
    <xdr:to>
      <xdr:col>12</xdr:col>
      <xdr:colOff>11208</xdr:colOff>
      <xdr:row>15</xdr:row>
      <xdr:rowOff>168089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27297A3-C068-48D4-8E0B-B377E3F43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78440</xdr:colOff>
      <xdr:row>2</xdr:row>
      <xdr:rowOff>78441</xdr:rowOff>
    </xdr:from>
    <xdr:to>
      <xdr:col>12</xdr:col>
      <xdr:colOff>56029</xdr:colOff>
      <xdr:row>15</xdr:row>
      <xdr:rowOff>159364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C0819DE-0B87-43D0-9672-F654C401B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5059CF-43FA-4F5A-BB68-2BEE59BC0866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40</xdr:row>
      <xdr:rowOff>42324</xdr:rowOff>
    </xdr:from>
    <xdr:to>
      <xdr:col>8</xdr:col>
      <xdr:colOff>875740</xdr:colOff>
      <xdr:row>54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94E61F-6AFE-4F62-BEC2-BE71934DEB74}"/>
            </a:ext>
            <a:ext uri="{147F2762-F138-4A5C-976F-8EAC2B608ADB}">
              <a16:predDERef xmlns:a16="http://schemas.microsoft.com/office/drawing/2014/main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925279-ED04-49AA-A9A9-BFEAC2D70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402B0A-CB46-41B3-B92C-9C424A453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01D438-4997-4376-927F-05DA98B49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A9EB821-4B45-4453-A314-BA1B98B7B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7496D78-64E0-496A-A02D-0A5CFE617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84C1443-813D-4864-9B46-83AC585B6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0CC0CBC-1AB7-4407-BAE2-549537648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97DEC34-C8BB-488C-BB57-3F552ECA7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44</xdr:row>
      <xdr:rowOff>16190</xdr:rowOff>
    </xdr:from>
    <xdr:to>
      <xdr:col>11</xdr:col>
      <xdr:colOff>376331</xdr:colOff>
      <xdr:row>47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DF674FB-D244-4E30-B2B4-8878C5E73BFD}"/>
            </a:ext>
          </a:extLst>
        </xdr:cNvPr>
        <xdr:cNvSpPr txBox="1"/>
      </xdr:nvSpPr>
      <xdr:spPr>
        <a:xfrm>
          <a:off x="7802835" y="8667131"/>
          <a:ext cx="2322614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11207</xdr:rowOff>
    </xdr:from>
    <xdr:to>
      <xdr:col>19</xdr:col>
      <xdr:colOff>1</xdr:colOff>
      <xdr:row>45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1E303B-E5E2-4B63-81DC-C64337EEB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1456764</xdr:colOff>
      <xdr:row>3</xdr:row>
      <xdr:rowOff>13608</xdr:rowOff>
    </xdr:from>
    <xdr:to>
      <xdr:col>11</xdr:col>
      <xdr:colOff>571500</xdr:colOff>
      <xdr:row>15</xdr:row>
      <xdr:rowOff>149679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4DE32E1-A555-46C7-8722-76F36DD87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19922</xdr:colOff>
      <xdr:row>2</xdr:row>
      <xdr:rowOff>9961</xdr:rowOff>
    </xdr:from>
    <xdr:to>
      <xdr:col>3</xdr:col>
      <xdr:colOff>882463</xdr:colOff>
      <xdr:row>14</xdr:row>
      <xdr:rowOff>141194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66674</xdr:rowOff>
    </xdr:from>
    <xdr:to>
      <xdr:col>4</xdr:col>
      <xdr:colOff>1466850</xdr:colOff>
      <xdr:row>33</xdr:row>
      <xdr:rowOff>187326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515823-E71F-42D9-8015-DE7B882E55D5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38</xdr:row>
      <xdr:rowOff>42324</xdr:rowOff>
    </xdr:from>
    <xdr:to>
      <xdr:col>8</xdr:col>
      <xdr:colOff>875740</xdr:colOff>
      <xdr:row>52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5DA495-EBED-4E4F-9725-40D6E95B4372}"/>
            </a:ext>
            <a:ext uri="{147F2762-F138-4A5C-976F-8EAC2B608ADB}">
              <a16:predDERef xmlns:a16="http://schemas.microsoft.com/office/drawing/2014/main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15</xdr:row>
      <xdr:rowOff>22413</xdr:rowOff>
    </xdr:from>
    <xdr:to>
      <xdr:col>12</xdr:col>
      <xdr:colOff>0</xdr:colOff>
      <xdr:row>29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4CF01A-3A25-43AF-995C-F0A97B59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2</xdr:row>
      <xdr:rowOff>42334</xdr:rowOff>
    </xdr:from>
    <xdr:to>
      <xdr:col>20</xdr:col>
      <xdr:colOff>590975</xdr:colOff>
      <xdr:row>8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084088B-23FF-42C9-BBD1-43E85DF3D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6</xdr:row>
      <xdr:rowOff>179915</xdr:rowOff>
    </xdr:from>
    <xdr:to>
      <xdr:col>20</xdr:col>
      <xdr:colOff>588066</xdr:colOff>
      <xdr:row>12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C32F45-FA3B-4E3A-BE8A-B36C3EF96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12</xdr:row>
      <xdr:rowOff>21168</xdr:rowOff>
    </xdr:from>
    <xdr:to>
      <xdr:col>20</xdr:col>
      <xdr:colOff>588065</xdr:colOff>
      <xdr:row>16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B5C912E-0D75-4FD3-9FBC-EAC12680B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28</xdr:row>
      <xdr:rowOff>63500</xdr:rowOff>
    </xdr:from>
    <xdr:to>
      <xdr:col>20</xdr:col>
      <xdr:colOff>550334</xdr:colOff>
      <xdr:row>33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A9B9C3D-21AF-4CCC-B150-4AC292CBF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33</xdr:row>
      <xdr:rowOff>158750</xdr:rowOff>
    </xdr:from>
    <xdr:to>
      <xdr:col>20</xdr:col>
      <xdr:colOff>560916</xdr:colOff>
      <xdr:row>39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359844-2A2F-41EB-AEF7-AF02D97D8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16</xdr:row>
      <xdr:rowOff>148168</xdr:rowOff>
    </xdr:from>
    <xdr:to>
      <xdr:col>20</xdr:col>
      <xdr:colOff>604629</xdr:colOff>
      <xdr:row>22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492C3A8-8900-4181-9DB2-D5FCC3F7C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22</xdr:row>
      <xdr:rowOff>74083</xdr:rowOff>
    </xdr:from>
    <xdr:to>
      <xdr:col>20</xdr:col>
      <xdr:colOff>571500</xdr:colOff>
      <xdr:row>28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47FCA81-B8DE-4156-8675-93E1B1F5E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42</xdr:row>
      <xdr:rowOff>16190</xdr:rowOff>
    </xdr:from>
    <xdr:to>
      <xdr:col>11</xdr:col>
      <xdr:colOff>376331</xdr:colOff>
      <xdr:row>45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4C41B96-8521-47E1-B578-C5E4D3892B22}"/>
            </a:ext>
          </a:extLst>
        </xdr:cNvPr>
        <xdr:cNvSpPr txBox="1"/>
      </xdr:nvSpPr>
      <xdr:spPr>
        <a:xfrm>
          <a:off x="7809559" y="8626790"/>
          <a:ext cx="2320372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2</xdr:row>
      <xdr:rowOff>11207</xdr:rowOff>
    </xdr:from>
    <xdr:to>
      <xdr:col>19</xdr:col>
      <xdr:colOff>1</xdr:colOff>
      <xdr:row>43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A904FF7-4F41-4C80-A2CB-F9FDB6119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1456763</xdr:colOff>
      <xdr:row>2</xdr:row>
      <xdr:rowOff>13608</xdr:rowOff>
    </xdr:from>
    <xdr:to>
      <xdr:col>12</xdr:col>
      <xdr:colOff>9524</xdr:colOff>
      <xdr:row>15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6B1AFB9-42BE-4BFA-9FB4-4B280991E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Operations\WIP\Rhodia%20New\05-ROLLOVER-30-10-00\Forex-Rhodia-Tot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Users\Joyce\Library\Caches\TemporaryItems\Outlook%20Temp\03%20Eff%20AGRESSO%20mars%2020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FINCOM\CORP\REPORTIN\QUARTER\FY2000\Q2\Bk_q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&amp;A\M&amp;A\HCIS\DEAD\HBO\PFC-PYX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248.11\Tax_GHRS\Documents%20and%20Settings\krogers\Desktop\just%20in%20c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ts01.us.kworld.kpmg.com\transactionservices\Users\dkane\Desktop\adp%20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5-ROLLOVER-30-10-00\Forex-Rhodia-Tot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3-ROLLOVER-30-08-00\RHODIA-Total%20shee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426713/OneDrive%20-%20UNIT4/Budget%20and%20YTD/Payment%20analysis%20-%20IT%20V6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/Budget%202013/Staff%20Costs/FTE%20template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%202012/1st%20Submission%20281011/Submissions/01%20141011/Revenue%20Licence%20loaded%2014%20Oct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rhall/IETemp/Content.Outlook/TTWN330B/CC180%20Standards%20Jo%20HigginsonPOSTED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nts%20and%20Settings\rsebaratnam\My%20Documents\_Longhorn\Paris\European%20TS%20Report%20Working%20Group%20-%20Excel%20templat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~1\tkane\LOCALS~1\Temp\notes6317D2\May%202005%20Monthly%20pack%20(millions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DISTRIBUTION_TSR%201%201%20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Flow%20Actuals%20202501%20teste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03_Bank%20Trackers/Balance%20Sheet_Consolidated_202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Direct%20CF%20Model%20FY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WC-02 Graph"/>
      <sheetName val="T3 - CF MA Stat r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ap 1"/>
      <sheetName val="RECAP 2"/>
      <sheetName val="MACRO"/>
      <sheetName val="Eff mars 06"/>
      <sheetName val="EFF.Mens"/>
      <sheetName val="PersIndispo"/>
      <sheetName val="Eff Mens 2"/>
      <sheetName val="Entrée Sortie"/>
      <sheetName val="Sorties 03   04"/>
      <sheetName val="Eff Janvier 06 (2)"/>
      <sheetName val="Capacity"/>
      <sheetName val="Department"/>
      <sheetName val="Recap_1"/>
      <sheetName val="RECAP_2"/>
      <sheetName val="Eff_mars_06"/>
      <sheetName val="EFF_Mens"/>
      <sheetName val="Eff_Mens_2"/>
      <sheetName val="Entrée_Sortie"/>
      <sheetName val="Sorties_03___04"/>
      <sheetName val="Eff_Janvier_06_(2)"/>
      <sheetName val="Tradesum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BUT"/>
      <sheetName val="B"/>
      <sheetName val="C"/>
      <sheetName val="D"/>
      <sheetName val="E"/>
      <sheetName val="F"/>
      <sheetName val="08TOTC"/>
      <sheetName val="08TOTQ"/>
      <sheetName val="08TOTV"/>
      <sheetName val="H"/>
      <sheetName val="I"/>
      <sheetName val="J"/>
      <sheetName val="K"/>
      <sheetName val="L"/>
      <sheetName val="Blank"/>
      <sheetName val="M"/>
      <sheetName val="06TPC"/>
      <sheetName val="06TPQ"/>
      <sheetName val="06TPV"/>
      <sheetName val="O"/>
      <sheetName val="P"/>
      <sheetName val="blank2"/>
      <sheetName val="Q"/>
      <sheetName val="R"/>
      <sheetName val="06RSC"/>
      <sheetName val="06RSC_corp"/>
      <sheetName val="06RSQ"/>
      <sheetName val="06RSQ_corp"/>
      <sheetName val="06RSV"/>
      <sheetName val="T"/>
      <sheetName val="U"/>
      <sheetName val="V"/>
      <sheetName val="W"/>
      <sheetName val="X"/>
      <sheetName val="Y"/>
      <sheetName val="07GAC"/>
      <sheetName val="07GAM"/>
      <sheetName val="SUPDETC"/>
      <sheetName val="AL"/>
      <sheetName val="FIXDET"/>
      <sheetName val="08TOT1AC"/>
      <sheetName val="08TOT1AQ"/>
      <sheetName val="08TOT1AV"/>
      <sheetName val="08TOT1BC"/>
      <sheetName val="08TOT1BQ"/>
      <sheetName val="08TOT1BV"/>
      <sheetName val="08TOTNPC"/>
      <sheetName val="08TOTNPQ"/>
      <sheetName val="08TOTNPV"/>
      <sheetName val="FIN"/>
      <sheetName val="Gr DATA"/>
      <sheetName val="Module1"/>
      <sheetName val="Module2"/>
      <sheetName val="Gr_DATA"/>
      <sheetName val="Gr_DAT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orma"/>
      <sheetName val="Assumptions"/>
      <sheetName val="Summary"/>
      <sheetName val="Feuil2"/>
      <sheetName val="Bridge_2009-2011_Corporate"/>
      <sheetName val="Langues"/>
      <sheetName val="2_1_1_-_Assumptions"/>
      <sheetName val="Retrofit1"/>
      <sheetName val="Blad1"/>
      <sheetName val="Bf3p1"/>
      <sheetName val="CSCCincSKR"/>
      <sheetName val="Data pour menu déroulant"/>
      <sheetName val="5. Management"/>
      <sheetName val="DTF_drop down list"/>
      <sheetName val="Sheet1"/>
      <sheetName val="Resumen"/>
      <sheetName val="Données LMU"/>
      <sheetName val="0.4 Liste des entités"/>
      <sheetName val="Annexe"/>
      <sheetName val="Trend mensili IB 2004"/>
      <sheetName val="Data_pour_menu_déroulant"/>
      <sheetName val="Données_LMU"/>
      <sheetName val="DTF_drop_down_list"/>
      <sheetName val="B"/>
      <sheetName val="Waterfall charts"/>
      <sheetName val="Countries macro data"/>
      <sheetName val="Lists"/>
      <sheetName val="PARAM"/>
      <sheetName val="Data_pour_menu_déroulant1"/>
      <sheetName val="DTF_drop_down_list1"/>
      <sheetName val="5__Management"/>
      <sheetName val="Données_LMU1"/>
      <sheetName val="0_4_Liste_des_entités"/>
      <sheetName val="Waterfall_charts"/>
      <sheetName val="Trend_mensili_IB_2004"/>
      <sheetName val="MPV"/>
      <sheetName val="3-Company list"/>
      <sheetName val="Switch"/>
      <sheetName val="Liste agrégats Cash Flow"/>
      <sheetName val="FY12 Customer UK &amp; Int"/>
      <sheetName val="C. Brands and Products"/>
      <sheetName val="Data_pour_menu_déroulant2"/>
      <sheetName val="5__Management1"/>
      <sheetName val="DTF_drop_down_list2"/>
      <sheetName val="Données_LMU2"/>
      <sheetName val="0_4_Liste_des_entités1"/>
      <sheetName val="Trend_mensili_IB_20041"/>
      <sheetName val="Waterfall_charts1"/>
      <sheetName val="Countries_macro_data"/>
      <sheetName val="3-Company_list"/>
      <sheetName val="Liste_agrégats_Cash_Flow"/>
      <sheetName val="FY12_Customer_UK_&amp;_Int"/>
      <sheetName val="C__Brands_and_Products"/>
      <sheetName val="Liste agrégats Bilan"/>
      <sheetName val="P&amp;L Long Period (Report)"/>
      <sheetName val="P&amp;L_Long_Period_(Report)"/>
      <sheetName val="P&amp;L_Long_Period_(Report)1"/>
      <sheetName val="Data_pour_menu_déroulant3"/>
      <sheetName val="DTF_drop_down_list3"/>
      <sheetName val="Données_LMU3"/>
      <sheetName val="5__Management2"/>
      <sheetName val="Waterfall_charts2"/>
      <sheetName val="0_4_Liste_des_entités2"/>
      <sheetName val="Trend_mensili_IB_20042"/>
      <sheetName val="P&amp;L_Long_Period_(Report)2"/>
      <sheetName val="DATOS GRLES."/>
      <sheetName val="MES"/>
      <sheetName val="DATOS_GRLES_"/>
      <sheetName val="DATOS_GRLES_1"/>
      <sheetName val="Data_pour_menu_déroulant4"/>
      <sheetName val="DTF_drop_down_list4"/>
      <sheetName val="Données_LMU4"/>
      <sheetName val="5__Management3"/>
      <sheetName val="Waterfall_charts3"/>
      <sheetName val="0_4_Liste_des_entités3"/>
      <sheetName val="Trend_mensili_IB_20043"/>
      <sheetName val="P&amp;L_Long_Period_(Report)3"/>
      <sheetName val="Source onglet input"/>
      <sheetName val="Parameter"/>
      <sheetName val="BCP X - Positions"/>
      <sheetName val="BCP Asia II"/>
      <sheetName val="DATOS_GRLES_2"/>
      <sheetName val="Drop-downs"/>
      <sheetName val="Months"/>
      <sheetName val="1999"/>
      <sheetName val="Infos"/>
      <sheetName val="PilotFP"/>
      <sheetName val="PILOT"/>
      <sheetName val="Sheet3"/>
      <sheetName val="Mapping2"/>
      <sheetName val="Tabelle3"/>
      <sheetName val="HYPOTHESES"/>
      <sheetName val="RubIG"/>
      <sheetName val="TABLES"/>
      <sheetName val="Графики"/>
      <sheetName val="current_balance"/>
      <sheetName val="MAIN"/>
      <sheetName val="Definitions"/>
      <sheetName val="REPORT"/>
      <sheetName val="SENSITIVITY"/>
      <sheetName val="Лист1"/>
      <sheetName val="Ф.2"/>
      <sheetName val="Актив"/>
      <sheetName val="CF"/>
      <sheetName val="HC_ppt"/>
      <sheetName val="PFC-PYX1"/>
      <sheetName val="фа"/>
      <sheetName val="фаOIBDA"/>
      <sheetName val="данные для графика"/>
      <sheetName val="Бюджет"/>
      <sheetName val="PNL"/>
      <sheetName val="Структура расходов"/>
      <sheetName val="ф.29мес."/>
      <sheetName val="CREDIT STATS"/>
      <sheetName val="Списки"/>
      <sheetName val="Service"/>
      <sheetName val="Ф_2"/>
      <sheetName val="данные_для_графика"/>
      <sheetName val="Структура_расходов"/>
      <sheetName val="ф_29мес_"/>
      <sheetName val="CREDIT_STATS"/>
      <sheetName val="Ф_21"/>
      <sheetName val="данные_для_графика1"/>
      <sheetName val="Структура_расходов1"/>
      <sheetName val="ф_29мес_1"/>
      <sheetName val="CREDIT_STATS1"/>
      <sheetName val="Hide"/>
      <sheetName val="Tradesum"/>
      <sheetName val="MWC"/>
      <sheetName val="VAR"/>
      <sheetName val="Parameters"/>
      <sheetName val="Sheet2"/>
      <sheetName val="Base pour rating FY19"/>
      <sheetName val="Base pour rating FY19 (2)"/>
      <sheetName val="Menus déroulants"/>
      <sheetName val="Base CA 2019"/>
      <sheetName val="UPSLIDE_UndoFormatting"/>
      <sheetName val="UPSLIDE_Undo"/>
      <sheetName val="Qtrly CF"/>
      <sheetName val="Model"/>
      <sheetName val="DATOS_GRLES_3"/>
      <sheetName val="DATOS_GRLES_4"/>
      <sheetName val="Data Validation"/>
      <sheetName val="formattazione"/>
      <sheetName val="Comps"/>
      <sheetName val="Countries_macro_data1"/>
      <sheetName val="3-Company_list1"/>
      <sheetName val="Liste_agrégats_Cash_Flow1"/>
      <sheetName val="FY12_Customer_UK_&amp;_Int1"/>
      <sheetName val="C__Brands_and_Products1"/>
      <sheetName val="Liste_agrégats_Bilan"/>
      <sheetName val="Data_pour_menu_déroulant5"/>
      <sheetName val="5__Management4"/>
      <sheetName val="DTF_drop_down_list5"/>
      <sheetName val="Données_LMU5"/>
      <sheetName val="0_4_Liste_des_entités4"/>
      <sheetName val="Trend_mensili_IB_20044"/>
      <sheetName val="Waterfall_charts4"/>
      <sheetName val="P&amp;L_Long_Period_(Report)4"/>
      <sheetName val="Foglio1"/>
      <sheetName val="elenchi"/>
      <sheetName val="Foglio2"/>
      <sheetName val="Tabelle"/>
      <sheetName val="BCVP 2009 - Positions"/>
      <sheetName val="Copertina"/>
      <sheetName val="Campagne acquisition"/>
      <sheetName val="Carte incrementali"/>
      <sheetName val="Top Down"/>
      <sheetName val="Data Base"/>
      <sheetName val="View di sintesi"/>
      <sheetName val="Stati campagne"/>
      <sheetName val="Target Commerciali"/>
      <sheetName val="Obiettivi Banco BPM"/>
      <sheetName val="Obiettivi Mediolanum"/>
      <sheetName val="Obiettivi Carige"/>
      <sheetName val="Obiettivi Popolare Sondrio"/>
      <sheetName val="Obiettivi Allianz Bank"/>
      <sheetName val="Obiettivi Banco Desio"/>
      <sheetName val="Obiettivi coalition"/>
      <sheetName val="Emissioni 2018 e 2019"/>
      <sheetName val="Emissioni 2018 e 2019_Classic"/>
      <sheetName val="FAMILY"/>
      <sheetName val="Banche"/>
      <sheetName val="Report_carte"/>
      <sheetName val="Report_cpg banche"/>
      <sheetName val="Charts"/>
      <sheetName val="MICAP"/>
      <sheetName val="BCP_X_-_Positions"/>
      <sheetName val="17_MODEL_STRUCTURE"/>
      <sheetName val="BCP_X_-_Positions1"/>
      <sheetName val="Data_Validation"/>
      <sheetName val="Pg 65"/>
      <sheetName val="Bruttobezüge Ausgangstabelle"/>
      <sheetName val="Member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/>
      <sheetData sheetId="14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 refreshError="1"/>
      <sheetData sheetId="186" refreshError="1"/>
      <sheetData sheetId="187"/>
      <sheetData sheetId="188" refreshError="1"/>
      <sheetData sheetId="189"/>
      <sheetData sheetId="190"/>
      <sheetData sheetId="191" refreshError="1"/>
      <sheetData sheetId="192" refreshError="1"/>
      <sheetData sheetId="19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m and Intl USD Actual (2)"/>
      <sheetName val="Dom and Intl USD Budget (2)"/>
      <sheetName val="just in case"/>
      <sheetName val="just in case.xlsx"/>
    </sheetNames>
    <definedNames>
      <definedName name="print_full_report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mission"/>
      <sheetName val="All"/>
      <sheetName val="Service"/>
      <sheetName val="Marketing"/>
      <sheetName val="IT"/>
      <sheetName val="GM"/>
      <sheetName val="Franchise"/>
      <sheetName val="Fleet"/>
      <sheetName val="Exec"/>
      <sheetName val="Accounting"/>
      <sheetName val="Tour"/>
      <sheetName val="Location"/>
      <sheetName val="CRD"/>
      <sheetName val="Data"/>
      <sheetName val="adp 4"/>
      <sheetName val="adp%204.xlsx"/>
    </sheetNames>
    <definedNames>
      <definedName name="Table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Cost Structure Analysis"/>
      <sheetName val="Cover - Checks-&gt;"/>
      <sheetName val="Transaction Perimeter"/>
      <sheetName val="PbC_Contrib Soc. MLD_FY16A"/>
      <sheetName val="PbC_P&amp;LConso_MLD FY16A"/>
      <sheetName val="PbC_Contrib Soc. CFO_FY16A"/>
      <sheetName val="P&amp;L JGH Conso mens_FY14A-15A-16"/>
      <sheetName val="P&amp;L CFO Conso mens_FY14A-15A-16"/>
      <sheetName val="P&amp;L élim IC JGH - CF0_PF16"/>
      <sheetName val="ETP - 8A"/>
      <sheetName val="P&amp;L Contrib JOA._PF14A V2"/>
      <sheetName val="KPIs # Coin-in"/>
      <sheetName val="KPIs #Slot. Mach. avg. "/>
      <sheetName val="KPIs # of entries"/>
      <sheetName val="P&amp;L Contrib JGH._PF15A V1"/>
      <sheetName val="KPIs #Diners "/>
      <sheetName val="P&amp;L élim IC JGH - CF0_PF15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Invoice- Industrial"/>
      <sheetName val="Invoice- Organique UK"/>
      <sheetName val="Invoice- HPCII UK"/>
      <sheetName val="Invoice- Food UK"/>
      <sheetName val="Invoice- Limited"/>
      <sheetName val="Invoice- Eco Services UK"/>
      <sheetName val="Invoice-  UK "/>
      <sheetName val="Monthly_Report_"/>
      <sheetName val="Offer_3"/>
      <sheetName val="Rhodia_Intermed"/>
      <sheetName val="Rhodia_Chimie_"/>
      <sheetName val="Rhodia_Performance_Fibres"/>
      <sheetName val="Rhodia_Fiber_&amp;_Resin"/>
      <sheetName val="Rhodia_Organique_F"/>
      <sheetName val="Rhodia_Silicones"/>
      <sheetName val="Rhodia_Eco_Services_F"/>
      <sheetName val="Rhodia_Silices"/>
      <sheetName val="Rhodia_Engineering_Plastics"/>
      <sheetName val="Rhodia_Food"/>
      <sheetName val="Rhodia_HPCII_France"/>
      <sheetName val="Rhodia_PPMC"/>
      <sheetName val="Rhodia_Consumer"/>
      <sheetName val="Rhodia_Indust"/>
      <sheetName val="Rhodia_Organique"/>
      <sheetName val="Rhodia_HPCII_UK"/>
      <sheetName val="Rhodia_Food_UK"/>
      <sheetName val="Rhodia_Limited-GBP"/>
      <sheetName val="Rhodia_Eco_Services"/>
      <sheetName val="Rhodia_"/>
      <sheetName val="Offer_3a"/>
      <sheetName val="EURO_SPEC_"/>
      <sheetName val="FOREX_EURO"/>
      <sheetName val="ADV_-Intermediaires"/>
      <sheetName val="ADV_-Chimie"/>
      <sheetName val="ADV_-Performance"/>
      <sheetName val="ADV_-Fiber&amp;R_"/>
      <sheetName val="ADV_-Organique"/>
      <sheetName val="ADV_-Silicones"/>
      <sheetName val="ADV_-Eco_Services"/>
      <sheetName val="ADV_-Silices"/>
      <sheetName val="ADV_-Engineering"/>
      <sheetName val="ADV_-Food"/>
      <sheetName val="ADV_-HPCII"/>
      <sheetName val="ADV_-PPMC"/>
      <sheetName val="ADV_-GBP"/>
      <sheetName val="FCSOPD-Fiber&amp;R_"/>
      <sheetName val="FCSOPD-Eco_Services"/>
      <sheetName val="Invoice-_Performance"/>
      <sheetName val="Invoice-_Fiber_&amp;_Resin"/>
      <sheetName val="Invoice-_Organique"/>
      <sheetName val="Invoice-_Silicones"/>
      <sheetName val="Invoice-_Eco_Services"/>
      <sheetName val="Invoice-_Silices"/>
      <sheetName val="Invoice-_Engineering"/>
      <sheetName val="Invoice-_Food"/>
      <sheetName val="Invoice-_HPCII"/>
      <sheetName val="Invoice-_PPMC"/>
      <sheetName val="Invoice-_Consumer"/>
      <sheetName val="Invoice-_Industrial"/>
      <sheetName val="Invoice-_Organique_UK"/>
      <sheetName val="Invoice-_HPCII_UK"/>
      <sheetName val="Invoice-_Food_UK"/>
      <sheetName val="Invoice-_Limited"/>
      <sheetName val="Invoice-_Eco_Services_UK"/>
      <sheetName val="Invoice-__UK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Extracts (Raw)"/>
      <sheetName val="Data Manipulation"/>
      <sheetName val="History manual input"/>
      <sheetName val="Output"/>
      <sheetName val="Reference"/>
      <sheetName val="Documentation"/>
      <sheetName val="Sheet1"/>
      <sheetName val="Payment analysis - IT V6"/>
      <sheetName val="Extracts_(Raw)"/>
      <sheetName val="Data_Manipulation"/>
      <sheetName val="History_manual_input"/>
      <sheetName val="Payment_analysis_-_IT_V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 of Staff"/>
      <sheetName val="LOOKUP"/>
      <sheetName val="DATA from Payroll"/>
      <sheetName val="List_of_Staff"/>
      <sheetName val="DATA_from_Payrol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nges"/>
      <sheetName val="Licence Sales Total"/>
      <sheetName val="Lic Sales Comm Gary Bones"/>
      <sheetName val="COS TP Gary Bones"/>
      <sheetName val="Lic Sales Ed Nick Gibson"/>
      <sheetName val="COS TP Nick Gibson"/>
      <sheetName val="Lic Sales Govt Mike White"/>
      <sheetName val="COS TP Mike White"/>
      <sheetName val="Lic Sales Partner Phil King"/>
      <sheetName val="COS TP Phil King"/>
      <sheetName val="Lic Sales BC Sanj Shah"/>
      <sheetName val="Lic Sales BC Sanj Shah Adj"/>
      <sheetName val="Lic Sales Green Darren Hunt"/>
      <sheetName val="Licence_Sales_Total"/>
      <sheetName val="Lic_Sales_Comm_Gary_Bones"/>
      <sheetName val="COS_TP_Gary_Bones"/>
      <sheetName val="Lic_Sales_Ed_Nick_Gibson"/>
      <sheetName val="COS_TP_Nick_Gibson"/>
      <sheetName val="Lic_Sales_Govt_Mike_White"/>
      <sheetName val="COS_TP_Mike_White"/>
      <sheetName val="Lic_Sales_Partner_Phil_King"/>
      <sheetName val="COS_TP_Phil_King"/>
      <sheetName val="Lic_Sales_BC_Sanj_Shah"/>
      <sheetName val="Lic_Sales_BC_Sanj_Shah_Adj"/>
      <sheetName val="Lic_Sales_Green_Darren_H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control"/>
      <sheetName val="Upload"/>
      <sheetName val="Upload (2)"/>
      <sheetName val="CC180 Standards Revised KB"/>
      <sheetName val="CC180 Standards"/>
      <sheetName val="List of Staff"/>
      <sheetName val="LOOKUP"/>
      <sheetName val="email"/>
      <sheetName val="KB email"/>
      <sheetName val="HeadAccounts"/>
      <sheetName val="Upload_(2)"/>
      <sheetName val="CC180_Standards_Revised_KB"/>
      <sheetName val="CC180_Standards"/>
      <sheetName val="List_of_Staff"/>
      <sheetName val="KB_em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ulti Waterfall"/>
      <sheetName val="Sales by geographic"/>
      <sheetName val="Index&gt;&gt;&gt;"/>
      <sheetName val="Format rules"/>
      <sheetName val="1. Overview&gt;&gt;&gt;"/>
      <sheetName val="1.1 Market share"/>
      <sheetName val="1.2 PEST"/>
      <sheetName val="1.3 5 forces"/>
      <sheetName val="1.4 SWOT"/>
      <sheetName val="1.5 Mgt org"/>
      <sheetName val="1.6 Co org"/>
      <sheetName val="1.7 Employees"/>
      <sheetName val="1.8 Contracts"/>
      <sheetName val="1.9 key milestones"/>
      <sheetName val="1.10 Carve out"/>
      <sheetName val="1.11 Related parties"/>
      <sheetName val="1.12 KPIs"/>
      <sheetName val="2. Trading&gt;&gt;&gt;"/>
      <sheetName val="2.1 P&amp;L"/>
      <sheetName val="2.2a Seasonality"/>
      <sheetName val="2.2b MA sales"/>
      <sheetName val="2.3 Sales mix"/>
      <sheetName val="2.4 Customers"/>
      <sheetName val="2.5 CAGR"/>
      <sheetName val="2.6 USP"/>
      <sheetName val="2.6b COS"/>
      <sheetName val="2.7 SG&amp;A"/>
      <sheetName val="2.7b Labour"/>
      <sheetName val="2.8a Norm"/>
      <sheetName val="2.8b Norm"/>
      <sheetName val="2.8c Norm"/>
      <sheetName val="2.9 Current"/>
      <sheetName val="2.10 LTM"/>
      <sheetName val="2.11 Portf"/>
      <sheetName val="2.12 Run rate"/>
      <sheetName val="2.13a Bridge EBITDA 1"/>
      <sheetName val="2.13b Bridge EBITDA 2"/>
      <sheetName val="2.13c Bridge EBITDA 3"/>
      <sheetName val="2.13d Bridge EBITDA 4"/>
      <sheetName val="2.13e Bridge EBITDA 5"/>
      <sheetName val="2.13f Bridge EBITDA 6"/>
      <sheetName val="3. Balance sheet&gt;&gt;&gt;"/>
      <sheetName val="3.1 BS"/>
      <sheetName val="3.2 IA"/>
      <sheetName val="3.3 Fixed assets"/>
      <sheetName val="3.4 Stock"/>
      <sheetName val="3.5 Aging"/>
      <sheetName val="3.6 Equity"/>
      <sheetName val="3.7a Net debt"/>
      <sheetName val="3.7b Net debt details 1"/>
      <sheetName val="3.7c Net debt details 2"/>
      <sheetName val="3.7d Net debt details 3"/>
      <sheetName val="3.7e Net debt details 4"/>
      <sheetName val="3.8 Adjusted net debt"/>
      <sheetName val="3.9a Provisions"/>
      <sheetName val="3.9b Provisions detail 1"/>
      <sheetName val="3.9c Provisions detail 2"/>
      <sheetName val="3.9d Provisions detail 3"/>
      <sheetName val="3.10 Off BS "/>
      <sheetName val="4. Cash flow&gt;&gt;&gt;"/>
      <sheetName val="4.1 CF"/>
      <sheetName val="4.2a WC"/>
      <sheetName val="4.2b Norm WC"/>
      <sheetName val="4.2c Norm WC"/>
      <sheetName val="4.3a Mon WC"/>
      <sheetName val="4.3b Mon WC 2"/>
      <sheetName val="4.4 Capex"/>
      <sheetName val="4.5a Mly FCF"/>
      <sheetName val="4.5b Mly FCF"/>
      <sheetName val="4.5c Cash"/>
      <sheetName val="5. BP&gt;&gt;&gt;"/>
      <sheetName val="5.1 P&amp;L"/>
      <sheetName val="5.2 Sales mix"/>
      <sheetName val="5.3 COS"/>
      <sheetName val="5.4 SG&amp;A"/>
      <sheetName val="5.5 CF"/>
      <sheetName val="5.6 Capex"/>
      <sheetName val="5.7 Budget accuracy"/>
      <sheetName val="5.8 Sensitivity"/>
      <sheetName val="Bf3p1"/>
      <sheetName val="Tradesum"/>
      <sheetName val="Multi_Waterfall"/>
      <sheetName val="Sales_by_geographic"/>
      <sheetName val="Format_rules"/>
      <sheetName val="1__Overview&gt;&gt;&gt;"/>
      <sheetName val="1_1_Market_share"/>
      <sheetName val="1_2_PEST"/>
      <sheetName val="1_3_5_forces"/>
      <sheetName val="1_4_SWOT"/>
      <sheetName val="1_5_Mgt_org"/>
      <sheetName val="1_6_Co_org"/>
      <sheetName val="1_7_Employees"/>
      <sheetName val="1_8_Contracts"/>
      <sheetName val="1_9_key_milestones"/>
      <sheetName val="1_10_Carve_out"/>
      <sheetName val="1_11_Related_parties"/>
      <sheetName val="1_12_KPIs"/>
      <sheetName val="2__Trading&gt;&gt;&gt;"/>
      <sheetName val="2_1_P&amp;L"/>
      <sheetName val="2_2a_Seasonality"/>
      <sheetName val="2_2b_MA_sales"/>
      <sheetName val="2_3_Sales_mix"/>
      <sheetName val="2_4_Customers"/>
      <sheetName val="2_5_CAGR"/>
      <sheetName val="2_6_USP"/>
      <sheetName val="2_6b_COS"/>
      <sheetName val="2_7_SG&amp;A"/>
      <sheetName val="2_7b_Labour"/>
      <sheetName val="2_8a_Norm"/>
      <sheetName val="2_8b_Norm"/>
      <sheetName val="2_8c_Norm"/>
      <sheetName val="2_9_Current"/>
      <sheetName val="2_10_LTM"/>
      <sheetName val="2_11_Portf"/>
      <sheetName val="2_12_Run_rate"/>
      <sheetName val="2_13a_Bridge_EBITDA_1"/>
      <sheetName val="2_13b_Bridge_EBITDA_2"/>
      <sheetName val="2_13c_Bridge_EBITDA_3"/>
      <sheetName val="2_13d_Bridge_EBITDA_4"/>
      <sheetName val="2_13e_Bridge_EBITDA_5"/>
      <sheetName val="2_13f_Bridge_EBITDA_6"/>
      <sheetName val="3__Balance_sheet&gt;&gt;&gt;"/>
      <sheetName val="3_1_BS"/>
      <sheetName val="3_2_IA"/>
      <sheetName val="3_3_Fixed_assets"/>
      <sheetName val="3_4_Stock"/>
      <sheetName val="3_5_Aging"/>
      <sheetName val="3_6_Equity"/>
      <sheetName val="3_7a_Net_debt"/>
      <sheetName val="3_7b_Net_debt_details_1"/>
      <sheetName val="3_7c_Net_debt_details_2"/>
      <sheetName val="3_7d_Net_debt_details_3"/>
      <sheetName val="3_7e_Net_debt_details_4"/>
      <sheetName val="3_8_Adjusted_net_debt"/>
      <sheetName val="3_9a_Provisions"/>
      <sheetName val="3_9b_Provisions_detail_1"/>
      <sheetName val="3_9c_Provisions_detail_2"/>
      <sheetName val="3_9d_Provisions_detail_3"/>
      <sheetName val="3_10_Off_BS_"/>
      <sheetName val="4__Cash_flow&gt;&gt;&gt;"/>
      <sheetName val="4_1_CF"/>
      <sheetName val="4_2a_WC"/>
      <sheetName val="4_2b_Norm_WC"/>
      <sheetName val="4_2c_Norm_WC"/>
      <sheetName val="4_3a_Mon_WC"/>
      <sheetName val="4_3b_Mon_WC_2"/>
      <sheetName val="4_4_Capex"/>
      <sheetName val="4_5a_Mly_FCF"/>
      <sheetName val="4_5b_Mly_FCF"/>
      <sheetName val="4_5c_Cash"/>
      <sheetName val="5__BP&gt;&gt;&gt;"/>
      <sheetName val="5_1_P&amp;L"/>
      <sheetName val="5_2_Sales_mix"/>
      <sheetName val="5_3_COS"/>
      <sheetName val="5_4_SG&amp;A"/>
      <sheetName val="5_5_CF"/>
      <sheetName val="5_6_Capex"/>
      <sheetName val="5_7_Budget_accuracy"/>
      <sheetName val="5_8_Sensitivity"/>
      <sheetName val="Multi_Waterfall1"/>
      <sheetName val="Sales_by_geographic1"/>
      <sheetName val="Format_rules1"/>
      <sheetName val="1__Overview&gt;&gt;&gt;1"/>
      <sheetName val="1_1_Market_share1"/>
      <sheetName val="1_2_PEST1"/>
      <sheetName val="1_3_5_forces1"/>
      <sheetName val="1_4_SWOT1"/>
      <sheetName val="1_5_Mgt_org1"/>
      <sheetName val="1_6_Co_org1"/>
      <sheetName val="1_7_Employees1"/>
      <sheetName val="1_8_Contracts1"/>
      <sheetName val="1_9_key_milestones1"/>
      <sheetName val="1_10_Carve_out1"/>
      <sheetName val="1_11_Related_parties1"/>
      <sheetName val="1_12_KPIs1"/>
      <sheetName val="2__Trading&gt;&gt;&gt;1"/>
      <sheetName val="2_1_P&amp;L1"/>
      <sheetName val="2_2a_Seasonality1"/>
      <sheetName val="2_2b_MA_sales1"/>
      <sheetName val="2_3_Sales_mix1"/>
      <sheetName val="2_4_Customers1"/>
      <sheetName val="2_5_CAGR1"/>
      <sheetName val="2_6_USP1"/>
      <sheetName val="2_6b_COS1"/>
      <sheetName val="2_7_SG&amp;A1"/>
      <sheetName val="2_7b_Labour1"/>
      <sheetName val="2_8a_Norm1"/>
      <sheetName val="2_8b_Norm1"/>
      <sheetName val="2_8c_Norm1"/>
      <sheetName val="2_9_Current1"/>
      <sheetName val="2_10_LTM1"/>
      <sheetName val="2_11_Portf1"/>
      <sheetName val="2_12_Run_rate1"/>
      <sheetName val="2_13a_Bridge_EBITDA_11"/>
      <sheetName val="2_13b_Bridge_EBITDA_21"/>
      <sheetName val="2_13c_Bridge_EBITDA_31"/>
      <sheetName val="2_13d_Bridge_EBITDA_41"/>
      <sheetName val="2_13e_Bridge_EBITDA_51"/>
      <sheetName val="2_13f_Bridge_EBITDA_61"/>
      <sheetName val="3__Balance_sheet&gt;&gt;&gt;1"/>
      <sheetName val="3_1_BS1"/>
      <sheetName val="3_2_IA1"/>
      <sheetName val="3_3_Fixed_assets1"/>
      <sheetName val="3_4_Stock1"/>
      <sheetName val="3_5_Aging1"/>
      <sheetName val="3_6_Equity1"/>
      <sheetName val="3_7a_Net_debt1"/>
      <sheetName val="3_7b_Net_debt_details_11"/>
      <sheetName val="3_7c_Net_debt_details_21"/>
      <sheetName val="3_7d_Net_debt_details_31"/>
      <sheetName val="3_7e_Net_debt_details_41"/>
      <sheetName val="3_8_Adjusted_net_debt1"/>
      <sheetName val="3_9a_Provisions1"/>
      <sheetName val="3_9b_Provisions_detail_11"/>
      <sheetName val="3_9c_Provisions_detail_21"/>
      <sheetName val="3_9d_Provisions_detail_31"/>
      <sheetName val="3_10_Off_BS_1"/>
      <sheetName val="4__Cash_flow&gt;&gt;&gt;1"/>
      <sheetName val="4_1_CF1"/>
      <sheetName val="4_2a_WC1"/>
      <sheetName val="4_2b_Norm_WC1"/>
      <sheetName val="4_2c_Norm_WC1"/>
      <sheetName val="4_3a_Mon_WC1"/>
      <sheetName val="4_3b_Mon_WC_21"/>
      <sheetName val="4_4_Capex1"/>
      <sheetName val="4_5a_Mly_FCF1"/>
      <sheetName val="4_5b_Mly_FCF1"/>
      <sheetName val="4_5c_Cash1"/>
      <sheetName val="5__BP&gt;&gt;&gt;1"/>
      <sheetName val="5_1_P&amp;L1"/>
      <sheetName val="5_2_Sales_mix1"/>
      <sheetName val="5_3_COS1"/>
      <sheetName val="5_4_SG&amp;A1"/>
      <sheetName val="5_5_CF1"/>
      <sheetName val="5_6_Capex1"/>
      <sheetName val="5_7_Budget_accuracy1"/>
      <sheetName val="5_8_Sensitivity1"/>
      <sheetName val="_changelog"/>
      <sheetName val="Multi_Waterfall2"/>
      <sheetName val="Sales_by_geographic2"/>
      <sheetName val="Format_rules2"/>
      <sheetName val="1__Overview&gt;&gt;&gt;2"/>
      <sheetName val="1_1_Market_share2"/>
      <sheetName val="1_2_PEST2"/>
      <sheetName val="1_3_5_forces2"/>
      <sheetName val="1_4_SWOT2"/>
      <sheetName val="1_5_Mgt_org2"/>
      <sheetName val="1_6_Co_org2"/>
      <sheetName val="1_7_Employees2"/>
      <sheetName val="1_8_Contracts2"/>
      <sheetName val="1_9_key_milestones2"/>
      <sheetName val="1_10_Carve_out2"/>
      <sheetName val="1_11_Related_parties2"/>
      <sheetName val="1_12_KPIs2"/>
      <sheetName val="2__Trading&gt;&gt;&gt;2"/>
      <sheetName val="2_1_P&amp;L2"/>
      <sheetName val="2_2a_Seasonality2"/>
      <sheetName val="2_2b_MA_sales2"/>
      <sheetName val="2_3_Sales_mix2"/>
      <sheetName val="2_4_Customers2"/>
      <sheetName val="2_5_CAGR2"/>
      <sheetName val="2_6_USP2"/>
      <sheetName val="2_6b_COS2"/>
      <sheetName val="2_7_SG&amp;A2"/>
      <sheetName val="2_7b_Labour2"/>
      <sheetName val="2_8a_Norm2"/>
      <sheetName val="2_8b_Norm2"/>
      <sheetName val="2_8c_Norm2"/>
      <sheetName val="2_9_Current2"/>
      <sheetName val="2_10_LTM2"/>
      <sheetName val="2_11_Portf2"/>
      <sheetName val="2_12_Run_rate2"/>
      <sheetName val="2_13a_Bridge_EBITDA_12"/>
      <sheetName val="2_13b_Bridge_EBITDA_22"/>
      <sheetName val="2_13c_Bridge_EBITDA_32"/>
      <sheetName val="2_13d_Bridge_EBITDA_42"/>
      <sheetName val="2_13e_Bridge_EBITDA_52"/>
      <sheetName val="2_13f_Bridge_EBITDA_62"/>
      <sheetName val="3__Balance_sheet&gt;&gt;&gt;2"/>
      <sheetName val="3_1_BS2"/>
      <sheetName val="3_2_IA2"/>
      <sheetName val="3_3_Fixed_assets2"/>
      <sheetName val="3_4_Stock2"/>
      <sheetName val="3_5_Aging2"/>
      <sheetName val="3_6_Equity2"/>
      <sheetName val="3_7a_Net_debt2"/>
      <sheetName val="3_7b_Net_debt_details_12"/>
      <sheetName val="3_7c_Net_debt_details_22"/>
      <sheetName val="3_7d_Net_debt_details_32"/>
      <sheetName val="3_7e_Net_debt_details_42"/>
      <sheetName val="3_8_Adjusted_net_debt2"/>
      <sheetName val="3_9a_Provisions2"/>
      <sheetName val="3_9b_Provisions_detail_12"/>
      <sheetName val="3_9c_Provisions_detail_22"/>
      <sheetName val="3_9d_Provisions_detail_32"/>
      <sheetName val="3_10_Off_BS_2"/>
      <sheetName val="4__Cash_flow&gt;&gt;&gt;2"/>
      <sheetName val="4_1_CF2"/>
      <sheetName val="4_2a_WC2"/>
      <sheetName val="4_2b_Norm_WC2"/>
      <sheetName val="4_2c_Norm_WC2"/>
      <sheetName val="4_3a_Mon_WC2"/>
      <sheetName val="4_3b_Mon_WC_22"/>
      <sheetName val="4_4_Capex2"/>
      <sheetName val="4_5a_Mly_FCF2"/>
      <sheetName val="4_5b_Mly_FCF2"/>
      <sheetName val="4_5c_Cash2"/>
      <sheetName val="5__BP&gt;&gt;&gt;2"/>
      <sheetName val="5_1_P&amp;L2"/>
      <sheetName val="5_2_Sales_mix2"/>
      <sheetName val="5_3_COS2"/>
      <sheetName val="5_4_SG&amp;A2"/>
      <sheetName val="5_5_CF2"/>
      <sheetName val="5_6_Capex2"/>
      <sheetName val="5_7_Budget_accuracy2"/>
      <sheetName val="5_8_Sensitivity2"/>
      <sheetName val="Multi_Waterfall3"/>
      <sheetName val="Sales_by_geographic3"/>
      <sheetName val="Format_rules3"/>
      <sheetName val="1__Overview&gt;&gt;&gt;3"/>
      <sheetName val="1_1_Market_share3"/>
      <sheetName val="1_2_PEST3"/>
      <sheetName val="1_3_5_forces3"/>
      <sheetName val="1_4_SWOT3"/>
      <sheetName val="1_5_Mgt_org3"/>
      <sheetName val="1_6_Co_org3"/>
      <sheetName val="1_7_Employees3"/>
      <sheetName val="1_8_Contracts3"/>
      <sheetName val="1_9_key_milestones3"/>
      <sheetName val="1_10_Carve_out3"/>
      <sheetName val="1_11_Related_parties3"/>
      <sheetName val="1_12_KPIs3"/>
      <sheetName val="2__Trading&gt;&gt;&gt;3"/>
      <sheetName val="2_1_P&amp;L3"/>
      <sheetName val="2_2a_Seasonality3"/>
      <sheetName val="2_2b_MA_sales3"/>
      <sheetName val="2_3_Sales_mix3"/>
      <sheetName val="2_4_Customers3"/>
      <sheetName val="2_5_CAGR3"/>
      <sheetName val="2_6_USP3"/>
      <sheetName val="2_6b_COS3"/>
      <sheetName val="2_7_SG&amp;A3"/>
      <sheetName val="2_7b_Labour3"/>
      <sheetName val="2_8a_Norm3"/>
      <sheetName val="2_8b_Norm3"/>
      <sheetName val="2_8c_Norm3"/>
      <sheetName val="2_9_Current3"/>
      <sheetName val="2_10_LTM3"/>
      <sheetName val="2_11_Portf3"/>
      <sheetName val="2_12_Run_rate3"/>
      <sheetName val="2_13a_Bridge_EBITDA_13"/>
      <sheetName val="2_13b_Bridge_EBITDA_23"/>
      <sheetName val="2_13c_Bridge_EBITDA_33"/>
      <sheetName val="2_13d_Bridge_EBITDA_43"/>
      <sheetName val="2_13e_Bridge_EBITDA_53"/>
      <sheetName val="2_13f_Bridge_EBITDA_63"/>
      <sheetName val="3__Balance_sheet&gt;&gt;&gt;3"/>
      <sheetName val="3_1_BS3"/>
      <sheetName val="3_2_IA3"/>
      <sheetName val="3_3_Fixed_assets3"/>
      <sheetName val="3_4_Stock3"/>
      <sheetName val="3_5_Aging3"/>
      <sheetName val="3_6_Equity3"/>
      <sheetName val="3_7a_Net_debt3"/>
      <sheetName val="3_7b_Net_debt_details_13"/>
      <sheetName val="3_7c_Net_debt_details_23"/>
      <sheetName val="3_7d_Net_debt_details_33"/>
      <sheetName val="3_7e_Net_debt_details_43"/>
      <sheetName val="3_8_Adjusted_net_debt3"/>
      <sheetName val="3_9a_Provisions3"/>
      <sheetName val="3_9b_Provisions_detail_13"/>
      <sheetName val="3_9c_Provisions_detail_23"/>
      <sheetName val="3_9d_Provisions_detail_33"/>
      <sheetName val="3_10_Off_BS_3"/>
      <sheetName val="4__Cash_flow&gt;&gt;&gt;3"/>
      <sheetName val="4_1_CF3"/>
      <sheetName val="4_2a_WC3"/>
      <sheetName val="4_2b_Norm_WC3"/>
      <sheetName val="4_2c_Norm_WC3"/>
      <sheetName val="4_3a_Mon_WC3"/>
      <sheetName val="4_3b_Mon_WC_23"/>
      <sheetName val="4_4_Capex3"/>
      <sheetName val="4_5a_Mly_FCF3"/>
      <sheetName val="4_5b_Mly_FCF3"/>
      <sheetName val="4_5c_Cash3"/>
      <sheetName val="5__BP&gt;&gt;&gt;3"/>
      <sheetName val="5_1_P&amp;L3"/>
      <sheetName val="5_2_Sales_mix3"/>
      <sheetName val="5_3_COS3"/>
      <sheetName val="5_4_SG&amp;A3"/>
      <sheetName val="5_5_CF3"/>
      <sheetName val="5_6_Capex3"/>
      <sheetName val="5_7_Budget_accuracy3"/>
      <sheetName val="5_8_Sensitivity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/>
      <sheetData sheetId="61"/>
      <sheetData sheetId="62" refreshError="1"/>
      <sheetData sheetId="63"/>
      <sheetData sheetId="64" refreshError="1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 refreshError="1"/>
      <sheetData sheetId="78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"/>
      <sheetName val="One off costs Mthly"/>
      <sheetName val="One off costs YTD)"/>
      <sheetName val="Bank Financial Summary (2)"/>
      <sheetName val="Japan PHPS 2004"/>
      <sheetName val="Germany LMF 2004"/>
      <sheetName val="Validation sheet"/>
      <sheetName val="COVER"/>
      <sheetName val="CONTENTS PAGE"/>
      <sheetName val="Bank Financial Summary"/>
      <sheetName val="Reported Financial Summ excl LM"/>
      <sheetName val="Reported Financial Summary"/>
      <sheetName val="Key comments"/>
      <sheetName val="KPIs"/>
      <sheetName val="P&amp;L summary"/>
      <sheetName val="P&amp;L detail"/>
      <sheetName val="P&amp;L detail old format"/>
      <sheetName val="P&amp;L detail by month inc NBD old"/>
      <sheetName val="LTM P&amp;L Incl NBD old format"/>
      <sheetName val="P&amp;L since Oct-04 old format"/>
      <sheetName val="Singapore Q1 P&amp;L"/>
      <sheetName val="Sales by product group"/>
      <sheetName val="Sales by product group Asia"/>
      <sheetName val="Sales by product group Europe"/>
      <sheetName val="Sales by product group USA"/>
      <sheetName val="Sales by product by region"/>
      <sheetName val="Monthly Sales by product group"/>
      <sheetName val="P&amp;L by product"/>
      <sheetName val="Trading profit rec Bud to Act"/>
      <sheetName val="Trading profit rec Pr Yr to Act"/>
      <sheetName val="Sales and EBITDA by country"/>
      <sheetName val="Sales and EBITDA at Actual Rate"/>
      <sheetName val="Sales by country monthly"/>
      <sheetName val="EBITDA by country monthly "/>
      <sheetName val="Overheads Summary"/>
      <sheetName val="Overheads and Expenses"/>
      <sheetName val="Overheads by country MTD"/>
      <sheetName val="Overheads by country YTD"/>
      <sheetName val="One off costs"/>
      <sheetName val="Interest and Taxation "/>
      <sheetName val="Cash Flow Summary"/>
      <sheetName val="P&amp;L TABLE"/>
      <sheetName val="Operating CF by country"/>
      <sheetName val="Operating CF by country orig"/>
      <sheetName val="Treasury report"/>
      <sheetName val="Balance sheet"/>
      <sheetName val="CapEX Approved Summary sheet"/>
      <sheetName val="Cap Ex Analysis"/>
      <sheetName val="Debt Analysis summary"/>
      <sheetName val="Debt Analysis by country"/>
      <sheetName val="Working Capital Days"/>
      <sheetName val="Working Capital Trend"/>
      <sheetName val="Working Capital as % of sales"/>
      <sheetName val="Stock Analysis"/>
      <sheetName val="Debtors Analysis"/>
      <sheetName val="Creditors Analysis"/>
      <sheetName val="PHPS Tolling Adjust LC"/>
      <sheetName val="Exchange rates"/>
      <sheetName val="FEB 04 AISTOT"/>
      <sheetName val="PHPS, TOLLING BUDGET YTD"/>
      <sheetName val="P&amp;L budget YTD"/>
      <sheetName val="P&amp;L budget incl NBD YTD"/>
      <sheetName val="Headcount "/>
      <sheetName val="Customers"/>
      <sheetName val="Customers by Product type"/>
      <sheetName val="Exchange rates (2)"/>
      <sheetName val="PHPS,TOLLING BUDGET, MTH"/>
      <sheetName val="Sales by country reconciliation"/>
      <sheetName val="Sales by country early"/>
      <sheetName val="Sales and EBITDA by coun early"/>
      <sheetName val="Sales and EBITDA coun exc exc "/>
      <sheetName val="EBITDA by country reconciliatio"/>
      <sheetName val="EBITDA by country early"/>
      <sheetName val="P&amp;L budget incl NBD"/>
      <sheetName val="BS budget"/>
      <sheetName val="CF budget"/>
      <sheetName val="CF budget YTD"/>
      <sheetName val="2005 Opco Sales &amp; EBITDA BUD"/>
      <sheetName val="2005 Opco Sales &amp; EBITDA Euros"/>
      <sheetName val="2005 Opco Sales &amp; EBITDA EuYTD"/>
      <sheetName val="2005 Opco Sales &amp; EBITDA BU YTD"/>
      <sheetName val="2005 CAPEX LC"/>
      <sheetName val="2005 CAPEX Euro"/>
      <sheetName val="Exceptions 2004"/>
      <sheetName val="2004 P&amp;L"/>
      <sheetName val="P&amp;L budget"/>
      <sheetName val="2004 P&amp;L YTD"/>
      <sheetName val="2004 Opco Sales &amp; EBITDA "/>
      <sheetName val="2004 Opco Sales &amp; EBITDA YTD"/>
      <sheetName val="TOTAL PHPS, Tolling P&amp;L"/>
      <sheetName val="Japan PHPS budget"/>
      <sheetName val="Japan Intra group"/>
      <sheetName val="USA PHPS budget"/>
      <sheetName val="Singapore PHPS budget"/>
      <sheetName val="Purchases by nat."/>
      <sheetName val="Bf3p1"/>
      <sheetName val="Tradesum"/>
      <sheetName val="One_off_costs_Mthly"/>
      <sheetName val="One_off_costs_YTD)"/>
      <sheetName val="Bank_Financial_Summary_(2)"/>
      <sheetName val="Japan_PHPS_2004"/>
      <sheetName val="Germany_LMF_2004"/>
      <sheetName val="Validation_sheet"/>
      <sheetName val="CONTENTS_PAGE"/>
      <sheetName val="Bank_Financial_Summary"/>
      <sheetName val="Reported_Financial_Summ_excl_LM"/>
      <sheetName val="Reported_Financial_Summary"/>
      <sheetName val="Key_comments"/>
      <sheetName val="P&amp;L_summary"/>
      <sheetName val="P&amp;L_detail"/>
      <sheetName val="P&amp;L_detail_old_format"/>
      <sheetName val="P&amp;L_detail_by_month_inc_NBD_old"/>
      <sheetName val="LTM_P&amp;L_Incl_NBD_old_format"/>
      <sheetName val="P&amp;L_since_Oct-04_old_format"/>
      <sheetName val="Singapore_Q1_P&amp;L"/>
      <sheetName val="Sales_by_product_group"/>
      <sheetName val="Sales_by_product_group_Asia"/>
      <sheetName val="Sales_by_product_group_Europe"/>
      <sheetName val="Sales_by_product_group_USA"/>
      <sheetName val="Sales_by_product_by_region"/>
      <sheetName val="Monthly_Sales_by_product_group"/>
      <sheetName val="P&amp;L_by_product"/>
      <sheetName val="Trading_profit_rec_Bud_to_Act"/>
      <sheetName val="Trading_profit_rec_Pr_Yr_to_Act"/>
      <sheetName val="Sales_and_EBITDA_by_country"/>
      <sheetName val="Sales_and_EBITDA_at_Actual_Rate"/>
      <sheetName val="Sales_by_country_monthly"/>
      <sheetName val="EBITDA_by_country_monthly_"/>
      <sheetName val="Overheads_Summary"/>
      <sheetName val="Overheads_and_Expenses"/>
      <sheetName val="Overheads_by_country_MTD"/>
      <sheetName val="Overheads_by_country_YTD"/>
      <sheetName val="One_off_costs"/>
      <sheetName val="Interest_and_Taxation_"/>
      <sheetName val="Cash_Flow_Summary"/>
      <sheetName val="P&amp;L_TABLE"/>
      <sheetName val="Operating_CF_by_country"/>
      <sheetName val="Operating_CF_by_country_orig"/>
      <sheetName val="Treasury_report"/>
      <sheetName val="Balance_sheet"/>
      <sheetName val="CapEX_Approved_Summary_sheet"/>
      <sheetName val="Cap_Ex_Analysis"/>
      <sheetName val="Debt_Analysis_summary"/>
      <sheetName val="Debt_Analysis_by_country"/>
      <sheetName val="Working_Capital_Days"/>
      <sheetName val="Working_Capital_Trend"/>
      <sheetName val="Working_Capital_as_%_of_sales"/>
      <sheetName val="Stock_Analysis"/>
      <sheetName val="Debtors_Analysis"/>
      <sheetName val="Creditors_Analysis"/>
      <sheetName val="PHPS_Tolling_Adjust_LC"/>
      <sheetName val="Exchange_rates"/>
      <sheetName val="FEB_04_AISTOT"/>
      <sheetName val="PHPS,_TOLLING_BUDGET_YTD"/>
      <sheetName val="P&amp;L_budget_YTD"/>
      <sheetName val="P&amp;L_budget_incl_NBD_YTD"/>
      <sheetName val="Headcount_"/>
      <sheetName val="Customers_by_Product_type"/>
      <sheetName val="Exchange_rates_(2)"/>
      <sheetName val="PHPS,TOLLING_BUDGET,_MTH"/>
      <sheetName val="Sales_by_country_reconciliation"/>
      <sheetName val="Sales_by_country_early"/>
      <sheetName val="Sales_and_EBITDA_by_coun_early"/>
      <sheetName val="Sales_and_EBITDA_coun_exc_exc_"/>
      <sheetName val="EBITDA_by_country_reconciliatio"/>
      <sheetName val="EBITDA_by_country_early"/>
      <sheetName val="P&amp;L_budget_incl_NBD"/>
      <sheetName val="BS_budget"/>
      <sheetName val="CF_budget"/>
      <sheetName val="CF_budget_YTD"/>
      <sheetName val="2005_Opco_Sales_&amp;_EBITDA_BUD"/>
      <sheetName val="2005_Opco_Sales_&amp;_EBITDA_Euros"/>
      <sheetName val="2005_Opco_Sales_&amp;_EBITDA_EuYTD"/>
      <sheetName val="2005_Opco_Sales_&amp;_EBITDA_BU_YTD"/>
      <sheetName val="2005_CAPEX_LC"/>
      <sheetName val="2005_CAPEX_Euro"/>
      <sheetName val="Exceptions_2004"/>
      <sheetName val="2004_P&amp;L"/>
      <sheetName val="P&amp;L_budget"/>
      <sheetName val="2004_P&amp;L_YTD"/>
      <sheetName val="2004_Opco_Sales_&amp;_EBITDA_"/>
      <sheetName val="2004_Opco_Sales_&amp;_EBITDA_YTD"/>
      <sheetName val="TOTAL_PHPS,_Tolling_P&amp;L"/>
      <sheetName val="Japan_PHPS_budget"/>
      <sheetName val="Japan_Intra_group"/>
      <sheetName val="USA_PHPS_budget"/>
      <sheetName val="Singapore_PHPS_budget"/>
      <sheetName val="One_off_costs_Mthly1"/>
      <sheetName val="One_off_costs_YTD)1"/>
      <sheetName val="Bank_Financial_Summary_(2)1"/>
      <sheetName val="Japan_PHPS_20041"/>
      <sheetName val="Germany_LMF_20041"/>
      <sheetName val="Validation_sheet1"/>
      <sheetName val="CONTENTS_PAGE1"/>
      <sheetName val="Bank_Financial_Summary1"/>
      <sheetName val="Reported_Financial_Summ_excl_L1"/>
      <sheetName val="Reported_Financial_Summary1"/>
      <sheetName val="Key_comments1"/>
      <sheetName val="P&amp;L_summary1"/>
      <sheetName val="P&amp;L_detail1"/>
      <sheetName val="P&amp;L_detail_old_format1"/>
      <sheetName val="P&amp;L_detail_by_month_inc_NBD_ol1"/>
      <sheetName val="LTM_P&amp;L_Incl_NBD_old_format1"/>
      <sheetName val="P&amp;L_since_Oct-04_old_format1"/>
      <sheetName val="Singapore_Q1_P&amp;L1"/>
      <sheetName val="Sales_by_product_group1"/>
      <sheetName val="Sales_by_product_group_Asia1"/>
      <sheetName val="Sales_by_product_group_Europe1"/>
      <sheetName val="Sales_by_product_group_USA1"/>
      <sheetName val="Sales_by_product_by_region1"/>
      <sheetName val="Monthly_Sales_by_product_group1"/>
      <sheetName val="P&amp;L_by_product1"/>
      <sheetName val="Trading_profit_rec_Bud_to_Act1"/>
      <sheetName val="Trading_profit_rec_Pr_Yr_to_Ac1"/>
      <sheetName val="Sales_and_EBITDA_by_country1"/>
      <sheetName val="Sales_and_EBITDA_at_Actual_Rat1"/>
      <sheetName val="Sales_by_country_monthly1"/>
      <sheetName val="EBITDA_by_country_monthly_1"/>
      <sheetName val="Overheads_Summary1"/>
      <sheetName val="Overheads_and_Expenses1"/>
      <sheetName val="Overheads_by_country_MTD1"/>
      <sheetName val="Overheads_by_country_YTD1"/>
      <sheetName val="One_off_costs1"/>
      <sheetName val="Interest_and_Taxation_1"/>
      <sheetName val="Cash_Flow_Summary1"/>
      <sheetName val="P&amp;L_TABLE1"/>
      <sheetName val="Operating_CF_by_country1"/>
      <sheetName val="Operating_CF_by_country_orig1"/>
      <sheetName val="Treasury_report1"/>
      <sheetName val="Balance_sheet1"/>
      <sheetName val="CapEX_Approved_Summary_sheet1"/>
      <sheetName val="Cap_Ex_Analysis1"/>
      <sheetName val="Debt_Analysis_summary1"/>
      <sheetName val="Debt_Analysis_by_country1"/>
      <sheetName val="Working_Capital_Days1"/>
      <sheetName val="Working_Capital_Trend1"/>
      <sheetName val="Working_Capital_as_%_of_sales1"/>
      <sheetName val="Stock_Analysis1"/>
      <sheetName val="Debtors_Analysis1"/>
      <sheetName val="Creditors_Analysis1"/>
      <sheetName val="PHPS_Tolling_Adjust_LC1"/>
      <sheetName val="Exchange_rates1"/>
      <sheetName val="FEB_04_AISTOT1"/>
      <sheetName val="PHPS,_TOLLING_BUDGET_YTD1"/>
      <sheetName val="P&amp;L_budget_YTD1"/>
      <sheetName val="P&amp;L_budget_incl_NBD_YTD1"/>
      <sheetName val="Headcount_1"/>
      <sheetName val="Customers_by_Product_type1"/>
      <sheetName val="Exchange_rates_(2)1"/>
      <sheetName val="PHPS,TOLLING_BUDGET,_MTH1"/>
      <sheetName val="Sales_by_country_reconciliatio1"/>
      <sheetName val="Sales_by_country_early1"/>
      <sheetName val="Sales_and_EBITDA_by_coun_early1"/>
      <sheetName val="Sales_and_EBITDA_coun_exc_exc_1"/>
      <sheetName val="EBITDA_by_country_reconciliati1"/>
      <sheetName val="EBITDA_by_country_early1"/>
      <sheetName val="P&amp;L_budget_incl_NBD1"/>
      <sheetName val="BS_budget1"/>
      <sheetName val="CF_budget1"/>
      <sheetName val="CF_budget_YTD1"/>
      <sheetName val="2005_Opco_Sales_&amp;_EBITDA_BUD1"/>
      <sheetName val="2005_Opco_Sales_&amp;_EBITDA_Euros1"/>
      <sheetName val="2005_Opco_Sales_&amp;_EBITDA_EuYTD1"/>
      <sheetName val="2005_Opco_Sales_&amp;_EBITDA_BU_YT1"/>
      <sheetName val="2005_CAPEX_LC1"/>
      <sheetName val="2005_CAPEX_Euro1"/>
      <sheetName val="Exceptions_20041"/>
      <sheetName val="2004_P&amp;L1"/>
      <sheetName val="P&amp;L_budget1"/>
      <sheetName val="2004_P&amp;L_YTD1"/>
      <sheetName val="2004_Opco_Sales_&amp;_EBITDA_1"/>
      <sheetName val="2004_Opco_Sales_&amp;_EBITDA_YTD1"/>
      <sheetName val="TOTAL_PHPS,_Tolling_P&amp;L1"/>
      <sheetName val="Japan_PHPS_budget1"/>
      <sheetName val="Japan_Intra_group1"/>
      <sheetName val="USA_PHPS_budget1"/>
      <sheetName val="Singapore_PHPS_budget1"/>
      <sheetName val="Purchases_by_nat_"/>
      <sheetName val="Departments"/>
      <sheetName val="Sheet2"/>
      <sheetName val="Purchases_by_nat_1"/>
      <sheetName val="One_off_costs_Mthly2"/>
      <sheetName val="One_off_costs_YTD)2"/>
      <sheetName val="Bank_Financial_Summary_(2)2"/>
      <sheetName val="Japan_PHPS_20042"/>
      <sheetName val="Germany_LMF_20042"/>
      <sheetName val="Validation_sheet2"/>
      <sheetName val="CONTENTS_PAGE2"/>
      <sheetName val="Bank_Financial_Summary2"/>
      <sheetName val="Reported_Financial_Summ_excl_L2"/>
      <sheetName val="Reported_Financial_Summary2"/>
      <sheetName val="Key_comments2"/>
      <sheetName val="P&amp;L_summary2"/>
      <sheetName val="P&amp;L_detail2"/>
      <sheetName val="P&amp;L_detail_old_format2"/>
      <sheetName val="P&amp;L_detail_by_month_inc_NBD_ol2"/>
      <sheetName val="LTM_P&amp;L_Incl_NBD_old_format2"/>
      <sheetName val="P&amp;L_since_Oct-04_old_format2"/>
      <sheetName val="Singapore_Q1_P&amp;L2"/>
      <sheetName val="Sales_by_product_group2"/>
      <sheetName val="Sales_by_product_group_Asia2"/>
      <sheetName val="Sales_by_product_group_Europe2"/>
      <sheetName val="Sales_by_product_group_USA2"/>
      <sheetName val="Sales_by_product_by_region2"/>
      <sheetName val="Monthly_Sales_by_product_group2"/>
      <sheetName val="P&amp;L_by_product2"/>
      <sheetName val="Trading_profit_rec_Bud_to_Act2"/>
      <sheetName val="Trading_profit_rec_Pr_Yr_to_Ac2"/>
      <sheetName val="Sales_and_EBITDA_by_country2"/>
      <sheetName val="Sales_and_EBITDA_at_Actual_Rat2"/>
      <sheetName val="Sales_by_country_monthly2"/>
      <sheetName val="EBITDA_by_country_monthly_2"/>
      <sheetName val="Overheads_Summary2"/>
      <sheetName val="Overheads_and_Expenses2"/>
      <sheetName val="Overheads_by_country_MTD2"/>
      <sheetName val="Overheads_by_country_YTD2"/>
      <sheetName val="One_off_costs2"/>
      <sheetName val="Interest_and_Taxation_2"/>
      <sheetName val="Cash_Flow_Summary2"/>
      <sheetName val="P&amp;L_TABLE2"/>
      <sheetName val="Operating_CF_by_country2"/>
      <sheetName val="Operating_CF_by_country_orig2"/>
      <sheetName val="Treasury_report2"/>
      <sheetName val="Balance_sheet2"/>
      <sheetName val="CapEX_Approved_Summary_sheet2"/>
      <sheetName val="Cap_Ex_Analysis2"/>
      <sheetName val="Debt_Analysis_summary2"/>
      <sheetName val="Debt_Analysis_by_country2"/>
      <sheetName val="Working_Capital_Days2"/>
      <sheetName val="Working_Capital_Trend2"/>
      <sheetName val="Working_Capital_as_%_of_sales2"/>
      <sheetName val="Stock_Analysis2"/>
      <sheetName val="Debtors_Analysis2"/>
      <sheetName val="Creditors_Analysis2"/>
      <sheetName val="PHPS_Tolling_Adjust_LC2"/>
      <sheetName val="Exchange_rates2"/>
      <sheetName val="FEB_04_AISTOT2"/>
      <sheetName val="PHPS,_TOLLING_BUDGET_YTD2"/>
      <sheetName val="P&amp;L_budget_YTD2"/>
      <sheetName val="P&amp;L_budget_incl_NBD_YTD2"/>
      <sheetName val="Headcount_2"/>
      <sheetName val="Customers_by_Product_type2"/>
      <sheetName val="Exchange_rates_(2)2"/>
      <sheetName val="PHPS,TOLLING_BUDGET,_MTH2"/>
      <sheetName val="Sales_by_country_reconciliatio2"/>
      <sheetName val="Sales_by_country_early2"/>
      <sheetName val="Sales_and_EBITDA_by_coun_early2"/>
      <sheetName val="Sales_and_EBITDA_coun_exc_exc_2"/>
      <sheetName val="EBITDA_by_country_reconciliati2"/>
      <sheetName val="EBITDA_by_country_early2"/>
      <sheetName val="P&amp;L_budget_incl_NBD2"/>
      <sheetName val="BS_budget2"/>
      <sheetName val="CF_budget2"/>
      <sheetName val="CF_budget_YTD2"/>
      <sheetName val="2005_Opco_Sales_&amp;_EBITDA_BUD2"/>
      <sheetName val="2005_Opco_Sales_&amp;_EBITDA_Euros2"/>
      <sheetName val="2005_Opco_Sales_&amp;_EBITDA_EuYTD2"/>
      <sheetName val="2005_Opco_Sales_&amp;_EBITDA_BU_YT2"/>
      <sheetName val="2005_CAPEX_LC2"/>
      <sheetName val="2005_CAPEX_Euro2"/>
      <sheetName val="Exceptions_20042"/>
      <sheetName val="2004_P&amp;L2"/>
      <sheetName val="P&amp;L_budget2"/>
      <sheetName val="2004_P&amp;L_YTD2"/>
      <sheetName val="2004_Opco_Sales_&amp;_EBITDA_2"/>
      <sheetName val="2004_Opco_Sales_&amp;_EBITDA_YTD2"/>
      <sheetName val="TOTAL_PHPS,_Tolling_P&amp;L2"/>
      <sheetName val="Japan_PHPS_budget2"/>
      <sheetName val="Japan_Intra_group2"/>
      <sheetName val="USA_PHPS_budget2"/>
      <sheetName val="Singapore_PHPS_budget2"/>
      <sheetName val="Purchases_by_nat_2"/>
      <sheetName val="1.11 Related parties"/>
      <sheetName val="1_11_Related_parties"/>
      <sheetName val="1_11_Related_parties1"/>
      <sheetName val="One_off_costs_Mthly3"/>
      <sheetName val="One_off_costs_YTD)3"/>
      <sheetName val="Bank_Financial_Summary_(2)3"/>
      <sheetName val="Japan_PHPS_20043"/>
      <sheetName val="Germany_LMF_20043"/>
      <sheetName val="Validation_sheet3"/>
      <sheetName val="CONTENTS_PAGE3"/>
      <sheetName val="Bank_Financial_Summary3"/>
      <sheetName val="Reported_Financial_Summ_excl_L3"/>
      <sheetName val="Reported_Financial_Summary3"/>
      <sheetName val="Key_comments3"/>
      <sheetName val="P&amp;L_summary3"/>
      <sheetName val="P&amp;L_detail3"/>
      <sheetName val="P&amp;L_detail_old_format3"/>
      <sheetName val="P&amp;L_detail_by_month_inc_NBD_ol3"/>
      <sheetName val="LTM_P&amp;L_Incl_NBD_old_format3"/>
      <sheetName val="P&amp;L_since_Oct-04_old_format3"/>
      <sheetName val="Singapore_Q1_P&amp;L3"/>
      <sheetName val="Sales_by_product_group3"/>
      <sheetName val="Sales_by_product_group_Asia3"/>
      <sheetName val="Sales_by_product_group_Europe3"/>
      <sheetName val="Sales_by_product_group_USA3"/>
      <sheetName val="Sales_by_product_by_region3"/>
      <sheetName val="Monthly_Sales_by_product_group3"/>
      <sheetName val="P&amp;L_by_product3"/>
      <sheetName val="Trading_profit_rec_Bud_to_Act3"/>
      <sheetName val="Trading_profit_rec_Pr_Yr_to_Ac3"/>
      <sheetName val="Sales_and_EBITDA_by_country3"/>
      <sheetName val="Sales_and_EBITDA_at_Actual_Rat3"/>
      <sheetName val="Sales_by_country_monthly3"/>
      <sheetName val="EBITDA_by_country_monthly_3"/>
      <sheetName val="Overheads_Summary3"/>
      <sheetName val="Overheads_and_Expenses3"/>
      <sheetName val="Overheads_by_country_MTD3"/>
      <sheetName val="Overheads_by_country_YTD3"/>
      <sheetName val="One_off_costs3"/>
      <sheetName val="Interest_and_Taxation_3"/>
      <sheetName val="Cash_Flow_Summary3"/>
      <sheetName val="P&amp;L_TABLE3"/>
      <sheetName val="Operating_CF_by_country3"/>
      <sheetName val="Operating_CF_by_country_orig3"/>
      <sheetName val="Treasury_report3"/>
      <sheetName val="Balance_sheet3"/>
      <sheetName val="CapEX_Approved_Summary_sheet3"/>
      <sheetName val="Cap_Ex_Analysis3"/>
      <sheetName val="Debt_Analysis_summary3"/>
      <sheetName val="Debt_Analysis_by_country3"/>
      <sheetName val="Working_Capital_Days3"/>
      <sheetName val="Working_Capital_Trend3"/>
      <sheetName val="Working_Capital_as_%_of_sales3"/>
      <sheetName val="Stock_Analysis3"/>
      <sheetName val="Debtors_Analysis3"/>
      <sheetName val="Creditors_Analysis3"/>
      <sheetName val="PHPS_Tolling_Adjust_LC3"/>
      <sheetName val="Exchange_rates3"/>
      <sheetName val="FEB_04_AISTOT3"/>
      <sheetName val="PHPS,_TOLLING_BUDGET_YTD3"/>
      <sheetName val="P&amp;L_budget_YTD3"/>
      <sheetName val="P&amp;L_budget_incl_NBD_YTD3"/>
      <sheetName val="Headcount_3"/>
      <sheetName val="Customers_by_Product_type3"/>
      <sheetName val="Exchange_rates_(2)3"/>
      <sheetName val="PHPS,TOLLING_BUDGET,_MTH3"/>
      <sheetName val="Sales_by_country_reconciliatio3"/>
      <sheetName val="Sales_by_country_early3"/>
      <sheetName val="Sales_and_EBITDA_by_coun_early3"/>
      <sheetName val="Sales_and_EBITDA_coun_exc_exc_3"/>
      <sheetName val="EBITDA_by_country_reconciliati3"/>
      <sheetName val="EBITDA_by_country_early3"/>
      <sheetName val="P&amp;L_budget_incl_NBD3"/>
      <sheetName val="BS_budget3"/>
      <sheetName val="CF_budget3"/>
      <sheetName val="CF_budget_YTD3"/>
      <sheetName val="2005_Opco_Sales_&amp;_EBITDA_BUD3"/>
      <sheetName val="2005_Opco_Sales_&amp;_EBITDA_Euros3"/>
      <sheetName val="2005_Opco_Sales_&amp;_EBITDA_EuYTD3"/>
      <sheetName val="2005_Opco_Sales_&amp;_EBITDA_BU_YT3"/>
      <sheetName val="2005_CAPEX_LC3"/>
      <sheetName val="2005_CAPEX_Euro3"/>
      <sheetName val="Exceptions_20043"/>
      <sheetName val="2004_P&amp;L3"/>
      <sheetName val="P&amp;L_budget3"/>
      <sheetName val="2004_P&amp;L_YTD3"/>
      <sheetName val="2004_Opco_Sales_&amp;_EBITDA_3"/>
      <sheetName val="2004_Opco_Sales_&amp;_EBITDA_YTD3"/>
      <sheetName val="TOTAL_PHPS,_Tolling_P&amp;L3"/>
      <sheetName val="Japan_PHPS_budget3"/>
      <sheetName val="Japan_Intra_group3"/>
      <sheetName val="USA_PHPS_budget3"/>
      <sheetName val="Singapore_PHPS_budget3"/>
      <sheetName val="Purchases_by_nat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 refreshError="1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SKE - FKB - Colar "/>
      <sheetName val="IBP export - Colar"/>
      <sheetName val="Summary - Colar"/>
      <sheetName val="HSBC - Banco"/>
      <sheetName val="Lista contas"/>
      <sheetName val="Currency X Banks"/>
      <sheetName val="Term Deposits"/>
      <sheetName val="Fx Deals"/>
      <sheetName val="Information to feed dash"/>
      <sheetName val="Colections"/>
      <sheetName val="teste"/>
      <sheetName val="teste v2"/>
      <sheetName val="teste v3"/>
      <sheetName val="teste v4"/>
      <sheetName val="Cashflow 2025"/>
      <sheetName val="TESTE V5"/>
      <sheetName val="test v6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S5">
            <v>71827335.560000002</v>
          </cell>
        </row>
        <row r="11">
          <cell r="B11">
            <v>71827335.560000002</v>
          </cell>
        </row>
        <row r="12">
          <cell r="B12">
            <v>74218346</v>
          </cell>
        </row>
        <row r="13">
          <cell r="B13">
            <v>74203761.853534356</v>
          </cell>
        </row>
        <row r="14">
          <cell r="B14">
            <v>74182077.86214909</v>
          </cell>
        </row>
        <row r="15">
          <cell r="B15">
            <v>22165970.236313403</v>
          </cell>
        </row>
        <row r="16">
          <cell r="B16">
            <v>24501871.466720171</v>
          </cell>
        </row>
        <row r="17">
          <cell r="B17">
            <v>24458574</v>
          </cell>
        </row>
        <row r="18">
          <cell r="B18">
            <v>24499687</v>
          </cell>
        </row>
        <row r="19">
          <cell r="B19">
            <v>24447874</v>
          </cell>
        </row>
        <row r="20">
          <cell r="B20">
            <v>24457770</v>
          </cell>
        </row>
        <row r="21">
          <cell r="B21">
            <v>27422569</v>
          </cell>
        </row>
        <row r="22">
          <cell r="B22">
            <v>27419020</v>
          </cell>
        </row>
        <row r="23">
          <cell r="B23">
            <v>27580136</v>
          </cell>
        </row>
        <row r="24">
          <cell r="B24">
            <v>27533890</v>
          </cell>
        </row>
        <row r="25">
          <cell r="B25">
            <v>26562011</v>
          </cell>
        </row>
        <row r="26">
          <cell r="B26">
            <v>26771301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s &gt;&gt;"/>
      <sheetName val="Bank Trackers - summary"/>
      <sheetName val="Bank Trackers - detail"/>
      <sheetName val="Dashboards &gt;&gt;"/>
      <sheetName val="Entity"/>
      <sheetName val="Collections"/>
      <sheetName val="External Suppliers"/>
      <sheetName val="Personnel"/>
      <sheetName val="VAT"/>
      <sheetName val="CIT"/>
      <sheetName val="Control &gt;&gt;"/>
      <sheetName val="Control_Collections"/>
      <sheetName val="Control_Collections (2)"/>
      <sheetName val="Control_Collections (3)"/>
      <sheetName val="Control_External Suppliers"/>
      <sheetName val="Control_External Suppliers (2)"/>
      <sheetName val="Control_Personnel"/>
      <sheetName val="Control_VAT"/>
      <sheetName val="Control_CIT"/>
      <sheetName val="Control_Interest"/>
      <sheetName val="Control_Financing"/>
      <sheetName val="Control_Other"/>
      <sheetName val="Control_ IC Bank"/>
      <sheetName val="Database (hardcoded) &gt;&gt;"/>
      <sheetName val="Database"/>
      <sheetName val="Support &gt;&gt;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C16">
            <v>57287716</v>
          </cell>
        </row>
        <row r="17">
          <cell r="C17">
            <v>4746633.5248009246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>
        <row r="69">
          <cell r="C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</row>
        <row r="124">
          <cell r="C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</row>
        <row r="125">
          <cell r="C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Breakdown"/>
      <sheetName val="Bank Trackers &gt;&gt;"/>
      <sheetName val="Bank Trackers | Overview"/>
      <sheetName val="ERP Report &gt;&gt;"/>
      <sheetName val="ERP Report | DB"/>
      <sheetName val="ERP Report | Overview"/>
      <sheetName val="Suppliers Mapping"/>
      <sheetName val="TETA Suppliers (1)"/>
      <sheetName val="TETA Suppliers (2)"/>
      <sheetName val="Balance Sheet &gt;&gt;"/>
      <sheetName val="BS | Cash Database"/>
      <sheetName val="BS | Cash Database (2)"/>
      <sheetName val="CF Database"/>
      <sheetName val="Support &gt;&gt;"/>
      <sheetName val="Mapping"/>
    </sheetNames>
    <sheetDataSet>
      <sheetData sheetId="0" refreshError="1">
        <row r="241">
          <cell r="D241">
            <v>62034.349524800928</v>
          </cell>
        </row>
        <row r="242">
          <cell r="D242">
            <v>-9198.9616589723664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</row>
        <row r="244">
          <cell r="D244">
            <v>-15020.84350196623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</row>
        <row r="245">
          <cell r="D245">
            <v>-1119.71404552732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</row>
        <row r="246">
          <cell r="D246">
            <v>-6127.6581516919641</v>
          </cell>
        </row>
        <row r="247">
          <cell r="D247">
            <v>-342.59821945360756</v>
          </cell>
        </row>
        <row r="248">
          <cell r="D248">
            <v>-371.66469812823789</v>
          </cell>
        </row>
        <row r="249">
          <cell r="D249">
            <v>-15513.34546467524</v>
          </cell>
        </row>
        <row r="251">
          <cell r="D251">
            <v>-22.007000000000001</v>
          </cell>
        </row>
        <row r="252">
          <cell r="D252">
            <v>-29.542000000000002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</row>
        <row r="253">
          <cell r="D253">
            <v>1.6970000000001371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4">
          <cell r="D254">
            <v>-231.53739787221002</v>
          </cell>
        </row>
        <row r="255">
          <cell r="D255">
            <v>-3.8311412492715</v>
          </cell>
        </row>
        <row r="256">
          <cell r="D256">
            <v>32.0007458328298</v>
          </cell>
        </row>
        <row r="257">
          <cell r="D257">
            <v>-50321.332999999999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</row>
        <row r="258">
          <cell r="D258">
            <v>-51.734999999999999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4">
          <cell r="D264">
            <v>394.81949847428211</v>
          </cell>
        </row>
        <row r="266">
          <cell r="D26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Timing"/>
      <sheetName val="SOP"/>
      <sheetName val="Outputs &gt;&gt;"/>
      <sheetName val="CF Overview (OLD)"/>
      <sheetName val="CF Flash"/>
      <sheetName val="CF Overview"/>
      <sheetName val="CF Dashboard"/>
      <sheetName val="CF Forecast"/>
      <sheetName val="YoY Comparison"/>
      <sheetName val="Inputs &gt;&gt;"/>
      <sheetName val="Bank Trackers &gt;&gt;"/>
      <sheetName val="Bank Trackers - summary"/>
      <sheetName val="Bank Trackers - detail"/>
      <sheetName val="E&amp;R"/>
      <sheetName val="FY24 Actuals &gt;&gt;"/>
      <sheetName val="Bank Trackers FY24 - summary"/>
      <sheetName val="Bank Trackers FY24 - detail"/>
      <sheetName val="E&amp;R FY24"/>
      <sheetName val="External Sources &gt;&gt;"/>
      <sheetName val="CF Statement | ACT"/>
      <sheetName val="CF Statement | BUD"/>
      <sheetName val="Forecast Database"/>
      <sheetName val="Support &gt;&gt;"/>
      <sheetName val="Interest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>
        <row r="13">
          <cell r="CD13">
            <v>57000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90">
          <cell r="AN90">
            <v>-36443.213425753507</v>
          </cell>
        </row>
        <row r="92">
          <cell r="AN92">
            <v>585</v>
          </cell>
        </row>
        <row r="99">
          <cell r="AN99">
            <v>31.786574246492819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nb.co.z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"/>
  <sheetViews>
    <sheetView workbookViewId="0"/>
  </sheetViews>
  <sheetFormatPr defaultRowHeight="14.25"/>
  <cols>
    <col min="1" max="1" width="18.28515625" bestFit="1" customWidth="1"/>
    <col min="2" max="2" width="12.42578125" bestFit="1" customWidth="1"/>
    <col min="3" max="3" width="13.5703125" bestFit="1" customWidth="1"/>
    <col min="4" max="4" width="17.85546875" customWidth="1"/>
    <col min="5" max="5" width="11" bestFit="1" customWidth="1"/>
  </cols>
  <sheetData>
    <row r="1" spans="1:4" ht="15">
      <c r="A1" s="804" t="s">
        <v>0</v>
      </c>
      <c r="B1" s="804"/>
      <c r="C1" s="514" t="s">
        <v>1</v>
      </c>
      <c r="D1" s="514" t="s">
        <v>2</v>
      </c>
    </row>
    <row r="2" spans="1:4" ht="15">
      <c r="A2" s="515" t="s">
        <v>3</v>
      </c>
      <c r="B2" s="517">
        <v>806295.2</v>
      </c>
      <c r="C2" s="516">
        <v>7.46</v>
      </c>
      <c r="D2" s="517">
        <v>108105.65</v>
      </c>
    </row>
    <row r="3" spans="1:4" ht="15">
      <c r="A3" s="515" t="s">
        <v>2</v>
      </c>
      <c r="B3" s="517">
        <v>196707.21</v>
      </c>
      <c r="C3" s="516">
        <v>1</v>
      </c>
      <c r="D3" s="517">
        <v>196707.21</v>
      </c>
    </row>
    <row r="4" spans="1:4" ht="15">
      <c r="A4" s="515" t="s">
        <v>4</v>
      </c>
      <c r="B4" s="517">
        <v>118435.3</v>
      </c>
      <c r="C4" s="516">
        <v>0.84</v>
      </c>
      <c r="D4" s="517">
        <v>141255.04999999999</v>
      </c>
    </row>
    <row r="5" spans="1:4" ht="15">
      <c r="A5" s="515" t="s">
        <v>5</v>
      </c>
      <c r="B5" s="517">
        <v>60607.08</v>
      </c>
      <c r="C5" s="516">
        <v>1.08</v>
      </c>
      <c r="D5" s="517">
        <v>55895.12</v>
      </c>
    </row>
    <row r="6" spans="1:4" ht="15">
      <c r="A6" s="515" t="s">
        <v>6</v>
      </c>
      <c r="B6" s="517">
        <v>302760.11</v>
      </c>
      <c r="C6" s="516">
        <v>10.97</v>
      </c>
      <c r="D6" s="517">
        <v>27607.71</v>
      </c>
    </row>
    <row r="7" spans="1:4" ht="15">
      <c r="A7" s="515" t="s">
        <v>7</v>
      </c>
      <c r="B7" s="517">
        <v>125414.74</v>
      </c>
      <c r="C7" s="516">
        <v>1.71</v>
      </c>
      <c r="D7" s="517">
        <v>73157.69</v>
      </c>
    </row>
    <row r="8" spans="1:4" ht="15">
      <c r="A8" s="516"/>
      <c r="B8" s="516"/>
      <c r="C8" s="516"/>
      <c r="D8" s="518">
        <v>602728.43000000005</v>
      </c>
    </row>
    <row r="9" spans="1:4" ht="15">
      <c r="A9" s="513"/>
      <c r="B9" s="513"/>
      <c r="C9" s="513"/>
      <c r="D9" s="513"/>
    </row>
    <row r="10" spans="1:4" ht="15">
      <c r="A10" s="804" t="s">
        <v>8</v>
      </c>
      <c r="B10" s="804"/>
      <c r="C10" s="514" t="s">
        <v>1</v>
      </c>
      <c r="D10" s="514" t="s">
        <v>2</v>
      </c>
    </row>
    <row r="11" spans="1:4" ht="15">
      <c r="A11" s="515" t="s">
        <v>9</v>
      </c>
      <c r="B11" s="517">
        <v>251150</v>
      </c>
      <c r="C11" s="516">
        <v>0.94</v>
      </c>
      <c r="D11" s="517">
        <v>268250.98</v>
      </c>
    </row>
    <row r="12" spans="1:4" ht="15">
      <c r="A12" s="515" t="s">
        <v>2</v>
      </c>
      <c r="B12" s="517">
        <v>68478</v>
      </c>
      <c r="C12" s="516">
        <v>1</v>
      </c>
      <c r="D12" s="517">
        <v>68478</v>
      </c>
    </row>
    <row r="13" spans="1:4" ht="15">
      <c r="A13" s="515" t="s">
        <v>4</v>
      </c>
      <c r="B13" s="517">
        <v>25254</v>
      </c>
      <c r="C13" s="516">
        <v>0.84</v>
      </c>
      <c r="D13" s="517">
        <v>30075.03</v>
      </c>
    </row>
    <row r="14" spans="1:4" ht="15">
      <c r="A14" s="515" t="s">
        <v>5</v>
      </c>
      <c r="B14" s="517">
        <v>4224</v>
      </c>
      <c r="C14" s="516">
        <v>1.1299999999999999</v>
      </c>
      <c r="D14" s="517">
        <v>3731.78</v>
      </c>
    </row>
    <row r="15" spans="1:4" ht="15">
      <c r="A15" s="513"/>
      <c r="B15" s="513"/>
      <c r="C15" s="513"/>
      <c r="D15" s="518">
        <v>370535.78</v>
      </c>
    </row>
    <row r="16" spans="1:4" ht="15">
      <c r="A16" s="513"/>
      <c r="B16" s="513"/>
      <c r="C16" s="513"/>
      <c r="D16" s="513"/>
    </row>
    <row r="17" spans="1:6" ht="15">
      <c r="A17" s="513"/>
      <c r="B17" s="513"/>
      <c r="C17" s="513"/>
      <c r="D17" s="513"/>
    </row>
    <row r="18" spans="1:6" ht="15">
      <c r="A18" s="513"/>
      <c r="B18" s="513"/>
      <c r="C18" s="513"/>
      <c r="D18" s="513"/>
    </row>
    <row r="19" spans="1:6" ht="15">
      <c r="A19" s="513"/>
      <c r="B19" s="513"/>
      <c r="C19" s="513"/>
      <c r="D19" s="513"/>
    </row>
    <row r="20" spans="1:6" ht="15">
      <c r="A20" s="513"/>
      <c r="B20" s="513"/>
      <c r="C20" s="513" t="s">
        <v>10</v>
      </c>
      <c r="D20" s="519">
        <v>973264.21</v>
      </c>
      <c r="E20" s="395">
        <f>SUMIF('Lista contas'!D:D,'JYSKE - FKB - Colar '!F20,'Lista contas'!K:K)</f>
        <v>598559.77932845452</v>
      </c>
      <c r="F20" s="394" t="s">
        <v>11</v>
      </c>
    </row>
    <row r="21" spans="1:6" ht="15">
      <c r="A21" s="513"/>
      <c r="B21" s="513"/>
      <c r="C21" s="513"/>
      <c r="D21" s="513"/>
      <c r="E21" s="395">
        <f>SUMIF('Lista contas'!D:D,'JYSKE - FKB - Colar '!F21,'Lista contas'!K:K)</f>
        <v>370535.80655605346</v>
      </c>
      <c r="F21" s="394" t="s">
        <v>12</v>
      </c>
    </row>
    <row r="22" spans="1:6" ht="15">
      <c r="A22" s="513"/>
      <c r="B22" s="513"/>
      <c r="C22" s="513"/>
      <c r="D22" s="513"/>
      <c r="E22" s="397" cm="1">
        <f t="array" ref="E22">SUM(D20,-E20:E21)</f>
        <v>4168.6241154919844</v>
      </c>
      <c r="F22" s="396" t="s">
        <v>13</v>
      </c>
    </row>
    <row r="23" spans="1:6" ht="15">
      <c r="A23" s="513"/>
      <c r="B23" s="513"/>
      <c r="C23" s="513"/>
      <c r="D23" s="513"/>
    </row>
    <row r="24" spans="1:6" ht="15">
      <c r="A24" s="513"/>
      <c r="B24" s="513"/>
      <c r="C24" s="513"/>
      <c r="D24" s="513"/>
    </row>
    <row r="25" spans="1:6" ht="15">
      <c r="A25" s="513"/>
      <c r="B25" s="513"/>
      <c r="C25" s="513"/>
      <c r="D25" s="513"/>
    </row>
    <row r="26" spans="1:6" ht="15">
      <c r="A26" s="513"/>
      <c r="B26" s="513"/>
      <c r="C26" s="513"/>
      <c r="D26" s="513"/>
    </row>
    <row r="27" spans="1:6" ht="15">
      <c r="A27" s="513"/>
      <c r="B27" s="513"/>
      <c r="C27" s="513"/>
      <c r="D27" s="513"/>
    </row>
    <row r="28" spans="1:6" ht="15">
      <c r="A28" s="513"/>
      <c r="B28" s="513"/>
      <c r="C28" s="513"/>
      <c r="D28" s="513"/>
    </row>
    <row r="29" spans="1:6" ht="15">
      <c r="A29" s="513"/>
      <c r="B29" s="513"/>
      <c r="C29" s="513"/>
      <c r="D29" s="513"/>
    </row>
    <row r="30" spans="1:6" ht="15">
      <c r="A30" s="513"/>
      <c r="B30" s="513"/>
      <c r="C30" s="513"/>
      <c r="D30" s="513"/>
    </row>
    <row r="31" spans="1:6" ht="15">
      <c r="A31" s="513"/>
      <c r="B31" s="513"/>
      <c r="C31" s="513"/>
      <c r="D31" s="513"/>
    </row>
    <row r="32" spans="1:6" ht="15">
      <c r="A32" s="513"/>
      <c r="B32" s="513"/>
      <c r="C32" s="513"/>
      <c r="D32" s="513"/>
    </row>
    <row r="33" spans="1:4" ht="15">
      <c r="A33" s="513"/>
      <c r="B33" s="513"/>
      <c r="C33" s="513"/>
      <c r="D33" s="513"/>
    </row>
    <row r="34" spans="1:4" ht="15">
      <c r="A34" s="513"/>
      <c r="B34" s="513"/>
      <c r="C34" s="513"/>
      <c r="D34" s="513"/>
    </row>
    <row r="35" spans="1:4" ht="15">
      <c r="A35" s="513"/>
      <c r="B35" s="513"/>
      <c r="C35" s="513"/>
      <c r="D35" s="513"/>
    </row>
    <row r="36" spans="1:4" ht="15"/>
  </sheetData>
  <mergeCells count="2">
    <mergeCell ref="A1:B1"/>
    <mergeCell ref="A10:B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489"/>
  <sheetViews>
    <sheetView zoomScale="70" zoomScaleNormal="70" workbookViewId="0"/>
  </sheetViews>
  <sheetFormatPr defaultColWidth="9.42578125" defaultRowHeight="12.75"/>
  <cols>
    <col min="1" max="1" width="13.7109375" style="359" bestFit="1" customWidth="1"/>
    <col min="2" max="2" width="12.5703125" style="7" bestFit="1" customWidth="1"/>
    <col min="3" max="3" width="11.42578125" style="7" customWidth="1"/>
    <col min="4" max="4" width="10.5703125" style="7" customWidth="1"/>
    <col min="5" max="5" width="11.42578125" style="7" bestFit="1" customWidth="1"/>
    <col min="6" max="6" width="16.7109375" style="7" bestFit="1" customWidth="1"/>
    <col min="7" max="7" width="10.5703125" style="7" customWidth="1"/>
    <col min="8" max="8" width="13.42578125" style="7" customWidth="1"/>
    <col min="9" max="10" width="10.5703125" style="7" customWidth="1"/>
    <col min="11" max="11" width="19" style="7" customWidth="1"/>
    <col min="12" max="13" width="11" style="7" customWidth="1"/>
    <col min="14" max="14" width="61.5703125" style="359" customWidth="1"/>
    <col min="15" max="15" width="14" style="359" customWidth="1"/>
    <col min="16" max="16" width="32.42578125" style="359" customWidth="1"/>
    <col min="17" max="17" width="12.28515625" style="359" bestFit="1" customWidth="1"/>
    <col min="18" max="18" width="6.5703125" style="359" customWidth="1"/>
    <col min="19" max="19" width="11.42578125" style="8" customWidth="1"/>
    <col min="20" max="20" width="20" style="57" customWidth="1"/>
    <col min="21" max="21" width="26.42578125" style="359" customWidth="1"/>
    <col min="22" max="22" width="2.5703125" style="359" customWidth="1"/>
    <col min="23" max="23" width="68.28515625" style="359" bestFit="1" customWidth="1"/>
    <col min="24" max="24" width="8" style="359" bestFit="1" customWidth="1"/>
    <col min="25" max="25" width="14.7109375" style="8" customWidth="1"/>
    <col min="26" max="26" width="28.42578125" style="57" bestFit="1" customWidth="1"/>
    <col min="27" max="27" width="9.85546875" style="57" customWidth="1"/>
    <col min="28" max="28" width="8.5703125" style="359" customWidth="1"/>
    <col min="29" max="29" width="20.5703125" style="359" bestFit="1" customWidth="1"/>
    <col min="30" max="30" width="38.5703125" style="359" customWidth="1"/>
    <col min="31" max="31" width="9.5703125" style="359" customWidth="1"/>
    <col min="32" max="32" width="15.42578125" style="359" customWidth="1"/>
    <col min="33" max="33" width="15.5703125" style="359" customWidth="1"/>
    <col min="34" max="34" width="11.5703125" style="359" customWidth="1"/>
    <col min="35" max="16384" width="9.42578125" style="359"/>
  </cols>
  <sheetData>
    <row r="1" spans="1:34" ht="13.5">
      <c r="A1" s="520" t="s">
        <v>2</v>
      </c>
      <c r="B1" s="520" t="s">
        <v>4</v>
      </c>
      <c r="C1" s="520" t="s">
        <v>5</v>
      </c>
      <c r="D1" s="520" t="s">
        <v>14</v>
      </c>
      <c r="E1" s="520" t="s">
        <v>6</v>
      </c>
      <c r="F1" s="520" t="s">
        <v>15</v>
      </c>
      <c r="G1" s="520" t="s">
        <v>16</v>
      </c>
      <c r="H1" s="520" t="s">
        <v>17</v>
      </c>
      <c r="I1" s="520" t="s">
        <v>7</v>
      </c>
      <c r="J1" s="520" t="s">
        <v>18</v>
      </c>
      <c r="K1" s="520" t="s">
        <v>19</v>
      </c>
      <c r="L1" s="520" t="s">
        <v>3</v>
      </c>
      <c r="M1" s="520" t="s">
        <v>9</v>
      </c>
      <c r="N1" s="520" t="s">
        <v>20</v>
      </c>
      <c r="O1" s="520"/>
      <c r="P1" s="520"/>
      <c r="Q1" s="520"/>
      <c r="R1" s="520"/>
      <c r="S1" s="520"/>
      <c r="T1" s="520"/>
      <c r="U1" s="521"/>
      <c r="V1" s="521"/>
      <c r="W1" s="522" t="s">
        <v>21</v>
      </c>
      <c r="X1" s="522" t="s">
        <v>21</v>
      </c>
      <c r="Y1" s="522" t="s">
        <v>21</v>
      </c>
      <c r="Z1" s="522" t="s">
        <v>21</v>
      </c>
      <c r="AA1" s="521"/>
      <c r="AB1" s="521"/>
      <c r="AC1" s="521"/>
      <c r="AD1" s="521"/>
      <c r="AE1" s="521"/>
      <c r="AF1" s="521"/>
      <c r="AG1" s="521"/>
      <c r="AH1" s="521"/>
    </row>
    <row r="2" spans="1:34" ht="13.5">
      <c r="A2" s="521"/>
      <c r="B2" s="521"/>
      <c r="C2" s="521"/>
      <c r="D2" s="521"/>
      <c r="E2" s="521"/>
      <c r="F2" s="521"/>
      <c r="G2" s="521"/>
      <c r="H2" s="521"/>
      <c r="I2" s="521"/>
      <c r="J2" s="521"/>
      <c r="K2" s="521"/>
      <c r="L2" s="521"/>
      <c r="M2" s="521"/>
      <c r="N2" s="520" t="s">
        <v>22</v>
      </c>
      <c r="O2" s="520" t="s">
        <v>23</v>
      </c>
      <c r="P2" s="520" t="s">
        <v>24</v>
      </c>
      <c r="Q2" s="520" t="s">
        <v>25</v>
      </c>
      <c r="R2" s="520" t="s">
        <v>26</v>
      </c>
      <c r="S2" s="520" t="s">
        <v>27</v>
      </c>
      <c r="T2" s="520" t="s">
        <v>28</v>
      </c>
      <c r="U2" s="521"/>
      <c r="V2" s="521"/>
      <c r="W2" s="522" t="s">
        <v>29</v>
      </c>
      <c r="X2" s="522" t="s">
        <v>29</v>
      </c>
      <c r="Y2" s="522" t="s">
        <v>29</v>
      </c>
      <c r="Z2" s="522" t="s">
        <v>29</v>
      </c>
      <c r="AA2" s="521"/>
      <c r="AB2" s="521" t="s">
        <v>30</v>
      </c>
      <c r="AC2" s="521" t="s">
        <v>31</v>
      </c>
      <c r="AD2" s="513"/>
      <c r="AE2" s="513"/>
      <c r="AF2" s="513"/>
      <c r="AG2" s="513"/>
      <c r="AH2" s="521"/>
    </row>
    <row r="3" spans="1:34" ht="13.5">
      <c r="A3" s="523" t="s">
        <v>21</v>
      </c>
      <c r="B3" s="523" t="s">
        <v>21</v>
      </c>
      <c r="C3" s="523" t="s">
        <v>21</v>
      </c>
      <c r="D3" s="523" t="s">
        <v>21</v>
      </c>
      <c r="E3" s="523" t="s">
        <v>21</v>
      </c>
      <c r="F3" s="523" t="s">
        <v>21</v>
      </c>
      <c r="G3" s="523" t="s">
        <v>21</v>
      </c>
      <c r="H3" s="523" t="s">
        <v>21</v>
      </c>
      <c r="I3" s="523" t="s">
        <v>21</v>
      </c>
      <c r="J3" s="523" t="s">
        <v>21</v>
      </c>
      <c r="K3" s="523" t="s">
        <v>21</v>
      </c>
      <c r="L3" s="523" t="s">
        <v>21</v>
      </c>
      <c r="M3" s="523" t="s">
        <v>21</v>
      </c>
      <c r="N3" s="524" t="s">
        <v>32</v>
      </c>
      <c r="O3" s="524" t="s">
        <v>21</v>
      </c>
      <c r="P3" s="524" t="s">
        <v>21</v>
      </c>
      <c r="Q3" s="524" t="s">
        <v>21</v>
      </c>
      <c r="R3" s="525" t="s">
        <v>2</v>
      </c>
      <c r="S3" s="513"/>
      <c r="T3" s="513">
        <v>-3348326.46</v>
      </c>
      <c r="U3" s="526" t="s">
        <v>33</v>
      </c>
      <c r="V3" s="521"/>
      <c r="W3" s="513" t="s">
        <v>34</v>
      </c>
      <c r="X3" s="513" t="s">
        <v>2</v>
      </c>
      <c r="Y3" s="513"/>
      <c r="Z3" s="513">
        <v>-3348326.46</v>
      </c>
      <c r="AA3" s="513">
        <v>627156.30000000005</v>
      </c>
      <c r="AB3" s="521" t="s">
        <v>35</v>
      </c>
      <c r="AC3" s="521" t="s">
        <v>36</v>
      </c>
      <c r="AD3" s="513"/>
      <c r="AE3" s="513"/>
      <c r="AF3" s="513"/>
      <c r="AG3" s="513"/>
      <c r="AH3" s="521"/>
    </row>
    <row r="4" spans="1:34" ht="13.5">
      <c r="A4" s="527">
        <v>-3348326</v>
      </c>
      <c r="B4" s="521">
        <v>0</v>
      </c>
      <c r="C4" s="521">
        <v>0</v>
      </c>
      <c r="D4" s="521">
        <v>0</v>
      </c>
      <c r="E4" s="521">
        <v>0</v>
      </c>
      <c r="F4" s="521">
        <v>0</v>
      </c>
      <c r="G4" s="521">
        <v>0</v>
      </c>
      <c r="H4" s="521">
        <v>0</v>
      </c>
      <c r="I4" s="521">
        <v>0</v>
      </c>
      <c r="J4" s="521">
        <v>0</v>
      </c>
      <c r="K4" s="521">
        <v>0</v>
      </c>
      <c r="L4" s="521">
        <v>0</v>
      </c>
      <c r="M4" s="521"/>
      <c r="N4" s="528" t="s">
        <v>37</v>
      </c>
      <c r="O4" s="513">
        <v>682431478</v>
      </c>
      <c r="P4" s="513" t="s">
        <v>38</v>
      </c>
      <c r="Q4" s="513" t="s">
        <v>39</v>
      </c>
      <c r="R4" s="513" t="s">
        <v>2</v>
      </c>
      <c r="S4" s="513" t="s">
        <v>40</v>
      </c>
      <c r="T4" s="513">
        <v>-3348326.46</v>
      </c>
      <c r="U4" s="521"/>
      <c r="V4" s="521"/>
      <c r="W4" s="513" t="s">
        <v>41</v>
      </c>
      <c r="X4" s="513" t="s">
        <v>2</v>
      </c>
      <c r="Y4" s="513" t="s">
        <v>40</v>
      </c>
      <c r="Z4" s="513">
        <v>-3348326.46</v>
      </c>
      <c r="AA4" s="513">
        <v>421869.4</v>
      </c>
      <c r="AB4" s="521" t="s">
        <v>42</v>
      </c>
      <c r="AC4" s="521" t="s">
        <v>36</v>
      </c>
      <c r="AD4" s="513"/>
      <c r="AE4" s="513"/>
      <c r="AF4" s="513"/>
      <c r="AG4" s="513"/>
      <c r="AH4" s="521"/>
    </row>
    <row r="5" spans="1:34" ht="13.5">
      <c r="A5" s="526">
        <v>0</v>
      </c>
      <c r="B5" s="521">
        <v>0</v>
      </c>
      <c r="C5" s="521">
        <v>0</v>
      </c>
      <c r="D5" s="521">
        <v>0</v>
      </c>
      <c r="E5" s="521">
        <v>0</v>
      </c>
      <c r="F5" s="521">
        <v>0</v>
      </c>
      <c r="G5" s="521">
        <v>0</v>
      </c>
      <c r="H5" s="521">
        <v>0</v>
      </c>
      <c r="I5" s="521">
        <v>0</v>
      </c>
      <c r="J5" s="521">
        <v>0</v>
      </c>
      <c r="K5" s="521">
        <v>0</v>
      </c>
      <c r="L5" s="521">
        <v>0</v>
      </c>
      <c r="M5" s="521"/>
      <c r="N5" s="528" t="s">
        <v>43</v>
      </c>
      <c r="O5" s="513">
        <v>7041500</v>
      </c>
      <c r="P5" s="513" t="s">
        <v>44</v>
      </c>
      <c r="Q5" s="513" t="s">
        <v>39</v>
      </c>
      <c r="R5" s="513" t="s">
        <v>2</v>
      </c>
      <c r="S5" s="513" t="s">
        <v>40</v>
      </c>
      <c r="T5" s="513">
        <v>0</v>
      </c>
      <c r="U5" s="521"/>
      <c r="V5" s="521"/>
      <c r="W5" s="513" t="s">
        <v>45</v>
      </c>
      <c r="X5" s="513" t="s">
        <v>2</v>
      </c>
      <c r="Y5" s="513" t="s">
        <v>40</v>
      </c>
      <c r="Z5" s="513">
        <v>0</v>
      </c>
      <c r="AA5" s="513">
        <v>205286.9</v>
      </c>
      <c r="AB5" s="521" t="s">
        <v>42</v>
      </c>
      <c r="AC5" s="521" t="s">
        <v>36</v>
      </c>
      <c r="AD5" s="513"/>
      <c r="AE5" s="513"/>
      <c r="AF5" s="513"/>
      <c r="AG5" s="513"/>
      <c r="AH5" s="521"/>
    </row>
    <row r="6" spans="1:34" ht="13.5">
      <c r="A6" s="526">
        <v>0</v>
      </c>
      <c r="B6" s="521">
        <v>0</v>
      </c>
      <c r="C6" s="521">
        <v>0</v>
      </c>
      <c r="D6" s="521">
        <v>0</v>
      </c>
      <c r="E6" s="521">
        <v>0</v>
      </c>
      <c r="F6" s="521">
        <v>0</v>
      </c>
      <c r="G6" s="521">
        <v>0</v>
      </c>
      <c r="H6" s="521">
        <v>0</v>
      </c>
      <c r="I6" s="521">
        <v>0</v>
      </c>
      <c r="J6" s="521">
        <v>0</v>
      </c>
      <c r="K6" s="521">
        <v>0</v>
      </c>
      <c r="L6" s="521">
        <v>0</v>
      </c>
      <c r="M6" s="521"/>
      <c r="N6" s="528" t="s">
        <v>46</v>
      </c>
      <c r="O6" s="513">
        <v>658818368</v>
      </c>
      <c r="P6" s="513" t="s">
        <v>47</v>
      </c>
      <c r="Q6" s="513" t="s">
        <v>39</v>
      </c>
      <c r="R6" s="513" t="s">
        <v>2</v>
      </c>
      <c r="S6" s="513" t="s">
        <v>40</v>
      </c>
      <c r="T6" s="513">
        <v>0</v>
      </c>
      <c r="U6" s="521"/>
      <c r="V6" s="521"/>
      <c r="W6" s="513" t="s">
        <v>48</v>
      </c>
      <c r="X6" s="513" t="s">
        <v>2</v>
      </c>
      <c r="Y6" s="513" t="s">
        <v>40</v>
      </c>
      <c r="Z6" s="513">
        <v>0</v>
      </c>
      <c r="AA6" s="513">
        <v>0</v>
      </c>
      <c r="AB6" s="521" t="s">
        <v>42</v>
      </c>
      <c r="AC6" s="521" t="s">
        <v>36</v>
      </c>
      <c r="AD6" s="513"/>
      <c r="AE6" s="513"/>
      <c r="AF6" s="513"/>
      <c r="AG6" s="513"/>
      <c r="AH6" s="521"/>
    </row>
    <row r="7" spans="1:34" ht="13.5">
      <c r="A7" s="526">
        <v>0</v>
      </c>
      <c r="B7" s="521">
        <v>0</v>
      </c>
      <c r="C7" s="521">
        <v>0</v>
      </c>
      <c r="D7" s="521">
        <v>0</v>
      </c>
      <c r="E7" s="521">
        <v>0</v>
      </c>
      <c r="F7" s="521">
        <v>0</v>
      </c>
      <c r="G7" s="521">
        <v>0</v>
      </c>
      <c r="H7" s="521">
        <v>0</v>
      </c>
      <c r="I7" s="521">
        <v>0</v>
      </c>
      <c r="J7" s="521">
        <v>0</v>
      </c>
      <c r="K7" s="521">
        <v>0</v>
      </c>
      <c r="L7" s="521">
        <v>0</v>
      </c>
      <c r="M7" s="521"/>
      <c r="N7" s="528" t="s">
        <v>49</v>
      </c>
      <c r="O7" s="513">
        <v>672598671</v>
      </c>
      <c r="P7" s="513" t="s">
        <v>50</v>
      </c>
      <c r="Q7" s="513" t="s">
        <v>39</v>
      </c>
      <c r="R7" s="513" t="s">
        <v>2</v>
      </c>
      <c r="S7" s="513" t="s">
        <v>51</v>
      </c>
      <c r="T7" s="513">
        <v>0</v>
      </c>
      <c r="U7" s="521"/>
      <c r="V7" s="521"/>
      <c r="W7" s="529" t="s">
        <v>49</v>
      </c>
      <c r="X7" s="513" t="s">
        <v>2</v>
      </c>
      <c r="Y7" s="513" t="s">
        <v>51</v>
      </c>
      <c r="Z7" s="513">
        <v>0</v>
      </c>
      <c r="AA7" s="513">
        <v>-104.8</v>
      </c>
      <c r="AB7" s="521" t="s">
        <v>35</v>
      </c>
      <c r="AC7" s="521" t="s">
        <v>36</v>
      </c>
      <c r="AD7" s="513"/>
      <c r="AE7" s="513"/>
      <c r="AF7" s="513"/>
      <c r="AG7" s="513"/>
      <c r="AH7" s="521"/>
    </row>
    <row r="8" spans="1:34" ht="13.5">
      <c r="A8" s="523" t="s">
        <v>21</v>
      </c>
      <c r="B8" s="523" t="s">
        <v>21</v>
      </c>
      <c r="C8" s="523" t="s">
        <v>21</v>
      </c>
      <c r="D8" s="523" t="s">
        <v>21</v>
      </c>
      <c r="E8" s="523" t="s">
        <v>21</v>
      </c>
      <c r="F8" s="523" t="s">
        <v>21</v>
      </c>
      <c r="G8" s="523" t="s">
        <v>21</v>
      </c>
      <c r="H8" s="523" t="s">
        <v>21</v>
      </c>
      <c r="I8" s="523" t="s">
        <v>21</v>
      </c>
      <c r="J8" s="523" t="s">
        <v>21</v>
      </c>
      <c r="K8" s="523" t="s">
        <v>21</v>
      </c>
      <c r="L8" s="523" t="s">
        <v>21</v>
      </c>
      <c r="M8" s="523" t="s">
        <v>21</v>
      </c>
      <c r="N8" s="525" t="s">
        <v>52</v>
      </c>
      <c r="O8" s="525" t="s">
        <v>21</v>
      </c>
      <c r="P8" s="525" t="s">
        <v>21</v>
      </c>
      <c r="Q8" s="525" t="s">
        <v>21</v>
      </c>
      <c r="R8" s="525" t="s">
        <v>2</v>
      </c>
      <c r="S8" s="513"/>
      <c r="T8" s="513">
        <v>5373589.75</v>
      </c>
      <c r="U8" s="530">
        <v>5373589.75</v>
      </c>
      <c r="V8" s="521"/>
      <c r="W8" s="513" t="s">
        <v>53</v>
      </c>
      <c r="X8" s="513" t="s">
        <v>2</v>
      </c>
      <c r="Y8" s="513"/>
      <c r="Z8" s="513">
        <v>5373589.75</v>
      </c>
      <c r="AA8" s="513">
        <v>5357666.3</v>
      </c>
      <c r="AB8" s="521" t="s">
        <v>42</v>
      </c>
      <c r="AC8" s="521" t="s">
        <v>36</v>
      </c>
      <c r="AD8" s="513"/>
      <c r="AE8" s="513"/>
      <c r="AF8" s="513"/>
      <c r="AG8" s="513"/>
      <c r="AH8" s="521"/>
    </row>
    <row r="9" spans="1:34" ht="13.5">
      <c r="A9" s="521">
        <v>0</v>
      </c>
      <c r="B9" s="527">
        <v>4512203</v>
      </c>
      <c r="C9" s="521">
        <v>0</v>
      </c>
      <c r="D9" s="521">
        <v>0</v>
      </c>
      <c r="E9" s="521">
        <v>0</v>
      </c>
      <c r="F9" s="521">
        <v>0</v>
      </c>
      <c r="G9" s="521">
        <v>0</v>
      </c>
      <c r="H9" s="521">
        <v>0</v>
      </c>
      <c r="I9" s="521">
        <v>0</v>
      </c>
      <c r="J9" s="521">
        <v>0</v>
      </c>
      <c r="K9" s="521">
        <v>0</v>
      </c>
      <c r="L9" s="521">
        <v>0</v>
      </c>
      <c r="M9" s="521"/>
      <c r="N9" s="528" t="s">
        <v>54</v>
      </c>
      <c r="O9" s="513">
        <v>20114079</v>
      </c>
      <c r="P9" s="513" t="s">
        <v>55</v>
      </c>
      <c r="Q9" s="513" t="s">
        <v>39</v>
      </c>
      <c r="R9" s="513" t="s">
        <v>4</v>
      </c>
      <c r="S9" s="513" t="s">
        <v>40</v>
      </c>
      <c r="T9" s="513">
        <v>4512203.3099999996</v>
      </c>
      <c r="U9" s="521"/>
      <c r="V9" s="521"/>
      <c r="W9" s="513" t="s">
        <v>56</v>
      </c>
      <c r="X9" s="513" t="s">
        <v>4</v>
      </c>
      <c r="Y9" s="513" t="s">
        <v>40</v>
      </c>
      <c r="Z9" s="513">
        <v>4512203.3099999996</v>
      </c>
      <c r="AA9" s="513">
        <v>4581876.2</v>
      </c>
      <c r="AB9" s="521" t="s">
        <v>42</v>
      </c>
      <c r="AC9" s="521" t="s">
        <v>36</v>
      </c>
      <c r="AD9" s="513"/>
      <c r="AE9" s="513"/>
      <c r="AF9" s="513"/>
      <c r="AG9" s="513"/>
      <c r="AH9" s="521"/>
    </row>
    <row r="10" spans="1:34" ht="13.5">
      <c r="A10" s="521">
        <v>0</v>
      </c>
      <c r="B10" s="526">
        <v>0</v>
      </c>
      <c r="C10" s="521">
        <v>0</v>
      </c>
      <c r="D10" s="521">
        <v>0</v>
      </c>
      <c r="E10" s="521">
        <v>0</v>
      </c>
      <c r="F10" s="521">
        <v>0</v>
      </c>
      <c r="G10" s="521">
        <v>0</v>
      </c>
      <c r="H10" s="521">
        <v>0</v>
      </c>
      <c r="I10" s="521">
        <v>0</v>
      </c>
      <c r="J10" s="521">
        <v>0</v>
      </c>
      <c r="K10" s="521">
        <v>0</v>
      </c>
      <c r="L10" s="521">
        <v>0</v>
      </c>
      <c r="M10" s="521"/>
      <c r="N10" s="531" t="s">
        <v>57</v>
      </c>
      <c r="O10" s="532">
        <v>20013663</v>
      </c>
      <c r="P10" s="532" t="s">
        <v>58</v>
      </c>
      <c r="Q10" s="532" t="s">
        <v>39</v>
      </c>
      <c r="R10" s="513" t="s">
        <v>4</v>
      </c>
      <c r="S10" s="513" t="s">
        <v>59</v>
      </c>
      <c r="T10" s="513">
        <v>0</v>
      </c>
      <c r="U10" s="521"/>
      <c r="V10" s="521"/>
      <c r="W10" s="529" t="s">
        <v>57</v>
      </c>
      <c r="X10" s="513" t="s">
        <v>4</v>
      </c>
      <c r="Y10" s="513" t="s">
        <v>59</v>
      </c>
      <c r="Z10" s="513">
        <v>0</v>
      </c>
      <c r="AA10" s="513">
        <v>0</v>
      </c>
      <c r="AB10" s="521" t="s">
        <v>35</v>
      </c>
      <c r="AC10" s="521" t="s">
        <v>36</v>
      </c>
      <c r="AD10" s="513"/>
      <c r="AE10" s="513"/>
      <c r="AF10" s="513"/>
      <c r="AG10" s="513"/>
      <c r="AH10" s="521"/>
    </row>
    <row r="11" spans="1:34" ht="13.5">
      <c r="A11" s="523" t="s">
        <v>21</v>
      </c>
      <c r="B11" s="523" t="s">
        <v>21</v>
      </c>
      <c r="C11" s="523" t="s">
        <v>21</v>
      </c>
      <c r="D11" s="523" t="s">
        <v>21</v>
      </c>
      <c r="E11" s="523" t="s">
        <v>21</v>
      </c>
      <c r="F11" s="523" t="s">
        <v>21</v>
      </c>
      <c r="G11" s="523" t="s">
        <v>21</v>
      </c>
      <c r="H11" s="523" t="s">
        <v>21</v>
      </c>
      <c r="I11" s="523" t="s">
        <v>21</v>
      </c>
      <c r="J11" s="523" t="s">
        <v>21</v>
      </c>
      <c r="K11" s="523" t="s">
        <v>21</v>
      </c>
      <c r="L11" s="523" t="s">
        <v>21</v>
      </c>
      <c r="M11" s="523" t="s">
        <v>21</v>
      </c>
      <c r="N11" s="525" t="s">
        <v>60</v>
      </c>
      <c r="O11" s="525" t="s">
        <v>21</v>
      </c>
      <c r="P11" s="525" t="s">
        <v>21</v>
      </c>
      <c r="Q11" s="525" t="s">
        <v>21</v>
      </c>
      <c r="R11" s="525" t="s">
        <v>2</v>
      </c>
      <c r="S11" s="513"/>
      <c r="T11" s="513">
        <v>224410.6</v>
      </c>
      <c r="U11" s="530">
        <v>224410.6</v>
      </c>
      <c r="V11" s="521"/>
      <c r="W11" s="513" t="s">
        <v>61</v>
      </c>
      <c r="X11" s="513" t="s">
        <v>2</v>
      </c>
      <c r="Y11" s="513"/>
      <c r="Z11" s="513">
        <v>224410.6</v>
      </c>
      <c r="AA11" s="513">
        <v>-163878.70000000001</v>
      </c>
      <c r="AB11" s="521" t="s">
        <v>42</v>
      </c>
      <c r="AC11" s="521" t="s">
        <v>36</v>
      </c>
      <c r="AD11" s="513"/>
      <c r="AE11" s="513"/>
      <c r="AF11" s="513"/>
      <c r="AG11" s="513"/>
      <c r="AH11" s="521"/>
    </row>
    <row r="12" spans="1:34" ht="13.5">
      <c r="A12" s="521">
        <v>0</v>
      </c>
      <c r="B12" s="521">
        <v>0</v>
      </c>
      <c r="C12" s="527">
        <v>254010</v>
      </c>
      <c r="D12" s="521">
        <v>0</v>
      </c>
      <c r="E12" s="521">
        <v>0</v>
      </c>
      <c r="F12" s="521">
        <v>0</v>
      </c>
      <c r="G12" s="521">
        <v>0</v>
      </c>
      <c r="H12" s="521">
        <v>0</v>
      </c>
      <c r="I12" s="521">
        <v>0</v>
      </c>
      <c r="J12" s="521">
        <v>0</v>
      </c>
      <c r="K12" s="521">
        <v>0</v>
      </c>
      <c r="L12" s="521">
        <v>0</v>
      </c>
      <c r="M12" s="521"/>
      <c r="N12" s="528" t="s">
        <v>62</v>
      </c>
      <c r="O12" s="513">
        <v>20114060</v>
      </c>
      <c r="P12" s="513" t="s">
        <v>63</v>
      </c>
      <c r="Q12" s="513" t="s">
        <v>39</v>
      </c>
      <c r="R12" s="513" t="s">
        <v>5</v>
      </c>
      <c r="S12" s="513" t="s">
        <v>40</v>
      </c>
      <c r="T12" s="513">
        <v>254010.36</v>
      </c>
      <c r="U12" s="521"/>
      <c r="V12" s="521"/>
      <c r="W12" s="513" t="s">
        <v>64</v>
      </c>
      <c r="X12" s="513" t="s">
        <v>5</v>
      </c>
      <c r="Y12" s="513" t="s">
        <v>40</v>
      </c>
      <c r="Z12" s="513">
        <v>254010.36</v>
      </c>
      <c r="AA12" s="513">
        <v>-178488.5</v>
      </c>
      <c r="AB12" s="521" t="s">
        <v>42</v>
      </c>
      <c r="AC12" s="521" t="s">
        <v>36</v>
      </c>
      <c r="AD12" s="513"/>
      <c r="AE12" s="513"/>
      <c r="AF12" s="513"/>
      <c r="AG12" s="513"/>
      <c r="AH12" s="521"/>
    </row>
    <row r="13" spans="1:34" ht="13.5">
      <c r="A13" s="521">
        <v>0</v>
      </c>
      <c r="B13" s="521">
        <v>0</v>
      </c>
      <c r="C13" s="526">
        <v>0</v>
      </c>
      <c r="D13" s="521">
        <v>0</v>
      </c>
      <c r="E13" s="521">
        <v>0</v>
      </c>
      <c r="F13" s="521">
        <v>0</v>
      </c>
      <c r="G13" s="521">
        <v>0</v>
      </c>
      <c r="H13" s="521">
        <v>0</v>
      </c>
      <c r="I13" s="521">
        <v>0</v>
      </c>
      <c r="J13" s="521">
        <v>0</v>
      </c>
      <c r="K13" s="521">
        <v>0</v>
      </c>
      <c r="L13" s="521">
        <v>0</v>
      </c>
      <c r="M13" s="521"/>
      <c r="N13" s="528" t="s">
        <v>65</v>
      </c>
      <c r="O13" s="513">
        <v>20012586</v>
      </c>
      <c r="P13" s="513" t="s">
        <v>66</v>
      </c>
      <c r="Q13" s="513" t="s">
        <v>39</v>
      </c>
      <c r="R13" s="513" t="s">
        <v>5</v>
      </c>
      <c r="S13" s="513" t="s">
        <v>59</v>
      </c>
      <c r="T13" s="513">
        <v>0</v>
      </c>
      <c r="U13" s="521"/>
      <c r="V13" s="521"/>
      <c r="W13" s="529" t="s">
        <v>65</v>
      </c>
      <c r="X13" s="513" t="s">
        <v>5</v>
      </c>
      <c r="Y13" s="513" t="s">
        <v>59</v>
      </c>
      <c r="Z13" s="513">
        <v>0</v>
      </c>
      <c r="AA13" s="513">
        <v>0</v>
      </c>
      <c r="AB13" s="521" t="s">
        <v>35</v>
      </c>
      <c r="AC13" s="521" t="s">
        <v>36</v>
      </c>
      <c r="AD13" s="513"/>
      <c r="AE13" s="513"/>
      <c r="AF13" s="513"/>
      <c r="AG13" s="513"/>
      <c r="AH13" s="521"/>
    </row>
    <row r="14" spans="1:34" ht="13.5">
      <c r="A14" s="523" t="s">
        <v>21</v>
      </c>
      <c r="B14" s="523" t="s">
        <v>21</v>
      </c>
      <c r="C14" s="523" t="s">
        <v>21</v>
      </c>
      <c r="D14" s="523" t="s">
        <v>21</v>
      </c>
      <c r="E14" s="523" t="s">
        <v>21</v>
      </c>
      <c r="F14" s="523" t="s">
        <v>21</v>
      </c>
      <c r="G14" s="523" t="s">
        <v>21</v>
      </c>
      <c r="H14" s="523" t="s">
        <v>21</v>
      </c>
      <c r="I14" s="523" t="s">
        <v>21</v>
      </c>
      <c r="J14" s="523" t="s">
        <v>21</v>
      </c>
      <c r="K14" s="523" t="s">
        <v>21</v>
      </c>
      <c r="L14" s="523" t="s">
        <v>21</v>
      </c>
      <c r="M14" s="523" t="s">
        <v>21</v>
      </c>
      <c r="N14" s="525" t="s">
        <v>67</v>
      </c>
      <c r="O14" s="525" t="s">
        <v>21</v>
      </c>
      <c r="P14" s="525" t="s">
        <v>21</v>
      </c>
      <c r="Q14" s="525" t="s">
        <v>21</v>
      </c>
      <c r="R14" s="525" t="s">
        <v>2</v>
      </c>
      <c r="S14" s="513"/>
      <c r="T14" s="513">
        <v>31884.33</v>
      </c>
      <c r="U14" s="530">
        <v>31884.33</v>
      </c>
      <c r="V14" s="521"/>
      <c r="W14" s="513" t="s">
        <v>68</v>
      </c>
      <c r="X14" s="513" t="s">
        <v>2</v>
      </c>
      <c r="Y14" s="513"/>
      <c r="Z14" s="513">
        <v>31884.33</v>
      </c>
      <c r="AA14" s="513">
        <v>607545.88</v>
      </c>
      <c r="AB14" s="521" t="s">
        <v>35</v>
      </c>
      <c r="AC14" s="521" t="s">
        <v>36</v>
      </c>
      <c r="AD14" s="513"/>
      <c r="AE14" s="513"/>
      <c r="AF14" s="513"/>
      <c r="AG14" s="513"/>
      <c r="AH14" s="521"/>
    </row>
    <row r="15" spans="1:34" ht="13.5">
      <c r="A15" s="521">
        <v>0</v>
      </c>
      <c r="B15" s="521">
        <v>0</v>
      </c>
      <c r="C15" s="521">
        <v>0</v>
      </c>
      <c r="D15" s="527">
        <v>49909</v>
      </c>
      <c r="E15" s="521">
        <v>0</v>
      </c>
      <c r="F15" s="521">
        <v>0</v>
      </c>
      <c r="G15" s="521">
        <v>0</v>
      </c>
      <c r="H15" s="521">
        <v>0</v>
      </c>
      <c r="I15" s="521">
        <v>0</v>
      </c>
      <c r="J15" s="521">
        <v>0</v>
      </c>
      <c r="K15" s="521">
        <v>0</v>
      </c>
      <c r="L15" s="521">
        <v>0</v>
      </c>
      <c r="M15" s="521"/>
      <c r="N15" s="528" t="s">
        <v>69</v>
      </c>
      <c r="O15" s="513">
        <v>20118937</v>
      </c>
      <c r="P15" s="513" t="s">
        <v>70</v>
      </c>
      <c r="Q15" s="513" t="s">
        <v>39</v>
      </c>
      <c r="R15" s="513" t="s">
        <v>14</v>
      </c>
      <c r="S15" s="513" t="s">
        <v>40</v>
      </c>
      <c r="T15" s="513">
        <v>49908.54</v>
      </c>
      <c r="U15" s="521"/>
      <c r="V15" s="521"/>
      <c r="W15" s="513" t="s">
        <v>71</v>
      </c>
      <c r="X15" s="513" t="s">
        <v>14</v>
      </c>
      <c r="Y15" s="513" t="s">
        <v>40</v>
      </c>
      <c r="Z15" s="513">
        <v>49908.54</v>
      </c>
      <c r="AA15" s="513">
        <v>895522.63</v>
      </c>
      <c r="AB15" s="521" t="s">
        <v>42</v>
      </c>
      <c r="AC15" s="521" t="s">
        <v>36</v>
      </c>
      <c r="AD15" s="513"/>
      <c r="AE15" s="513"/>
      <c r="AF15" s="513"/>
      <c r="AG15" s="513"/>
      <c r="AH15" s="521"/>
    </row>
    <row r="16" spans="1:34" ht="13.5">
      <c r="A16" s="523" t="s">
        <v>21</v>
      </c>
      <c r="B16" s="523" t="s">
        <v>21</v>
      </c>
      <c r="C16" s="523" t="s">
        <v>21</v>
      </c>
      <c r="D16" s="523" t="s">
        <v>21</v>
      </c>
      <c r="E16" s="523" t="s">
        <v>21</v>
      </c>
      <c r="F16" s="523" t="s">
        <v>21</v>
      </c>
      <c r="G16" s="523" t="s">
        <v>21</v>
      </c>
      <c r="H16" s="523" t="s">
        <v>21</v>
      </c>
      <c r="I16" s="523" t="s">
        <v>21</v>
      </c>
      <c r="J16" s="523" t="s">
        <v>21</v>
      </c>
      <c r="K16" s="523" t="s">
        <v>21</v>
      </c>
      <c r="L16" s="523" t="s">
        <v>21</v>
      </c>
      <c r="M16" s="523" t="s">
        <v>21</v>
      </c>
      <c r="N16" s="525" t="s">
        <v>72</v>
      </c>
      <c r="O16" s="525" t="s">
        <v>21</v>
      </c>
      <c r="P16" s="525" t="s">
        <v>21</v>
      </c>
      <c r="Q16" s="525" t="s">
        <v>21</v>
      </c>
      <c r="R16" s="525" t="s">
        <v>2</v>
      </c>
      <c r="S16" s="513"/>
      <c r="T16" s="513">
        <v>4395.55</v>
      </c>
      <c r="U16" s="530">
        <v>4395.55</v>
      </c>
      <c r="V16" s="521"/>
      <c r="W16" s="513" t="s">
        <v>73</v>
      </c>
      <c r="X16" s="513" t="s">
        <v>2</v>
      </c>
      <c r="Y16" s="513"/>
      <c r="Z16" s="513">
        <v>4395.55</v>
      </c>
      <c r="AA16" s="513">
        <v>159356.49</v>
      </c>
      <c r="AB16" s="521" t="s">
        <v>35</v>
      </c>
      <c r="AC16" s="521" t="s">
        <v>36</v>
      </c>
      <c r="AD16" s="513"/>
      <c r="AE16" s="513"/>
      <c r="AF16" s="513"/>
      <c r="AG16" s="513"/>
      <c r="AH16" s="521"/>
    </row>
    <row r="17" spans="1:34" ht="13.5">
      <c r="A17" s="521">
        <v>0</v>
      </c>
      <c r="B17" s="521">
        <v>0</v>
      </c>
      <c r="C17" s="521">
        <v>0</v>
      </c>
      <c r="D17" s="521">
        <v>0</v>
      </c>
      <c r="E17" s="527">
        <v>47808</v>
      </c>
      <c r="F17" s="521">
        <v>0</v>
      </c>
      <c r="G17" s="521">
        <v>0</v>
      </c>
      <c r="H17" s="521">
        <v>0</v>
      </c>
      <c r="I17" s="521">
        <v>0</v>
      </c>
      <c r="J17" s="521">
        <v>0</v>
      </c>
      <c r="K17" s="521">
        <v>0</v>
      </c>
      <c r="L17" s="521">
        <v>0</v>
      </c>
      <c r="M17" s="521">
        <v>0</v>
      </c>
      <c r="N17" s="528" t="s">
        <v>74</v>
      </c>
      <c r="O17" s="513">
        <v>20118988</v>
      </c>
      <c r="P17" s="513" t="s">
        <v>75</v>
      </c>
      <c r="Q17" s="513" t="s">
        <v>39</v>
      </c>
      <c r="R17" s="513" t="s">
        <v>6</v>
      </c>
      <c r="S17" s="513" t="s">
        <v>40</v>
      </c>
      <c r="T17" s="513">
        <v>47808.23</v>
      </c>
      <c r="U17" s="521"/>
      <c r="V17" s="521"/>
      <c r="W17" s="513" t="s">
        <v>76</v>
      </c>
      <c r="X17" s="513" t="s">
        <v>6</v>
      </c>
      <c r="Y17" s="513" t="s">
        <v>40</v>
      </c>
      <c r="Z17" s="513">
        <v>47808.23</v>
      </c>
      <c r="AA17" s="513">
        <v>1803198.3</v>
      </c>
      <c r="AB17" s="521" t="s">
        <v>42</v>
      </c>
      <c r="AC17" s="521" t="s">
        <v>36</v>
      </c>
      <c r="AD17" s="513"/>
      <c r="AE17" s="513"/>
      <c r="AF17" s="513"/>
      <c r="AG17" s="513"/>
      <c r="AH17" s="521"/>
    </row>
    <row r="18" spans="1:34" ht="13.5">
      <c r="A18" s="523" t="s">
        <v>21</v>
      </c>
      <c r="B18" s="523" t="s">
        <v>21</v>
      </c>
      <c r="C18" s="523" t="s">
        <v>21</v>
      </c>
      <c r="D18" s="523" t="s">
        <v>21</v>
      </c>
      <c r="E18" s="523" t="s">
        <v>21</v>
      </c>
      <c r="F18" s="523" t="s">
        <v>21</v>
      </c>
      <c r="G18" s="523" t="s">
        <v>21</v>
      </c>
      <c r="H18" s="523" t="s">
        <v>21</v>
      </c>
      <c r="I18" s="523" t="s">
        <v>21</v>
      </c>
      <c r="J18" s="523" t="s">
        <v>21</v>
      </c>
      <c r="K18" s="523" t="s">
        <v>21</v>
      </c>
      <c r="L18" s="523" t="s">
        <v>21</v>
      </c>
      <c r="M18" s="523" t="s">
        <v>21</v>
      </c>
      <c r="N18" s="525" t="s">
        <v>77</v>
      </c>
      <c r="O18" s="525" t="s">
        <v>21</v>
      </c>
      <c r="P18" s="525" t="s">
        <v>21</v>
      </c>
      <c r="Q18" s="525" t="s">
        <v>21</v>
      </c>
      <c r="R18" s="525" t="s">
        <v>2</v>
      </c>
      <c r="S18" s="513"/>
      <c r="T18" s="513">
        <v>45063.03</v>
      </c>
      <c r="U18" s="530">
        <v>45063.03</v>
      </c>
      <c r="V18" s="521"/>
      <c r="W18" s="513" t="s">
        <v>78</v>
      </c>
      <c r="X18" s="513" t="s">
        <v>2</v>
      </c>
      <c r="Y18" s="513"/>
      <c r="Z18" s="513">
        <v>45063.03</v>
      </c>
      <c r="AA18" s="513">
        <v>14998.54</v>
      </c>
      <c r="AB18" s="521" t="s">
        <v>35</v>
      </c>
      <c r="AC18" s="521" t="s">
        <v>36</v>
      </c>
      <c r="AD18" s="513"/>
      <c r="AE18" s="513"/>
      <c r="AF18" s="513"/>
      <c r="AG18" s="513"/>
      <c r="AH18" s="521"/>
    </row>
    <row r="19" spans="1:34" ht="13.5">
      <c r="A19" s="521">
        <v>0</v>
      </c>
      <c r="B19" s="521">
        <v>0</v>
      </c>
      <c r="C19" s="521">
        <v>0</v>
      </c>
      <c r="D19" s="521">
        <v>0</v>
      </c>
      <c r="E19" s="521">
        <v>0</v>
      </c>
      <c r="F19" s="527">
        <v>191180</v>
      </c>
      <c r="G19" s="521">
        <v>0</v>
      </c>
      <c r="H19" s="521">
        <v>0</v>
      </c>
      <c r="I19" s="521">
        <v>0</v>
      </c>
      <c r="J19" s="521">
        <v>0</v>
      </c>
      <c r="K19" s="521">
        <v>0</v>
      </c>
      <c r="L19" s="521">
        <v>0</v>
      </c>
      <c r="M19" s="521">
        <v>0</v>
      </c>
      <c r="N19" s="528" t="s">
        <v>79</v>
      </c>
      <c r="O19" s="513">
        <v>20035608</v>
      </c>
      <c r="P19" s="513" t="s">
        <v>80</v>
      </c>
      <c r="Q19" s="513" t="s">
        <v>39</v>
      </c>
      <c r="R19" s="513" t="s">
        <v>15</v>
      </c>
      <c r="S19" s="513" t="s">
        <v>40</v>
      </c>
      <c r="T19" s="513">
        <v>191179.91</v>
      </c>
      <c r="U19" s="521"/>
      <c r="V19" s="521"/>
      <c r="W19" s="513" t="s">
        <v>81</v>
      </c>
      <c r="X19" s="513" t="s">
        <v>15</v>
      </c>
      <c r="Y19" s="513" t="s">
        <v>40</v>
      </c>
      <c r="Z19" s="513">
        <v>191179.91</v>
      </c>
      <c r="AA19" s="513">
        <v>64669.96</v>
      </c>
      <c r="AB19" s="521" t="s">
        <v>42</v>
      </c>
      <c r="AC19" s="521" t="s">
        <v>36</v>
      </c>
      <c r="AD19" s="513"/>
      <c r="AE19" s="513"/>
      <c r="AF19" s="513"/>
      <c r="AG19" s="513"/>
      <c r="AH19" s="521"/>
    </row>
    <row r="20" spans="1:34" ht="13.5">
      <c r="A20" s="523" t="s">
        <v>21</v>
      </c>
      <c r="B20" s="523" t="s">
        <v>21</v>
      </c>
      <c r="C20" s="523" t="s">
        <v>21</v>
      </c>
      <c r="D20" s="523" t="s">
        <v>21</v>
      </c>
      <c r="E20" s="523" t="s">
        <v>21</v>
      </c>
      <c r="F20" s="523" t="s">
        <v>21</v>
      </c>
      <c r="G20" s="523" t="s">
        <v>21</v>
      </c>
      <c r="H20" s="523" t="s">
        <v>21</v>
      </c>
      <c r="I20" s="523" t="s">
        <v>21</v>
      </c>
      <c r="J20" s="523" t="s">
        <v>21</v>
      </c>
      <c r="K20" s="523" t="s">
        <v>21</v>
      </c>
      <c r="L20" s="523" t="s">
        <v>21</v>
      </c>
      <c r="M20" s="523" t="s">
        <v>21</v>
      </c>
      <c r="N20" s="525" t="s">
        <v>82</v>
      </c>
      <c r="O20" s="525" t="s">
        <v>21</v>
      </c>
      <c r="P20" s="525" t="s">
        <v>21</v>
      </c>
      <c r="Q20" s="525" t="s">
        <v>21</v>
      </c>
      <c r="R20" s="525" t="s">
        <v>2</v>
      </c>
      <c r="S20" s="513"/>
      <c r="T20" s="513">
        <v>33331.25</v>
      </c>
      <c r="U20" s="530">
        <v>33331.25</v>
      </c>
      <c r="V20" s="521"/>
      <c r="W20" s="513" t="s">
        <v>83</v>
      </c>
      <c r="X20" s="513" t="s">
        <v>2</v>
      </c>
      <c r="Y20" s="513"/>
      <c r="Z20" s="513">
        <v>33331.25</v>
      </c>
      <c r="AA20" s="513">
        <v>676.6</v>
      </c>
      <c r="AB20" s="521" t="s">
        <v>35</v>
      </c>
      <c r="AC20" s="521" t="s">
        <v>36</v>
      </c>
      <c r="AD20" s="513"/>
      <c r="AE20" s="513"/>
      <c r="AF20" s="513"/>
      <c r="AG20" s="513"/>
      <c r="AH20" s="521"/>
    </row>
    <row r="21" spans="1:34" ht="13.5">
      <c r="A21" s="521">
        <v>0</v>
      </c>
      <c r="B21" s="521">
        <v>0</v>
      </c>
      <c r="C21" s="521">
        <v>0</v>
      </c>
      <c r="D21" s="521">
        <v>0</v>
      </c>
      <c r="E21" s="521">
        <v>0</v>
      </c>
      <c r="F21" s="521">
        <v>0</v>
      </c>
      <c r="G21" s="527">
        <v>48622</v>
      </c>
      <c r="H21" s="521">
        <v>0</v>
      </c>
      <c r="I21" s="521">
        <v>0</v>
      </c>
      <c r="J21" s="521">
        <v>0</v>
      </c>
      <c r="K21" s="521">
        <v>0</v>
      </c>
      <c r="L21" s="521">
        <v>0</v>
      </c>
      <c r="M21" s="521">
        <v>0</v>
      </c>
      <c r="N21" s="528" t="s">
        <v>84</v>
      </c>
      <c r="O21" s="513">
        <v>20157037</v>
      </c>
      <c r="P21" s="513" t="s">
        <v>85</v>
      </c>
      <c r="Q21" s="513" t="s">
        <v>39</v>
      </c>
      <c r="R21" s="513" t="s">
        <v>16</v>
      </c>
      <c r="S21" s="513" t="s">
        <v>40</v>
      </c>
      <c r="T21" s="513">
        <v>48621.96</v>
      </c>
      <c r="U21" s="521"/>
      <c r="V21" s="521"/>
      <c r="W21" s="513" t="s">
        <v>86</v>
      </c>
      <c r="X21" s="513" t="s">
        <v>16</v>
      </c>
      <c r="Y21" s="513" t="s">
        <v>40</v>
      </c>
      <c r="Z21" s="513">
        <v>48621.96</v>
      </c>
      <c r="AA21" s="513">
        <v>986.04</v>
      </c>
      <c r="AB21" s="521" t="s">
        <v>42</v>
      </c>
      <c r="AC21" s="521" t="s">
        <v>36</v>
      </c>
      <c r="AD21" s="513"/>
      <c r="AE21" s="513"/>
      <c r="AF21" s="513"/>
      <c r="AG21" s="513"/>
      <c r="AH21" s="521"/>
    </row>
    <row r="22" spans="1:34" ht="13.5">
      <c r="A22" s="523" t="s">
        <v>21</v>
      </c>
      <c r="B22" s="523" t="s">
        <v>21</v>
      </c>
      <c r="C22" s="523" t="s">
        <v>21</v>
      </c>
      <c r="D22" s="523" t="s">
        <v>21</v>
      </c>
      <c r="E22" s="523" t="s">
        <v>21</v>
      </c>
      <c r="F22" s="523" t="s">
        <v>21</v>
      </c>
      <c r="G22" s="523" t="s">
        <v>21</v>
      </c>
      <c r="H22" s="523" t="s">
        <v>21</v>
      </c>
      <c r="I22" s="523" t="s">
        <v>21</v>
      </c>
      <c r="J22" s="523" t="s">
        <v>21</v>
      </c>
      <c r="K22" s="523" t="s">
        <v>21</v>
      </c>
      <c r="L22" s="523" t="s">
        <v>21</v>
      </c>
      <c r="M22" s="523" t="s">
        <v>21</v>
      </c>
      <c r="N22" s="525" t="s">
        <v>87</v>
      </c>
      <c r="O22" s="525" t="s">
        <v>21</v>
      </c>
      <c r="P22" s="525" t="s">
        <v>21</v>
      </c>
      <c r="Q22" s="525" t="s">
        <v>21</v>
      </c>
      <c r="R22" s="525" t="s">
        <v>2</v>
      </c>
      <c r="S22" s="513"/>
      <c r="T22" s="513">
        <v>0</v>
      </c>
      <c r="U22" s="526" t="s">
        <v>88</v>
      </c>
      <c r="V22" s="521"/>
      <c r="W22" s="529" t="s">
        <v>89</v>
      </c>
      <c r="X22" s="513" t="s">
        <v>2</v>
      </c>
      <c r="Y22" s="513"/>
      <c r="Z22" s="513">
        <v>0</v>
      </c>
      <c r="AA22" s="513">
        <v>116.21</v>
      </c>
      <c r="AB22" s="521" t="s">
        <v>35</v>
      </c>
      <c r="AC22" s="521" t="s">
        <v>36</v>
      </c>
      <c r="AD22" s="513"/>
      <c r="AE22" s="513"/>
      <c r="AF22" s="513"/>
      <c r="AG22" s="513"/>
      <c r="AH22" s="521"/>
    </row>
    <row r="23" spans="1:34" ht="13.5">
      <c r="A23" s="521">
        <v>0</v>
      </c>
      <c r="B23" s="521">
        <v>0</v>
      </c>
      <c r="C23" s="521">
        <v>0</v>
      </c>
      <c r="D23" s="521">
        <v>0</v>
      </c>
      <c r="E23" s="521">
        <v>0</v>
      </c>
      <c r="F23" s="521">
        <v>0</v>
      </c>
      <c r="G23" s="521">
        <v>0</v>
      </c>
      <c r="H23" s="526">
        <v>0</v>
      </c>
      <c r="I23" s="521">
        <v>0</v>
      </c>
      <c r="J23" s="521">
        <v>0</v>
      </c>
      <c r="K23" s="521">
        <v>0</v>
      </c>
      <c r="L23" s="521">
        <v>0</v>
      </c>
      <c r="M23" s="521">
        <v>0</v>
      </c>
      <c r="N23" s="528" t="s">
        <v>90</v>
      </c>
      <c r="O23" s="513">
        <v>20157045</v>
      </c>
      <c r="P23" s="513" t="s">
        <v>91</v>
      </c>
      <c r="Q23" s="513" t="s">
        <v>39</v>
      </c>
      <c r="R23" s="513" t="s">
        <v>17</v>
      </c>
      <c r="S23" s="513" t="s">
        <v>92</v>
      </c>
      <c r="T23" s="513">
        <v>0</v>
      </c>
      <c r="U23" s="521"/>
      <c r="V23" s="521"/>
      <c r="W23" s="529" t="s">
        <v>90</v>
      </c>
      <c r="X23" s="513" t="s">
        <v>17</v>
      </c>
      <c r="Y23" s="513" t="s">
        <v>92</v>
      </c>
      <c r="Z23" s="513">
        <v>0</v>
      </c>
      <c r="AA23" s="513">
        <v>45898.2</v>
      </c>
      <c r="AB23" s="521" t="s">
        <v>35</v>
      </c>
      <c r="AC23" s="521" t="s">
        <v>36</v>
      </c>
      <c r="AD23" s="513"/>
      <c r="AE23" s="513"/>
      <c r="AF23" s="513"/>
      <c r="AG23" s="513"/>
      <c r="AH23" s="521"/>
    </row>
    <row r="24" spans="1:34" ht="13.5">
      <c r="A24" s="523" t="s">
        <v>21</v>
      </c>
      <c r="B24" s="523" t="s">
        <v>21</v>
      </c>
      <c r="C24" s="523" t="s">
        <v>21</v>
      </c>
      <c r="D24" s="523" t="s">
        <v>21</v>
      </c>
      <c r="E24" s="523" t="s">
        <v>21</v>
      </c>
      <c r="F24" s="523" t="s">
        <v>21</v>
      </c>
      <c r="G24" s="523" t="s">
        <v>21</v>
      </c>
      <c r="H24" s="523" t="s">
        <v>21</v>
      </c>
      <c r="I24" s="523" t="s">
        <v>21</v>
      </c>
      <c r="J24" s="523" t="s">
        <v>21</v>
      </c>
      <c r="K24" s="523" t="s">
        <v>21</v>
      </c>
      <c r="L24" s="523" t="s">
        <v>21</v>
      </c>
      <c r="M24" s="523" t="s">
        <v>21</v>
      </c>
      <c r="N24" s="525" t="s">
        <v>93</v>
      </c>
      <c r="O24" s="525" t="s">
        <v>21</v>
      </c>
      <c r="P24" s="525" t="s">
        <v>21</v>
      </c>
      <c r="Q24" s="525" t="s">
        <v>21</v>
      </c>
      <c r="R24" s="525" t="s">
        <v>2</v>
      </c>
      <c r="S24" s="513"/>
      <c r="T24" s="513">
        <v>1814.82</v>
      </c>
      <c r="U24" s="530">
        <v>1814.82</v>
      </c>
      <c r="V24" s="521"/>
      <c r="W24" s="513" t="s">
        <v>94</v>
      </c>
      <c r="X24" s="513" t="s">
        <v>2</v>
      </c>
      <c r="Y24" s="513"/>
      <c r="Z24" s="513">
        <v>1814.82</v>
      </c>
      <c r="AA24" s="513">
        <v>488403.87</v>
      </c>
      <c r="AB24" s="521" t="s">
        <v>35</v>
      </c>
      <c r="AC24" s="521" t="s">
        <v>36</v>
      </c>
      <c r="AD24" s="513"/>
      <c r="AE24" s="513"/>
      <c r="AF24" s="513"/>
      <c r="AG24" s="513"/>
      <c r="AH24" s="521"/>
    </row>
    <row r="25" spans="1:34" ht="13.5">
      <c r="A25" s="521">
        <v>0</v>
      </c>
      <c r="B25" s="521">
        <v>0</v>
      </c>
      <c r="C25" s="521">
        <v>0</v>
      </c>
      <c r="D25" s="521">
        <v>0</v>
      </c>
      <c r="E25" s="521">
        <v>0</v>
      </c>
      <c r="F25" s="521">
        <v>0</v>
      </c>
      <c r="G25" s="521">
        <v>0</v>
      </c>
      <c r="H25" s="521">
        <v>0</v>
      </c>
      <c r="I25" s="527">
        <v>3191</v>
      </c>
      <c r="J25" s="521">
        <v>0</v>
      </c>
      <c r="K25" s="521">
        <v>0</v>
      </c>
      <c r="L25" s="521">
        <v>0</v>
      </c>
      <c r="M25" s="521">
        <v>0</v>
      </c>
      <c r="N25" s="528" t="s">
        <v>95</v>
      </c>
      <c r="O25" s="513">
        <v>20095953</v>
      </c>
      <c r="P25" s="513" t="s">
        <v>96</v>
      </c>
      <c r="Q25" s="513" t="s">
        <v>39</v>
      </c>
      <c r="R25" s="513" t="s">
        <v>7</v>
      </c>
      <c r="S25" s="513" t="s">
        <v>40</v>
      </c>
      <c r="T25" s="513">
        <v>3191</v>
      </c>
      <c r="U25" s="521"/>
      <c r="V25" s="521"/>
      <c r="W25" s="513" t="s">
        <v>97</v>
      </c>
      <c r="X25" s="513" t="s">
        <v>7</v>
      </c>
      <c r="Y25" s="513" t="s">
        <v>40</v>
      </c>
      <c r="Z25" s="513">
        <v>3191</v>
      </c>
      <c r="AA25" s="513">
        <v>809822.45</v>
      </c>
      <c r="AB25" s="521" t="s">
        <v>42</v>
      </c>
      <c r="AC25" s="521" t="s">
        <v>36</v>
      </c>
      <c r="AD25" s="513"/>
      <c r="AE25" s="513"/>
      <c r="AF25" s="513"/>
      <c r="AG25" s="513"/>
      <c r="AH25" s="521"/>
    </row>
    <row r="26" spans="1:34" ht="13.5">
      <c r="A26" s="523" t="s">
        <v>21</v>
      </c>
      <c r="B26" s="523" t="s">
        <v>21</v>
      </c>
      <c r="C26" s="523" t="s">
        <v>21</v>
      </c>
      <c r="D26" s="523" t="s">
        <v>21</v>
      </c>
      <c r="E26" s="523" t="s">
        <v>21</v>
      </c>
      <c r="F26" s="523" t="s">
        <v>21</v>
      </c>
      <c r="G26" s="523" t="s">
        <v>21</v>
      </c>
      <c r="H26" s="523" t="s">
        <v>21</v>
      </c>
      <c r="I26" s="523" t="s">
        <v>21</v>
      </c>
      <c r="J26" s="523" t="s">
        <v>21</v>
      </c>
      <c r="K26" s="523" t="s">
        <v>21</v>
      </c>
      <c r="L26" s="523" t="s">
        <v>21</v>
      </c>
      <c r="M26" s="523" t="s">
        <v>21</v>
      </c>
      <c r="N26" s="525" t="s">
        <v>98</v>
      </c>
      <c r="O26" s="525" t="s">
        <v>21</v>
      </c>
      <c r="P26" s="525" t="s">
        <v>21</v>
      </c>
      <c r="Q26" s="525" t="s">
        <v>21</v>
      </c>
      <c r="R26" s="525" t="s">
        <v>2</v>
      </c>
      <c r="S26" s="513"/>
      <c r="T26" s="513">
        <v>0</v>
      </c>
      <c r="U26" s="526" t="s">
        <v>88</v>
      </c>
      <c r="V26" s="521"/>
      <c r="W26" s="529" t="s">
        <v>99</v>
      </c>
      <c r="X26" s="513" t="s">
        <v>2</v>
      </c>
      <c r="Y26" s="513"/>
      <c r="Z26" s="513">
        <v>0</v>
      </c>
      <c r="AA26" s="513">
        <v>2183.84</v>
      </c>
      <c r="AB26" s="521" t="s">
        <v>35</v>
      </c>
      <c r="AC26" s="521" t="s">
        <v>36</v>
      </c>
      <c r="AD26" s="513"/>
      <c r="AE26" s="513"/>
      <c r="AF26" s="513"/>
      <c r="AG26" s="513"/>
      <c r="AH26" s="521"/>
    </row>
    <row r="27" spans="1:34" ht="13.5">
      <c r="A27" s="521">
        <v>0</v>
      </c>
      <c r="B27" s="521">
        <v>0</v>
      </c>
      <c r="C27" s="521">
        <v>0</v>
      </c>
      <c r="D27" s="521">
        <v>0</v>
      </c>
      <c r="E27" s="521">
        <v>0</v>
      </c>
      <c r="F27" s="521">
        <v>0</v>
      </c>
      <c r="G27" s="521">
        <v>0</v>
      </c>
      <c r="H27" s="521">
        <v>0</v>
      </c>
      <c r="I27" s="521">
        <v>0</v>
      </c>
      <c r="J27" s="526">
        <v>0</v>
      </c>
      <c r="K27" s="521">
        <v>0</v>
      </c>
      <c r="L27" s="521">
        <v>0</v>
      </c>
      <c r="M27" s="521">
        <v>0</v>
      </c>
      <c r="N27" s="528" t="s">
        <v>100</v>
      </c>
      <c r="O27" s="513">
        <v>20157053</v>
      </c>
      <c r="P27" s="513" t="s">
        <v>101</v>
      </c>
      <c r="Q27" s="513" t="s">
        <v>39</v>
      </c>
      <c r="R27" s="513" t="s">
        <v>18</v>
      </c>
      <c r="S27" s="513" t="s">
        <v>102</v>
      </c>
      <c r="T27" s="513">
        <v>0</v>
      </c>
      <c r="U27" s="521"/>
      <c r="V27" s="521"/>
      <c r="W27" s="529" t="s">
        <v>100</v>
      </c>
      <c r="X27" s="513" t="s">
        <v>18</v>
      </c>
      <c r="Y27" s="513" t="s">
        <v>102</v>
      </c>
      <c r="Z27" s="513">
        <v>0</v>
      </c>
      <c r="AA27" s="513">
        <v>55013.05</v>
      </c>
      <c r="AB27" s="521" t="s">
        <v>35</v>
      </c>
      <c r="AC27" s="521" t="s">
        <v>36</v>
      </c>
      <c r="AD27" s="513"/>
      <c r="AE27" s="513"/>
      <c r="AF27" s="513"/>
      <c r="AG27" s="513"/>
      <c r="AH27" s="521"/>
    </row>
    <row r="28" spans="1:34" ht="13.5">
      <c r="A28" s="523" t="s">
        <v>21</v>
      </c>
      <c r="B28" s="523" t="s">
        <v>21</v>
      </c>
      <c r="C28" s="523" t="s">
        <v>21</v>
      </c>
      <c r="D28" s="523" t="s">
        <v>21</v>
      </c>
      <c r="E28" s="523" t="s">
        <v>21</v>
      </c>
      <c r="F28" s="523" t="s">
        <v>21</v>
      </c>
      <c r="G28" s="523" t="s">
        <v>21</v>
      </c>
      <c r="H28" s="523" t="s">
        <v>21</v>
      </c>
      <c r="I28" s="523" t="s">
        <v>21</v>
      </c>
      <c r="J28" s="523" t="s">
        <v>21</v>
      </c>
      <c r="K28" s="523" t="s">
        <v>21</v>
      </c>
      <c r="L28" s="523" t="s">
        <v>21</v>
      </c>
      <c r="M28" s="523" t="s">
        <v>21</v>
      </c>
      <c r="N28" s="525" t="s">
        <v>103</v>
      </c>
      <c r="O28" s="525" t="s">
        <v>21</v>
      </c>
      <c r="P28" s="525" t="s">
        <v>21</v>
      </c>
      <c r="Q28" s="525" t="s">
        <v>21</v>
      </c>
      <c r="R28" s="525" t="s">
        <v>2</v>
      </c>
      <c r="S28" s="513"/>
      <c r="T28" s="513">
        <v>14824.02</v>
      </c>
      <c r="U28" s="530">
        <v>14824.02</v>
      </c>
      <c r="V28" s="521" t="s">
        <v>104</v>
      </c>
      <c r="W28" s="513" t="s">
        <v>105</v>
      </c>
      <c r="X28" s="513" t="s">
        <v>2</v>
      </c>
      <c r="Y28" s="513"/>
      <c r="Z28" s="513">
        <v>14824.02</v>
      </c>
      <c r="AA28" s="513">
        <v>3738805.8</v>
      </c>
      <c r="AB28" s="521" t="s">
        <v>42</v>
      </c>
      <c r="AC28" s="521" t="s">
        <v>36</v>
      </c>
      <c r="AD28" s="513"/>
      <c r="AE28" s="513"/>
      <c r="AF28" s="513"/>
      <c r="AG28" s="513"/>
      <c r="AH28" s="521"/>
    </row>
    <row r="29" spans="1:34" ht="13.5">
      <c r="A29" s="521">
        <v>0</v>
      </c>
      <c r="B29" s="521">
        <v>0</v>
      </c>
      <c r="C29" s="521">
        <v>0</v>
      </c>
      <c r="D29" s="521">
        <v>0</v>
      </c>
      <c r="E29" s="521">
        <v>0</v>
      </c>
      <c r="F29" s="521">
        <v>0</v>
      </c>
      <c r="G29" s="521">
        <v>0</v>
      </c>
      <c r="H29" s="521">
        <v>0</v>
      </c>
      <c r="I29" s="521">
        <v>0</v>
      </c>
      <c r="J29" s="521">
        <v>0</v>
      </c>
      <c r="K29" s="527">
        <v>170439</v>
      </c>
      <c r="L29" s="521">
        <v>0</v>
      </c>
      <c r="M29" s="521">
        <v>0</v>
      </c>
      <c r="N29" s="528" t="s">
        <v>106</v>
      </c>
      <c r="O29" s="513">
        <v>20118961</v>
      </c>
      <c r="P29" s="513" t="s">
        <v>107</v>
      </c>
      <c r="Q29" s="513" t="s">
        <v>39</v>
      </c>
      <c r="R29" s="513" t="s">
        <v>19</v>
      </c>
      <c r="S29" s="513" t="s">
        <v>40</v>
      </c>
      <c r="T29" s="513">
        <v>170439.15</v>
      </c>
      <c r="U29" s="521"/>
      <c r="V29" s="521"/>
      <c r="W29" s="513" t="s">
        <v>108</v>
      </c>
      <c r="X29" s="513" t="s">
        <v>19</v>
      </c>
      <c r="Y29" s="513" t="s">
        <v>40</v>
      </c>
      <c r="Z29" s="513">
        <v>170439.15</v>
      </c>
      <c r="AA29" s="513">
        <v>43201901</v>
      </c>
      <c r="AB29" s="521" t="s">
        <v>42</v>
      </c>
      <c r="AC29" s="521" t="s">
        <v>36</v>
      </c>
      <c r="AD29" s="513"/>
      <c r="AE29" s="513"/>
      <c r="AF29" s="513"/>
      <c r="AG29" s="513"/>
      <c r="AH29" s="521"/>
    </row>
    <row r="30" spans="1:34" ht="13.5">
      <c r="A30" s="523" t="s">
        <v>21</v>
      </c>
      <c r="B30" s="523" t="s">
        <v>21</v>
      </c>
      <c r="C30" s="523" t="s">
        <v>21</v>
      </c>
      <c r="D30" s="523" t="s">
        <v>21</v>
      </c>
      <c r="E30" s="523" t="s">
        <v>21</v>
      </c>
      <c r="F30" s="523" t="s">
        <v>21</v>
      </c>
      <c r="G30" s="523" t="s">
        <v>21</v>
      </c>
      <c r="H30" s="523" t="s">
        <v>21</v>
      </c>
      <c r="I30" s="523" t="s">
        <v>21</v>
      </c>
      <c r="J30" s="523" t="s">
        <v>21</v>
      </c>
      <c r="K30" s="523" t="s">
        <v>21</v>
      </c>
      <c r="L30" s="523" t="s">
        <v>21</v>
      </c>
      <c r="M30" s="523" t="s">
        <v>21</v>
      </c>
      <c r="N30" s="525" t="s">
        <v>109</v>
      </c>
      <c r="O30" s="525" t="s">
        <v>21</v>
      </c>
      <c r="P30" s="525" t="s">
        <v>21</v>
      </c>
      <c r="Q30" s="525" t="s">
        <v>21</v>
      </c>
      <c r="R30" s="525" t="s">
        <v>2</v>
      </c>
      <c r="S30" s="513"/>
      <c r="T30" s="513">
        <v>773.56</v>
      </c>
      <c r="U30" s="526">
        <v>773.56</v>
      </c>
      <c r="V30" s="521"/>
      <c r="W30" s="513" t="s">
        <v>110</v>
      </c>
      <c r="X30" s="513" t="s">
        <v>2</v>
      </c>
      <c r="Y30" s="513"/>
      <c r="Z30" s="513">
        <v>773.56</v>
      </c>
      <c r="AA30" s="513">
        <v>76576.53</v>
      </c>
      <c r="AB30" s="521" t="s">
        <v>42</v>
      </c>
      <c r="AC30" s="521" t="s">
        <v>36</v>
      </c>
      <c r="AD30" s="513"/>
      <c r="AE30" s="513"/>
      <c r="AF30" s="513"/>
      <c r="AG30" s="513"/>
      <c r="AH30" s="521"/>
    </row>
    <row r="31" spans="1:34" ht="13.5">
      <c r="A31" s="521">
        <v>0</v>
      </c>
      <c r="B31" s="521">
        <v>0</v>
      </c>
      <c r="C31" s="521">
        <v>0</v>
      </c>
      <c r="D31" s="521">
        <v>0</v>
      </c>
      <c r="E31" s="521">
        <v>0</v>
      </c>
      <c r="F31" s="521">
        <v>0</v>
      </c>
      <c r="G31" s="521">
        <v>0</v>
      </c>
      <c r="H31" s="521">
        <v>0</v>
      </c>
      <c r="I31" s="521">
        <v>0</v>
      </c>
      <c r="J31" s="521">
        <v>0</v>
      </c>
      <c r="K31" s="521">
        <v>0</v>
      </c>
      <c r="L31" s="527">
        <v>5770</v>
      </c>
      <c r="M31" s="521">
        <v>0</v>
      </c>
      <c r="N31" s="528" t="s">
        <v>111</v>
      </c>
      <c r="O31" s="513">
        <v>20087918</v>
      </c>
      <c r="P31" s="513" t="s">
        <v>112</v>
      </c>
      <c r="Q31" s="513" t="s">
        <v>39</v>
      </c>
      <c r="R31" s="513" t="s">
        <v>3</v>
      </c>
      <c r="S31" s="513" t="s">
        <v>40</v>
      </c>
      <c r="T31" s="513">
        <v>5769.86</v>
      </c>
      <c r="U31" s="521"/>
      <c r="V31" s="521" t="s">
        <v>104</v>
      </c>
      <c r="W31" s="513" t="s">
        <v>113</v>
      </c>
      <c r="X31" s="513" t="s">
        <v>3</v>
      </c>
      <c r="Y31" s="513" t="s">
        <v>40</v>
      </c>
      <c r="Z31" s="513">
        <v>5769.86</v>
      </c>
      <c r="AA31" s="513">
        <v>571054.17000000004</v>
      </c>
      <c r="AB31" s="521" t="s">
        <v>42</v>
      </c>
      <c r="AC31" s="521" t="s">
        <v>36</v>
      </c>
      <c r="AD31" s="513"/>
      <c r="AE31" s="513"/>
      <c r="AF31" s="513"/>
      <c r="AG31" s="513"/>
      <c r="AH31" s="521"/>
    </row>
    <row r="32" spans="1:34" ht="13.5">
      <c r="A32" s="523" t="s">
        <v>21</v>
      </c>
      <c r="B32" s="523" t="s">
        <v>21</v>
      </c>
      <c r="C32" s="523" t="s">
        <v>21</v>
      </c>
      <c r="D32" s="523" t="s">
        <v>21</v>
      </c>
      <c r="E32" s="523" t="s">
        <v>21</v>
      </c>
      <c r="F32" s="523" t="s">
        <v>21</v>
      </c>
      <c r="G32" s="523" t="s">
        <v>21</v>
      </c>
      <c r="H32" s="523" t="s">
        <v>21</v>
      </c>
      <c r="I32" s="523" t="s">
        <v>21</v>
      </c>
      <c r="J32" s="523" t="s">
        <v>21</v>
      </c>
      <c r="K32" s="523" t="s">
        <v>21</v>
      </c>
      <c r="L32" s="523" t="s">
        <v>21</v>
      </c>
      <c r="M32" s="523" t="s">
        <v>21</v>
      </c>
      <c r="N32" s="525" t="s">
        <v>114</v>
      </c>
      <c r="O32" s="525" t="s">
        <v>21</v>
      </c>
      <c r="P32" s="525" t="s">
        <v>21</v>
      </c>
      <c r="Q32" s="525" t="s">
        <v>21</v>
      </c>
      <c r="R32" s="525" t="s">
        <v>2</v>
      </c>
      <c r="S32" s="513"/>
      <c r="T32" s="513">
        <v>37637.230000000003</v>
      </c>
      <c r="U32" s="533">
        <v>37637.230000000003</v>
      </c>
      <c r="V32" s="521"/>
      <c r="W32" s="513" t="s">
        <v>115</v>
      </c>
      <c r="X32" s="513" t="s">
        <v>2</v>
      </c>
      <c r="Y32" s="513"/>
      <c r="Z32" s="513">
        <v>37637.230000000003</v>
      </c>
      <c r="AA32" s="513">
        <v>627085.56999999995</v>
      </c>
      <c r="AB32" s="521" t="s">
        <v>35</v>
      </c>
      <c r="AC32" s="521" t="s">
        <v>36</v>
      </c>
      <c r="AD32" s="513"/>
      <c r="AE32" s="513"/>
      <c r="AF32" s="513"/>
      <c r="AG32" s="513"/>
      <c r="AH32" s="521"/>
    </row>
    <row r="33" spans="1:34" ht="13.5">
      <c r="A33" s="521">
        <v>0</v>
      </c>
      <c r="B33" s="521">
        <v>0</v>
      </c>
      <c r="C33" s="521">
        <v>0</v>
      </c>
      <c r="D33" s="521">
        <v>0</v>
      </c>
      <c r="E33" s="521">
        <v>0</v>
      </c>
      <c r="F33" s="521">
        <v>0</v>
      </c>
      <c r="G33" s="521">
        <v>0</v>
      </c>
      <c r="H33" s="521">
        <v>0</v>
      </c>
      <c r="I33" s="521">
        <v>0</v>
      </c>
      <c r="J33" s="521">
        <v>0</v>
      </c>
      <c r="K33" s="521">
        <v>0</v>
      </c>
      <c r="L33" s="521">
        <v>0</v>
      </c>
      <c r="M33" s="527">
        <v>35238</v>
      </c>
      <c r="N33" s="528" t="s">
        <v>116</v>
      </c>
      <c r="O33" s="513">
        <v>20000669</v>
      </c>
      <c r="P33" s="513" t="s">
        <v>117</v>
      </c>
      <c r="Q33" s="513"/>
      <c r="R33" s="513" t="s">
        <v>9</v>
      </c>
      <c r="S33" s="513" t="s">
        <v>40</v>
      </c>
      <c r="T33" s="513">
        <v>35237.86</v>
      </c>
      <c r="U33" s="521"/>
      <c r="V33" s="521"/>
      <c r="W33" s="513" t="s">
        <v>118</v>
      </c>
      <c r="X33" s="513" t="s">
        <v>9</v>
      </c>
      <c r="Y33" s="513" t="s">
        <v>40</v>
      </c>
      <c r="Z33" s="513">
        <v>35237.86</v>
      </c>
      <c r="AA33" s="513">
        <v>603632.56999999995</v>
      </c>
      <c r="AB33" s="521" t="s">
        <v>42</v>
      </c>
      <c r="AC33" s="521" t="s">
        <v>36</v>
      </c>
      <c r="AD33" s="513"/>
      <c r="AE33" s="513"/>
      <c r="AF33" s="513"/>
      <c r="AG33" s="513"/>
      <c r="AH33" s="521"/>
    </row>
    <row r="34" spans="1:34" ht="13.5">
      <c r="A34" s="535">
        <v>-3348326</v>
      </c>
      <c r="B34" s="535">
        <v>4512203</v>
      </c>
      <c r="C34" s="535">
        <v>254010</v>
      </c>
      <c r="D34" s="535">
        <v>49909</v>
      </c>
      <c r="E34" s="535">
        <v>47808</v>
      </c>
      <c r="F34" s="535">
        <v>191180</v>
      </c>
      <c r="G34" s="535">
        <v>48622</v>
      </c>
      <c r="H34" s="534">
        <v>0</v>
      </c>
      <c r="I34" s="535">
        <v>3191</v>
      </c>
      <c r="J34" s="534">
        <v>0</v>
      </c>
      <c r="K34" s="535">
        <v>170439</v>
      </c>
      <c r="L34" s="535">
        <v>5770</v>
      </c>
      <c r="M34" s="535">
        <v>35238</v>
      </c>
      <c r="N34" s="525" t="s">
        <v>119</v>
      </c>
      <c r="O34" s="525" t="s">
        <v>21</v>
      </c>
      <c r="P34" s="525" t="s">
        <v>21</v>
      </c>
      <c r="Q34" s="525" t="s">
        <v>21</v>
      </c>
      <c r="R34" s="525" t="s">
        <v>2</v>
      </c>
      <c r="S34" s="513"/>
      <c r="T34" s="513">
        <v>252626.84</v>
      </c>
      <c r="U34" s="537">
        <v>252626.84</v>
      </c>
      <c r="V34" s="521"/>
      <c r="W34" s="513" t="s">
        <v>119</v>
      </c>
      <c r="X34" s="513" t="s">
        <v>2</v>
      </c>
      <c r="Y34" s="513"/>
      <c r="Z34" s="513">
        <v>252626.84</v>
      </c>
      <c r="AA34" s="513">
        <v>998681.29</v>
      </c>
      <c r="AB34" s="521" t="s">
        <v>35</v>
      </c>
      <c r="AC34" s="521" t="s">
        <v>36</v>
      </c>
      <c r="AD34" s="513"/>
      <c r="AE34" s="513"/>
      <c r="AF34" s="513"/>
      <c r="AG34" s="513"/>
      <c r="AH34" s="521"/>
    </row>
    <row r="35" spans="1:34" ht="13.5">
      <c r="A35" s="538">
        <v>252627</v>
      </c>
      <c r="B35" s="521">
        <v>0</v>
      </c>
      <c r="C35" s="521">
        <v>0</v>
      </c>
      <c r="D35" s="521">
        <v>0</v>
      </c>
      <c r="E35" s="521">
        <v>0</v>
      </c>
      <c r="F35" s="521">
        <v>0</v>
      </c>
      <c r="G35" s="521">
        <v>0</v>
      </c>
      <c r="H35" s="521">
        <v>0</v>
      </c>
      <c r="I35" s="521">
        <v>0</v>
      </c>
      <c r="J35" s="521">
        <v>0</v>
      </c>
      <c r="K35" s="521">
        <v>0</v>
      </c>
      <c r="L35" s="521">
        <v>0</v>
      </c>
      <c r="M35" s="521">
        <v>0</v>
      </c>
      <c r="N35" s="513" t="s">
        <v>120</v>
      </c>
      <c r="O35" s="513">
        <v>114746</v>
      </c>
      <c r="P35" s="513" t="s">
        <v>121</v>
      </c>
      <c r="Q35" s="513" t="s">
        <v>122</v>
      </c>
      <c r="R35" s="513" t="s">
        <v>2</v>
      </c>
      <c r="S35" s="513" t="s">
        <v>40</v>
      </c>
      <c r="T35" s="513">
        <v>252626.84</v>
      </c>
      <c r="U35" s="513"/>
      <c r="V35" s="521"/>
      <c r="W35" s="513" t="s">
        <v>123</v>
      </c>
      <c r="X35" s="513" t="s">
        <v>2</v>
      </c>
      <c r="Y35" s="513" t="s">
        <v>40</v>
      </c>
      <c r="Z35" s="513">
        <v>252626.84</v>
      </c>
      <c r="AA35" s="513">
        <v>998681.29</v>
      </c>
      <c r="AB35" s="521" t="s">
        <v>42</v>
      </c>
      <c r="AC35" s="521" t="s">
        <v>36</v>
      </c>
      <c r="AD35" s="513"/>
      <c r="AE35" s="513"/>
      <c r="AF35" s="513"/>
      <c r="AG35" s="513"/>
      <c r="AH35" s="521"/>
    </row>
    <row r="36" spans="1:34" ht="13.35" customHeight="1">
      <c r="A36" s="523" t="s">
        <v>21</v>
      </c>
      <c r="B36" s="523" t="s">
        <v>21</v>
      </c>
      <c r="C36" s="523" t="s">
        <v>21</v>
      </c>
      <c r="D36" s="523" t="s">
        <v>21</v>
      </c>
      <c r="E36" s="523" t="s">
        <v>21</v>
      </c>
      <c r="F36" s="523" t="s">
        <v>21</v>
      </c>
      <c r="G36" s="523" t="s">
        <v>21</v>
      </c>
      <c r="H36" s="523" t="s">
        <v>21</v>
      </c>
      <c r="I36" s="523" t="s">
        <v>21</v>
      </c>
      <c r="J36" s="523" t="s">
        <v>21</v>
      </c>
      <c r="K36" s="523" t="s">
        <v>21</v>
      </c>
      <c r="L36" s="523" t="s">
        <v>21</v>
      </c>
      <c r="M36" s="523" t="s">
        <v>21</v>
      </c>
      <c r="N36" s="524" t="s">
        <v>124</v>
      </c>
      <c r="O36" s="525" t="s">
        <v>21</v>
      </c>
      <c r="P36" s="525" t="s">
        <v>21</v>
      </c>
      <c r="Q36" s="525" t="s">
        <v>21</v>
      </c>
      <c r="R36" s="525" t="s">
        <v>2</v>
      </c>
      <c r="S36" s="513"/>
      <c r="T36" s="513">
        <v>0</v>
      </c>
      <c r="U36" s="528" t="s">
        <v>125</v>
      </c>
      <c r="V36" s="521"/>
      <c r="W36" s="513" t="s">
        <v>126</v>
      </c>
      <c r="X36" s="513" t="s">
        <v>2</v>
      </c>
      <c r="Y36" s="513"/>
      <c r="Z36" s="513">
        <v>0</v>
      </c>
      <c r="AA36" s="513">
        <v>205286.9</v>
      </c>
      <c r="AB36" s="521" t="s">
        <v>42</v>
      </c>
      <c r="AC36" s="521" t="s">
        <v>36</v>
      </c>
      <c r="AD36" s="513"/>
      <c r="AE36" s="513"/>
      <c r="AF36" s="513"/>
      <c r="AG36" s="513"/>
      <c r="AH36" s="521"/>
    </row>
    <row r="37" spans="1:34" ht="13.5">
      <c r="A37" s="521">
        <v>0</v>
      </c>
      <c r="B37" s="521">
        <v>0</v>
      </c>
      <c r="C37" s="521">
        <v>0</v>
      </c>
      <c r="D37" s="521">
        <v>0</v>
      </c>
      <c r="E37" s="521">
        <v>0</v>
      </c>
      <c r="F37" s="521">
        <v>0</v>
      </c>
      <c r="G37" s="521">
        <v>0</v>
      </c>
      <c r="H37" s="521">
        <v>0</v>
      </c>
      <c r="I37" s="521">
        <v>0</v>
      </c>
      <c r="J37" s="521">
        <v>0</v>
      </c>
      <c r="K37" s="521">
        <v>0</v>
      </c>
      <c r="L37" s="521">
        <v>0</v>
      </c>
      <c r="M37" s="521">
        <v>0</v>
      </c>
      <c r="N37" s="532" t="s">
        <v>46</v>
      </c>
      <c r="O37" s="513"/>
      <c r="P37" s="513" t="s">
        <v>47</v>
      </c>
      <c r="Q37" s="513" t="s">
        <v>39</v>
      </c>
      <c r="R37" s="513" t="s">
        <v>2</v>
      </c>
      <c r="S37" s="513" t="s">
        <v>40</v>
      </c>
      <c r="T37" s="513">
        <v>0</v>
      </c>
      <c r="U37" s="513"/>
      <c r="V37" s="521"/>
      <c r="W37" s="513" t="s">
        <v>45</v>
      </c>
      <c r="X37" s="513" t="s">
        <v>2</v>
      </c>
      <c r="Y37" s="513" t="s">
        <v>40</v>
      </c>
      <c r="Z37" s="513">
        <v>0</v>
      </c>
      <c r="AA37" s="513">
        <v>205286.9</v>
      </c>
      <c r="AB37" s="521" t="s">
        <v>42</v>
      </c>
      <c r="AC37" s="521" t="s">
        <v>36</v>
      </c>
      <c r="AD37" s="513"/>
      <c r="AE37" s="513"/>
      <c r="AF37" s="513"/>
      <c r="AG37" s="513"/>
      <c r="AH37" s="521"/>
    </row>
    <row r="38" spans="1:34" ht="13.5">
      <c r="A38" s="523" t="s">
        <v>21</v>
      </c>
      <c r="B38" s="523" t="s">
        <v>21</v>
      </c>
      <c r="C38" s="523" t="s">
        <v>21</v>
      </c>
      <c r="D38" s="523" t="s">
        <v>21</v>
      </c>
      <c r="E38" s="523" t="s">
        <v>21</v>
      </c>
      <c r="F38" s="523" t="s">
        <v>21</v>
      </c>
      <c r="G38" s="523" t="s">
        <v>21</v>
      </c>
      <c r="H38" s="523" t="s">
        <v>21</v>
      </c>
      <c r="I38" s="523" t="s">
        <v>21</v>
      </c>
      <c r="J38" s="523" t="s">
        <v>21</v>
      </c>
      <c r="K38" s="523" t="s">
        <v>21</v>
      </c>
      <c r="L38" s="523" t="s">
        <v>21</v>
      </c>
      <c r="M38" s="523" t="s">
        <v>21</v>
      </c>
      <c r="N38" s="525" t="s">
        <v>127</v>
      </c>
      <c r="O38" s="525" t="s">
        <v>21</v>
      </c>
      <c r="P38" s="525" t="s">
        <v>21</v>
      </c>
      <c r="Q38" s="525" t="s">
        <v>21</v>
      </c>
      <c r="R38" s="525" t="s">
        <v>2</v>
      </c>
      <c r="S38" s="513"/>
      <c r="T38" s="513">
        <v>714516.02</v>
      </c>
      <c r="U38" s="537">
        <v>714516.02</v>
      </c>
      <c r="V38" s="521"/>
      <c r="W38" s="513" t="s">
        <v>128</v>
      </c>
      <c r="X38" s="513" t="s">
        <v>2</v>
      </c>
      <c r="Y38" s="513"/>
      <c r="Z38" s="513">
        <v>714516.02</v>
      </c>
      <c r="AA38" s="513">
        <v>801781.05</v>
      </c>
      <c r="AB38" s="521" t="s">
        <v>35</v>
      </c>
      <c r="AC38" s="521" t="s">
        <v>36</v>
      </c>
      <c r="AD38" s="513"/>
      <c r="AE38" s="513"/>
      <c r="AF38" s="513"/>
      <c r="AG38" s="513"/>
      <c r="AH38" s="521"/>
    </row>
    <row r="39" spans="1:34" ht="13.5">
      <c r="A39" s="521">
        <v>0</v>
      </c>
      <c r="B39" s="521">
        <v>0</v>
      </c>
      <c r="C39" s="521">
        <v>0</v>
      </c>
      <c r="D39" s="521">
        <v>0</v>
      </c>
      <c r="E39" s="521">
        <v>0</v>
      </c>
      <c r="F39" s="521">
        <v>0</v>
      </c>
      <c r="G39" s="521">
        <v>0</v>
      </c>
      <c r="H39" s="521">
        <v>0</v>
      </c>
      <c r="I39" s="521">
        <v>0</v>
      </c>
      <c r="J39" s="521">
        <v>0</v>
      </c>
      <c r="K39" s="521">
        <v>0</v>
      </c>
      <c r="L39" s="521">
        <v>0</v>
      </c>
      <c r="M39" s="521">
        <v>0</v>
      </c>
      <c r="N39" s="513" t="s">
        <v>129</v>
      </c>
      <c r="O39" s="513"/>
      <c r="P39" s="513" t="s">
        <v>130</v>
      </c>
      <c r="Q39" s="513"/>
      <c r="R39" s="513" t="s">
        <v>2</v>
      </c>
      <c r="S39" s="539">
        <v>45607</v>
      </c>
      <c r="T39" s="513">
        <v>0</v>
      </c>
      <c r="U39" s="513"/>
      <c r="V39" s="521"/>
      <c r="W39" s="513" t="s">
        <v>129</v>
      </c>
      <c r="X39" s="513" t="s">
        <v>2</v>
      </c>
      <c r="Y39" s="539">
        <v>45607</v>
      </c>
      <c r="Z39" s="513">
        <v>0</v>
      </c>
      <c r="AA39" s="513">
        <v>100000</v>
      </c>
      <c r="AB39" s="521" t="s">
        <v>35</v>
      </c>
      <c r="AC39" s="521" t="s">
        <v>36</v>
      </c>
      <c r="AD39" s="513"/>
      <c r="AE39" s="513"/>
      <c r="AF39" s="513"/>
      <c r="AG39" s="513"/>
      <c r="AH39" s="521"/>
    </row>
    <row r="40" spans="1:34" ht="13.5">
      <c r="A40" s="538">
        <v>500000</v>
      </c>
      <c r="B40" s="521">
        <v>0</v>
      </c>
      <c r="C40" s="521">
        <v>0</v>
      </c>
      <c r="D40" s="521">
        <v>0</v>
      </c>
      <c r="E40" s="521">
        <v>0</v>
      </c>
      <c r="F40" s="521">
        <v>0</v>
      </c>
      <c r="G40" s="521">
        <v>0</v>
      </c>
      <c r="H40" s="521">
        <v>0</v>
      </c>
      <c r="I40" s="521">
        <v>0</v>
      </c>
      <c r="J40" s="521">
        <v>0</v>
      </c>
      <c r="K40" s="521">
        <v>0</v>
      </c>
      <c r="L40" s="521">
        <v>0</v>
      </c>
      <c r="M40" s="521">
        <v>0</v>
      </c>
      <c r="N40" s="513" t="s">
        <v>131</v>
      </c>
      <c r="O40" s="513"/>
      <c r="P40" s="513" t="s">
        <v>132</v>
      </c>
      <c r="Q40" s="513" t="s">
        <v>133</v>
      </c>
      <c r="R40" s="513" t="s">
        <v>2</v>
      </c>
      <c r="S40" s="513" t="s">
        <v>40</v>
      </c>
      <c r="T40" s="513">
        <v>500000</v>
      </c>
      <c r="U40" s="513"/>
      <c r="V40" s="521"/>
      <c r="W40" s="513" t="s">
        <v>134</v>
      </c>
      <c r="X40" s="513" t="s">
        <v>2</v>
      </c>
      <c r="Y40" s="513" t="s">
        <v>40</v>
      </c>
      <c r="Z40" s="513">
        <v>500000</v>
      </c>
      <c r="AA40" s="513">
        <v>500000</v>
      </c>
      <c r="AB40" s="521" t="s">
        <v>42</v>
      </c>
      <c r="AC40" s="521" t="s">
        <v>36</v>
      </c>
      <c r="AD40" s="513"/>
      <c r="AE40" s="513"/>
      <c r="AF40" s="513"/>
      <c r="AG40" s="513"/>
      <c r="AH40" s="521"/>
    </row>
    <row r="41" spans="1:34" ht="13.5">
      <c r="A41" s="538">
        <v>214516</v>
      </c>
      <c r="B41" s="521">
        <v>0</v>
      </c>
      <c r="C41" s="521">
        <v>0</v>
      </c>
      <c r="D41" s="521">
        <v>0</v>
      </c>
      <c r="E41" s="521">
        <v>0</v>
      </c>
      <c r="F41" s="521">
        <v>0</v>
      </c>
      <c r="G41" s="521">
        <v>0</v>
      </c>
      <c r="H41" s="521">
        <v>0</v>
      </c>
      <c r="I41" s="521">
        <v>0</v>
      </c>
      <c r="J41" s="521">
        <v>0</v>
      </c>
      <c r="K41" s="521">
        <v>0</v>
      </c>
      <c r="L41" s="521">
        <v>0</v>
      </c>
      <c r="M41" s="521">
        <v>0</v>
      </c>
      <c r="N41" s="513" t="s">
        <v>135</v>
      </c>
      <c r="O41" s="513"/>
      <c r="P41" s="513" t="s">
        <v>136</v>
      </c>
      <c r="Q41" s="513" t="s">
        <v>137</v>
      </c>
      <c r="R41" s="513" t="s">
        <v>2</v>
      </c>
      <c r="S41" s="513" t="s">
        <v>40</v>
      </c>
      <c r="T41" s="513">
        <v>214516.02</v>
      </c>
      <c r="U41" s="513"/>
      <c r="V41" s="521"/>
      <c r="W41" s="513" t="s">
        <v>138</v>
      </c>
      <c r="X41" s="513" t="s">
        <v>2</v>
      </c>
      <c r="Y41" s="513" t="s">
        <v>40</v>
      </c>
      <c r="Z41" s="513">
        <v>214516.02</v>
      </c>
      <c r="AA41" s="513">
        <v>101781.05</v>
      </c>
      <c r="AB41" s="521" t="s">
        <v>35</v>
      </c>
      <c r="AC41" s="521" t="s">
        <v>36</v>
      </c>
      <c r="AD41" s="513"/>
      <c r="AE41" s="513"/>
      <c r="AF41" s="513"/>
      <c r="AG41" s="513"/>
      <c r="AH41" s="521"/>
    </row>
    <row r="42" spans="1:34" ht="13.5">
      <c r="A42" s="521">
        <v>0</v>
      </c>
      <c r="B42" s="521">
        <v>0</v>
      </c>
      <c r="C42" s="521">
        <v>0</v>
      </c>
      <c r="D42" s="521">
        <v>0</v>
      </c>
      <c r="E42" s="521">
        <v>0</v>
      </c>
      <c r="F42" s="521">
        <v>0</v>
      </c>
      <c r="G42" s="521">
        <v>0</v>
      </c>
      <c r="H42" s="521">
        <v>0</v>
      </c>
      <c r="I42" s="521">
        <v>0</v>
      </c>
      <c r="J42" s="521">
        <v>0</v>
      </c>
      <c r="K42" s="521">
        <v>0</v>
      </c>
      <c r="L42" s="521">
        <v>0</v>
      </c>
      <c r="M42" s="521">
        <v>0</v>
      </c>
      <c r="N42" s="513" t="s">
        <v>139</v>
      </c>
      <c r="O42" s="513"/>
      <c r="P42" s="513" t="s">
        <v>140</v>
      </c>
      <c r="Q42" s="513" t="s">
        <v>133</v>
      </c>
      <c r="R42" s="513" t="s">
        <v>2</v>
      </c>
      <c r="S42" s="539">
        <v>45542</v>
      </c>
      <c r="T42" s="513">
        <v>0</v>
      </c>
      <c r="U42" s="513"/>
      <c r="V42" s="521"/>
      <c r="W42" s="529" t="s">
        <v>139</v>
      </c>
      <c r="X42" s="513" t="s">
        <v>2</v>
      </c>
      <c r="Y42" s="539">
        <v>45542</v>
      </c>
      <c r="Z42" s="513">
        <v>0</v>
      </c>
      <c r="AA42" s="513">
        <v>0</v>
      </c>
      <c r="AB42" s="521" t="s">
        <v>35</v>
      </c>
      <c r="AC42" s="521" t="s">
        <v>36</v>
      </c>
      <c r="AD42" s="513"/>
      <c r="AE42" s="513"/>
      <c r="AF42" s="513"/>
      <c r="AG42" s="513"/>
      <c r="AH42" s="521"/>
    </row>
    <row r="43" spans="1:34" ht="13.5">
      <c r="A43" s="523" t="s">
        <v>21</v>
      </c>
      <c r="B43" s="523" t="s">
        <v>21</v>
      </c>
      <c r="C43" s="523" t="s">
        <v>21</v>
      </c>
      <c r="D43" s="523" t="s">
        <v>21</v>
      </c>
      <c r="E43" s="523" t="s">
        <v>21</v>
      </c>
      <c r="F43" s="523" t="s">
        <v>21</v>
      </c>
      <c r="G43" s="523" t="s">
        <v>21</v>
      </c>
      <c r="H43" s="523" t="s">
        <v>21</v>
      </c>
      <c r="I43" s="523" t="s">
        <v>21</v>
      </c>
      <c r="J43" s="523" t="s">
        <v>21</v>
      </c>
      <c r="K43" s="523" t="s">
        <v>21</v>
      </c>
      <c r="L43" s="523" t="s">
        <v>21</v>
      </c>
      <c r="M43" s="523" t="s">
        <v>21</v>
      </c>
      <c r="N43" s="525" t="s">
        <v>141</v>
      </c>
      <c r="O43" s="525" t="s">
        <v>21</v>
      </c>
      <c r="P43" s="525" t="s">
        <v>21</v>
      </c>
      <c r="Q43" s="525" t="s">
        <v>21</v>
      </c>
      <c r="R43" s="525" t="s">
        <v>2</v>
      </c>
      <c r="S43" s="513"/>
      <c r="T43" s="513">
        <v>0</v>
      </c>
      <c r="U43" s="536" t="s">
        <v>125</v>
      </c>
      <c r="V43" s="521"/>
      <c r="W43" s="529" t="s">
        <v>141</v>
      </c>
      <c r="X43" s="513" t="s">
        <v>2</v>
      </c>
      <c r="Y43" s="513"/>
      <c r="Z43" s="513">
        <v>0</v>
      </c>
      <c r="AA43" s="513">
        <v>4737080.5</v>
      </c>
      <c r="AB43" s="521" t="s">
        <v>35</v>
      </c>
      <c r="AC43" s="521" t="s">
        <v>36</v>
      </c>
      <c r="AD43" s="513"/>
      <c r="AE43" s="513"/>
      <c r="AF43" s="513"/>
      <c r="AG43" s="513"/>
      <c r="AH43" s="521"/>
    </row>
    <row r="44" spans="1:34" ht="13.5">
      <c r="A44" s="521">
        <v>0</v>
      </c>
      <c r="B44" s="521">
        <v>0</v>
      </c>
      <c r="C44" s="521">
        <v>0</v>
      </c>
      <c r="D44" s="521">
        <v>0</v>
      </c>
      <c r="E44" s="521">
        <v>0</v>
      </c>
      <c r="F44" s="521">
        <v>0</v>
      </c>
      <c r="G44" s="521">
        <v>0</v>
      </c>
      <c r="H44" s="521">
        <v>0</v>
      </c>
      <c r="I44" s="521">
        <v>0</v>
      </c>
      <c r="J44" s="521">
        <v>0</v>
      </c>
      <c r="K44" s="521">
        <v>0</v>
      </c>
      <c r="L44" s="521">
        <v>0</v>
      </c>
      <c r="M44" s="521">
        <v>0</v>
      </c>
      <c r="N44" s="513" t="s">
        <v>142</v>
      </c>
      <c r="O44" s="513">
        <v>66271</v>
      </c>
      <c r="P44" s="513" t="s">
        <v>143</v>
      </c>
      <c r="Q44" s="513" t="s">
        <v>144</v>
      </c>
      <c r="R44" s="513" t="s">
        <v>19</v>
      </c>
      <c r="S44" s="513" t="s">
        <v>145</v>
      </c>
      <c r="T44" s="513">
        <v>0</v>
      </c>
      <c r="U44" s="513"/>
      <c r="V44" s="521"/>
      <c r="W44" s="529" t="s">
        <v>142</v>
      </c>
      <c r="X44" s="513" t="s">
        <v>19</v>
      </c>
      <c r="Y44" s="513" t="s">
        <v>145</v>
      </c>
      <c r="Z44" s="513">
        <v>0</v>
      </c>
      <c r="AA44" s="513">
        <v>54736965</v>
      </c>
      <c r="AB44" s="521" t="s">
        <v>35</v>
      </c>
      <c r="AC44" s="521" t="s">
        <v>36</v>
      </c>
      <c r="AD44" s="513"/>
      <c r="AE44" s="513"/>
      <c r="AF44" s="513"/>
      <c r="AG44" s="513"/>
      <c r="AH44" s="521"/>
    </row>
    <row r="45" spans="1:34" ht="13.5">
      <c r="A45" s="523" t="s">
        <v>21</v>
      </c>
      <c r="B45" s="523" t="s">
        <v>21</v>
      </c>
      <c r="C45" s="523" t="s">
        <v>21</v>
      </c>
      <c r="D45" s="523" t="s">
        <v>21</v>
      </c>
      <c r="E45" s="523" t="s">
        <v>21</v>
      </c>
      <c r="F45" s="523" t="s">
        <v>21</v>
      </c>
      <c r="G45" s="523" t="s">
        <v>21</v>
      </c>
      <c r="H45" s="523" t="s">
        <v>21</v>
      </c>
      <c r="I45" s="523" t="s">
        <v>21</v>
      </c>
      <c r="J45" s="523" t="s">
        <v>21</v>
      </c>
      <c r="K45" s="523" t="s">
        <v>21</v>
      </c>
      <c r="L45" s="523" t="s">
        <v>21</v>
      </c>
      <c r="M45" s="523" t="s">
        <v>21</v>
      </c>
      <c r="N45" s="524" t="s">
        <v>146</v>
      </c>
      <c r="O45" s="525" t="s">
        <v>21</v>
      </c>
      <c r="P45" s="525" t="s">
        <v>21</v>
      </c>
      <c r="Q45" s="525" t="s">
        <v>21</v>
      </c>
      <c r="R45" s="525" t="s">
        <v>2</v>
      </c>
      <c r="S45" s="513"/>
      <c r="T45" s="513">
        <v>14162.77</v>
      </c>
      <c r="U45" s="537">
        <v>14162.77</v>
      </c>
      <c r="V45" s="521" t="s">
        <v>104</v>
      </c>
      <c r="W45" s="513" t="s">
        <v>147</v>
      </c>
      <c r="X45" s="513" t="s">
        <v>2</v>
      </c>
      <c r="Y45" s="513"/>
      <c r="Z45" s="513">
        <v>14162.77</v>
      </c>
      <c r="AA45" s="513">
        <v>2275668</v>
      </c>
      <c r="AB45" s="521" t="s">
        <v>42</v>
      </c>
      <c r="AC45" s="521" t="s">
        <v>36</v>
      </c>
      <c r="AD45" s="513"/>
      <c r="AE45" s="513"/>
      <c r="AF45" s="513"/>
      <c r="AG45" s="513"/>
      <c r="AH45" s="521"/>
    </row>
    <row r="46" spans="1:34" ht="13.5">
      <c r="A46" s="521">
        <v>0</v>
      </c>
      <c r="B46" s="521">
        <v>0</v>
      </c>
      <c r="C46" s="521">
        <v>0</v>
      </c>
      <c r="D46" s="521">
        <v>0</v>
      </c>
      <c r="E46" s="521">
        <v>0</v>
      </c>
      <c r="F46" s="521">
        <v>0</v>
      </c>
      <c r="G46" s="521">
        <v>0</v>
      </c>
      <c r="H46" s="521">
        <v>0</v>
      </c>
      <c r="I46" s="521">
        <v>0</v>
      </c>
      <c r="J46" s="521">
        <v>0</v>
      </c>
      <c r="K46" s="538">
        <v>162836</v>
      </c>
      <c r="L46" s="521">
        <v>0</v>
      </c>
      <c r="M46" s="521">
        <v>0</v>
      </c>
      <c r="N46" s="513" t="s">
        <v>148</v>
      </c>
      <c r="O46" s="513">
        <v>64405</v>
      </c>
      <c r="P46" s="513" t="s">
        <v>149</v>
      </c>
      <c r="Q46" s="513" t="s">
        <v>144</v>
      </c>
      <c r="R46" s="513" t="s">
        <v>19</v>
      </c>
      <c r="S46" s="513" t="s">
        <v>40</v>
      </c>
      <c r="T46" s="513">
        <v>162836.4</v>
      </c>
      <c r="U46" s="513"/>
      <c r="V46" s="521"/>
      <c r="W46" s="513" t="s">
        <v>150</v>
      </c>
      <c r="X46" s="513" t="s">
        <v>19</v>
      </c>
      <c r="Y46" s="513" t="s">
        <v>40</v>
      </c>
      <c r="Z46" s="513">
        <v>162836.4</v>
      </c>
      <c r="AA46" s="513">
        <v>26295343</v>
      </c>
      <c r="AB46" s="521" t="s">
        <v>42</v>
      </c>
      <c r="AC46" s="521" t="s">
        <v>36</v>
      </c>
      <c r="AD46" s="513"/>
      <c r="AE46" s="513"/>
      <c r="AF46" s="513"/>
      <c r="AG46" s="513"/>
      <c r="AH46" s="521"/>
    </row>
    <row r="47" spans="1:34" ht="13.5">
      <c r="A47" s="523" t="s">
        <v>21</v>
      </c>
      <c r="B47" s="523" t="s">
        <v>21</v>
      </c>
      <c r="C47" s="523" t="s">
        <v>21</v>
      </c>
      <c r="D47" s="523" t="s">
        <v>21</v>
      </c>
      <c r="E47" s="523" t="s">
        <v>21</v>
      </c>
      <c r="F47" s="523" t="s">
        <v>21</v>
      </c>
      <c r="G47" s="523" t="s">
        <v>21</v>
      </c>
      <c r="H47" s="523" t="s">
        <v>21</v>
      </c>
      <c r="I47" s="523" t="s">
        <v>21</v>
      </c>
      <c r="J47" s="523" t="s">
        <v>21</v>
      </c>
      <c r="K47" s="523" t="s">
        <v>21</v>
      </c>
      <c r="L47" s="523" t="s">
        <v>21</v>
      </c>
      <c r="M47" s="523" t="s">
        <v>21</v>
      </c>
      <c r="N47" s="525" t="s">
        <v>151</v>
      </c>
      <c r="O47" s="525" t="s">
        <v>21</v>
      </c>
      <c r="P47" s="525" t="s">
        <v>21</v>
      </c>
      <c r="Q47" s="525" t="s">
        <v>21</v>
      </c>
      <c r="R47" s="525" t="s">
        <v>2</v>
      </c>
      <c r="S47" s="513"/>
      <c r="T47" s="513">
        <v>3490658.2</v>
      </c>
      <c r="U47" s="537">
        <v>3490658.2</v>
      </c>
      <c r="V47" s="521"/>
      <c r="W47" s="513" t="s">
        <v>152</v>
      </c>
      <c r="X47" s="513" t="s">
        <v>2</v>
      </c>
      <c r="Y47" s="513"/>
      <c r="Z47" s="513">
        <v>3490658.2</v>
      </c>
      <c r="AA47" s="513">
        <v>2789814.3</v>
      </c>
      <c r="AB47" s="521" t="s">
        <v>42</v>
      </c>
      <c r="AC47" s="521" t="s">
        <v>36</v>
      </c>
      <c r="AD47" s="513"/>
      <c r="AE47" s="513"/>
      <c r="AF47" s="513"/>
      <c r="AG47" s="513"/>
      <c r="AH47" s="521"/>
    </row>
    <row r="48" spans="1:34" ht="13.5">
      <c r="A48" s="521">
        <v>0</v>
      </c>
      <c r="B48" s="521">
        <v>0</v>
      </c>
      <c r="C48" s="538">
        <v>277792</v>
      </c>
      <c r="D48" s="521">
        <v>0</v>
      </c>
      <c r="E48" s="521">
        <v>0</v>
      </c>
      <c r="F48" s="521">
        <v>0</v>
      </c>
      <c r="G48" s="521">
        <v>0</v>
      </c>
      <c r="H48" s="521">
        <v>0</v>
      </c>
      <c r="I48" s="521">
        <v>0</v>
      </c>
      <c r="J48" s="521">
        <v>0</v>
      </c>
      <c r="K48" s="521">
        <v>0</v>
      </c>
      <c r="L48" s="521">
        <v>0</v>
      </c>
      <c r="M48" s="521">
        <v>0</v>
      </c>
      <c r="N48" s="513" t="s">
        <v>153</v>
      </c>
      <c r="O48" s="513">
        <v>4990320</v>
      </c>
      <c r="P48" s="513" t="s">
        <v>154</v>
      </c>
      <c r="Q48" s="513" t="s">
        <v>155</v>
      </c>
      <c r="R48" s="513" t="s">
        <v>5</v>
      </c>
      <c r="S48" s="513" t="s">
        <v>40</v>
      </c>
      <c r="T48" s="513">
        <v>277791.61</v>
      </c>
      <c r="U48" s="513"/>
      <c r="V48" s="521"/>
      <c r="W48" s="513" t="s">
        <v>156</v>
      </c>
      <c r="X48" s="513" t="s">
        <v>5</v>
      </c>
      <c r="Y48" s="513" t="s">
        <v>40</v>
      </c>
      <c r="Z48" s="513">
        <v>277791.61</v>
      </c>
      <c r="AA48" s="513">
        <v>90376.6</v>
      </c>
      <c r="AB48" s="521" t="s">
        <v>42</v>
      </c>
      <c r="AC48" s="521" t="s">
        <v>36</v>
      </c>
      <c r="AD48" s="513"/>
      <c r="AE48" s="513"/>
      <c r="AF48" s="513"/>
      <c r="AG48" s="513"/>
      <c r="AH48" s="521"/>
    </row>
    <row r="49" spans="1:34" ht="13.5">
      <c r="A49" s="538">
        <v>211908</v>
      </c>
      <c r="B49" s="521">
        <v>0</v>
      </c>
      <c r="C49" s="521">
        <v>0</v>
      </c>
      <c r="D49" s="521">
        <v>0</v>
      </c>
      <c r="E49" s="521">
        <v>0</v>
      </c>
      <c r="F49" s="521">
        <v>0</v>
      </c>
      <c r="G49" s="521">
        <v>0</v>
      </c>
      <c r="H49" s="521">
        <v>0</v>
      </c>
      <c r="I49" s="521">
        <v>0</v>
      </c>
      <c r="J49" s="521">
        <v>0</v>
      </c>
      <c r="K49" s="521">
        <v>0</v>
      </c>
      <c r="L49" s="521">
        <v>0</v>
      </c>
      <c r="M49" s="521">
        <v>0</v>
      </c>
      <c r="N49" s="513" t="s">
        <v>157</v>
      </c>
      <c r="O49" s="513">
        <v>4990334</v>
      </c>
      <c r="P49" s="513" t="s">
        <v>158</v>
      </c>
      <c r="Q49" s="513" t="s">
        <v>155</v>
      </c>
      <c r="R49" s="513" t="s">
        <v>2</v>
      </c>
      <c r="S49" s="513" t="s">
        <v>40</v>
      </c>
      <c r="T49" s="513">
        <v>211908.28</v>
      </c>
      <c r="U49" s="513"/>
      <c r="V49" s="521"/>
      <c r="W49" s="513" t="s">
        <v>159</v>
      </c>
      <c r="X49" s="513" t="s">
        <v>2</v>
      </c>
      <c r="Y49" s="513" t="s">
        <v>40</v>
      </c>
      <c r="Z49" s="513">
        <v>211908.28</v>
      </c>
      <c r="AA49" s="513">
        <v>64635.24</v>
      </c>
      <c r="AB49" s="521" t="s">
        <v>42</v>
      </c>
      <c r="AC49" s="521" t="s">
        <v>36</v>
      </c>
      <c r="AD49" s="513"/>
      <c r="AE49" s="513"/>
      <c r="AF49" s="513"/>
      <c r="AG49" s="513"/>
      <c r="AH49" s="521"/>
    </row>
    <row r="50" spans="1:34" ht="13.5">
      <c r="A50" s="521">
        <v>0</v>
      </c>
      <c r="B50" s="521">
        <v>0</v>
      </c>
      <c r="C50" s="521">
        <v>0</v>
      </c>
      <c r="D50" s="521">
        <v>0</v>
      </c>
      <c r="E50" s="538">
        <v>32992006</v>
      </c>
      <c r="F50" s="521">
        <v>0</v>
      </c>
      <c r="G50" s="521">
        <v>0</v>
      </c>
      <c r="H50" s="521">
        <v>0</v>
      </c>
      <c r="I50" s="521">
        <v>0</v>
      </c>
      <c r="J50" s="521">
        <v>0</v>
      </c>
      <c r="K50" s="521">
        <v>0</v>
      </c>
      <c r="L50" s="521">
        <v>0</v>
      </c>
      <c r="M50" s="521">
        <v>0</v>
      </c>
      <c r="N50" s="513" t="s">
        <v>160</v>
      </c>
      <c r="O50" s="513">
        <v>603371922</v>
      </c>
      <c r="P50" s="513"/>
      <c r="Q50" s="513" t="s">
        <v>155</v>
      </c>
      <c r="R50" s="513" t="s">
        <v>6</v>
      </c>
      <c r="S50" s="513" t="s">
        <v>40</v>
      </c>
      <c r="T50" s="513">
        <v>32992006.030000001</v>
      </c>
      <c r="U50" s="513"/>
      <c r="V50" s="521"/>
      <c r="W50" s="513" t="s">
        <v>161</v>
      </c>
      <c r="X50" s="513" t="s">
        <v>6</v>
      </c>
      <c r="Y50" s="513" t="s">
        <v>40</v>
      </c>
      <c r="Z50" s="513">
        <v>32992006.030000001</v>
      </c>
      <c r="AA50" s="513">
        <v>29897814</v>
      </c>
      <c r="AB50" s="521" t="s">
        <v>35</v>
      </c>
      <c r="AC50" s="521" t="s">
        <v>36</v>
      </c>
      <c r="AD50" s="513"/>
      <c r="AE50" s="513"/>
      <c r="AF50" s="513"/>
      <c r="AG50" s="513"/>
      <c r="AH50" s="521"/>
    </row>
    <row r="51" spans="1:34" ht="13.5">
      <c r="A51" s="523" t="s">
        <v>21</v>
      </c>
      <c r="B51" s="523" t="s">
        <v>21</v>
      </c>
      <c r="C51" s="523" t="s">
        <v>21</v>
      </c>
      <c r="D51" s="523" t="s">
        <v>21</v>
      </c>
      <c r="E51" s="523" t="s">
        <v>21</v>
      </c>
      <c r="F51" s="523" t="s">
        <v>21</v>
      </c>
      <c r="G51" s="523" t="s">
        <v>21</v>
      </c>
      <c r="H51" s="523" t="s">
        <v>21</v>
      </c>
      <c r="I51" s="523" t="s">
        <v>21</v>
      </c>
      <c r="J51" s="523" t="s">
        <v>21</v>
      </c>
      <c r="K51" s="523" t="s">
        <v>21</v>
      </c>
      <c r="L51" s="523" t="s">
        <v>21</v>
      </c>
      <c r="M51" s="523" t="s">
        <v>21</v>
      </c>
      <c r="N51" s="525" t="s">
        <v>162</v>
      </c>
      <c r="O51" s="525" t="s">
        <v>21</v>
      </c>
      <c r="P51" s="525" t="s">
        <v>21</v>
      </c>
      <c r="Q51" s="525" t="s">
        <v>21</v>
      </c>
      <c r="R51" s="525" t="s">
        <v>2</v>
      </c>
      <c r="S51" s="513"/>
      <c r="T51" s="513">
        <v>0</v>
      </c>
      <c r="U51" s="528" t="s">
        <v>125</v>
      </c>
      <c r="V51" s="521"/>
      <c r="W51" s="513" t="s">
        <v>162</v>
      </c>
      <c r="X51" s="513" t="s">
        <v>2</v>
      </c>
      <c r="Y51" s="513"/>
      <c r="Z51" s="513">
        <v>0</v>
      </c>
      <c r="AA51" s="513">
        <v>669440.38</v>
      </c>
      <c r="AB51" s="521" t="s">
        <v>42</v>
      </c>
      <c r="AC51" s="521" t="s">
        <v>36</v>
      </c>
      <c r="AD51" s="513"/>
      <c r="AE51" s="513"/>
      <c r="AF51" s="513"/>
      <c r="AG51" s="513"/>
      <c r="AH51" s="521"/>
    </row>
    <row r="52" spans="1:34" ht="13.5">
      <c r="A52" s="526">
        <v>0</v>
      </c>
      <c r="B52" s="521">
        <v>0</v>
      </c>
      <c r="C52" s="521">
        <v>0</v>
      </c>
      <c r="D52" s="521">
        <v>0</v>
      </c>
      <c r="E52" s="521">
        <v>0</v>
      </c>
      <c r="F52" s="521">
        <v>0</v>
      </c>
      <c r="G52" s="521">
        <v>0</v>
      </c>
      <c r="H52" s="521">
        <v>0</v>
      </c>
      <c r="I52" s="521">
        <v>0</v>
      </c>
      <c r="J52" s="521">
        <v>0</v>
      </c>
      <c r="K52" s="521">
        <v>0</v>
      </c>
      <c r="L52" s="521">
        <v>0</v>
      </c>
      <c r="M52" s="521">
        <v>0</v>
      </c>
      <c r="N52" s="528" t="s">
        <v>163</v>
      </c>
      <c r="O52" s="513">
        <v>20387184</v>
      </c>
      <c r="P52" s="513" t="s">
        <v>164</v>
      </c>
      <c r="Q52" s="513" t="s">
        <v>165</v>
      </c>
      <c r="R52" s="513" t="s">
        <v>2</v>
      </c>
      <c r="S52" s="513" t="s">
        <v>40</v>
      </c>
      <c r="T52" s="513">
        <v>0</v>
      </c>
      <c r="U52" s="513"/>
      <c r="V52" s="521"/>
      <c r="W52" s="513" t="s">
        <v>166</v>
      </c>
      <c r="X52" s="513" t="s">
        <v>2</v>
      </c>
      <c r="Y52" s="513" t="s">
        <v>40</v>
      </c>
      <c r="Z52" s="513">
        <v>0</v>
      </c>
      <c r="AA52" s="513">
        <v>0</v>
      </c>
      <c r="AB52" s="521" t="s">
        <v>42</v>
      </c>
      <c r="AC52" s="521" t="s">
        <v>36</v>
      </c>
      <c r="AD52" s="513"/>
      <c r="AE52" s="513"/>
      <c r="AF52" s="513"/>
      <c r="AG52" s="513"/>
      <c r="AH52" s="521"/>
    </row>
    <row r="53" spans="1:34" ht="13.5">
      <c r="A53" s="521">
        <v>0</v>
      </c>
      <c r="B53" s="521">
        <v>0</v>
      </c>
      <c r="C53" s="521">
        <v>0</v>
      </c>
      <c r="D53" s="521">
        <v>0</v>
      </c>
      <c r="E53" s="521">
        <v>0</v>
      </c>
      <c r="F53" s="521">
        <v>0</v>
      </c>
      <c r="G53" s="521">
        <v>0</v>
      </c>
      <c r="H53" s="521">
        <v>0</v>
      </c>
      <c r="I53" s="521">
        <v>0</v>
      </c>
      <c r="J53" s="521">
        <v>0</v>
      </c>
      <c r="K53" s="521">
        <v>0</v>
      </c>
      <c r="L53" s="521">
        <v>0</v>
      </c>
      <c r="M53" s="521">
        <v>0</v>
      </c>
      <c r="N53" s="528" t="s">
        <v>167</v>
      </c>
      <c r="O53" s="513">
        <v>20387285</v>
      </c>
      <c r="P53" s="513" t="s">
        <v>168</v>
      </c>
      <c r="Q53" s="513" t="s">
        <v>165</v>
      </c>
      <c r="R53" s="513" t="s">
        <v>5</v>
      </c>
      <c r="S53" s="513" t="s">
        <v>40</v>
      </c>
      <c r="T53" s="513">
        <v>0</v>
      </c>
      <c r="U53" s="513"/>
      <c r="V53" s="521"/>
      <c r="W53" s="513" t="s">
        <v>169</v>
      </c>
      <c r="X53" s="513" t="s">
        <v>5</v>
      </c>
      <c r="Y53" s="513" t="s">
        <v>40</v>
      </c>
      <c r="Z53" s="513">
        <v>0</v>
      </c>
      <c r="AA53" s="513">
        <v>0</v>
      </c>
      <c r="AB53" s="521" t="s">
        <v>42</v>
      </c>
      <c r="AC53" s="521" t="s">
        <v>36</v>
      </c>
      <c r="AD53" s="513"/>
      <c r="AE53" s="513"/>
      <c r="AF53" s="513"/>
      <c r="AG53" s="513"/>
      <c r="AH53" s="521"/>
    </row>
    <row r="54" spans="1:34" ht="13.5">
      <c r="A54" s="521">
        <v>0</v>
      </c>
      <c r="B54" s="526">
        <v>0</v>
      </c>
      <c r="C54" s="521">
        <v>0</v>
      </c>
      <c r="D54" s="521">
        <v>0</v>
      </c>
      <c r="E54" s="521">
        <v>0</v>
      </c>
      <c r="F54" s="521">
        <v>0</v>
      </c>
      <c r="G54" s="521">
        <v>0</v>
      </c>
      <c r="H54" s="521">
        <v>0</v>
      </c>
      <c r="I54" s="521">
        <v>0</v>
      </c>
      <c r="J54" s="521">
        <v>0</v>
      </c>
      <c r="K54" s="521">
        <v>0</v>
      </c>
      <c r="L54" s="521">
        <v>0</v>
      </c>
      <c r="M54" s="521">
        <v>0</v>
      </c>
      <c r="N54" s="531" t="s">
        <v>170</v>
      </c>
      <c r="O54" s="513">
        <v>20222991</v>
      </c>
      <c r="P54" s="513" t="s">
        <v>171</v>
      </c>
      <c r="Q54" s="513" t="s">
        <v>165</v>
      </c>
      <c r="R54" s="513" t="s">
        <v>4</v>
      </c>
      <c r="S54" s="513" t="s">
        <v>40</v>
      </c>
      <c r="T54" s="513">
        <v>0</v>
      </c>
      <c r="U54" s="513"/>
      <c r="V54" s="521" t="s">
        <v>104</v>
      </c>
      <c r="W54" s="513" t="s">
        <v>172</v>
      </c>
      <c r="X54" s="513" t="s">
        <v>4</v>
      </c>
      <c r="Y54" s="513" t="s">
        <v>40</v>
      </c>
      <c r="Z54" s="513">
        <v>0</v>
      </c>
      <c r="AA54" s="513">
        <v>572505.41</v>
      </c>
      <c r="AB54" s="521" t="s">
        <v>35</v>
      </c>
      <c r="AC54" s="521" t="s">
        <v>36</v>
      </c>
      <c r="AD54" s="513"/>
      <c r="AE54" s="513"/>
      <c r="AF54" s="513"/>
      <c r="AG54" s="513"/>
      <c r="AH54" s="521"/>
    </row>
    <row r="55" spans="1:34" ht="13.5">
      <c r="A55" s="523" t="s">
        <v>21</v>
      </c>
      <c r="B55" s="523" t="s">
        <v>21</v>
      </c>
      <c r="C55" s="523" t="s">
        <v>21</v>
      </c>
      <c r="D55" s="523" t="s">
        <v>21</v>
      </c>
      <c r="E55" s="523" t="s">
        <v>21</v>
      </c>
      <c r="F55" s="523" t="s">
        <v>21</v>
      </c>
      <c r="G55" s="523" t="s">
        <v>21</v>
      </c>
      <c r="H55" s="523" t="s">
        <v>21</v>
      </c>
      <c r="I55" s="523" t="s">
        <v>21</v>
      </c>
      <c r="J55" s="523" t="s">
        <v>21</v>
      </c>
      <c r="K55" s="523" t="s">
        <v>21</v>
      </c>
      <c r="L55" s="523" t="s">
        <v>21</v>
      </c>
      <c r="M55" s="523" t="s">
        <v>21</v>
      </c>
      <c r="N55" s="525" t="s">
        <v>173</v>
      </c>
      <c r="O55" s="525" t="s">
        <v>21</v>
      </c>
      <c r="P55" s="525" t="s">
        <v>21</v>
      </c>
      <c r="Q55" s="525" t="s">
        <v>21</v>
      </c>
      <c r="R55" s="525" t="s">
        <v>2</v>
      </c>
      <c r="S55" s="513"/>
      <c r="T55" s="513">
        <v>0</v>
      </c>
      <c r="U55" s="528" t="s">
        <v>125</v>
      </c>
      <c r="V55" s="521"/>
      <c r="W55" s="513" t="s">
        <v>173</v>
      </c>
      <c r="X55" s="513" t="s">
        <v>2</v>
      </c>
      <c r="Y55" s="513"/>
      <c r="Z55" s="513">
        <v>0</v>
      </c>
      <c r="AA55" s="513">
        <v>0</v>
      </c>
      <c r="AB55" s="521" t="s">
        <v>42</v>
      </c>
      <c r="AC55" s="521" t="s">
        <v>36</v>
      </c>
      <c r="AD55" s="513"/>
      <c r="AE55" s="513"/>
      <c r="AF55" s="513"/>
      <c r="AG55" s="513"/>
      <c r="AH55" s="521"/>
    </row>
    <row r="56" spans="1:34" ht="13.5">
      <c r="A56" s="521">
        <v>0</v>
      </c>
      <c r="B56" s="521">
        <v>0</v>
      </c>
      <c r="C56" s="521">
        <v>0</v>
      </c>
      <c r="D56" s="521">
        <v>0</v>
      </c>
      <c r="E56" s="521">
        <v>0</v>
      </c>
      <c r="F56" s="521">
        <v>0</v>
      </c>
      <c r="G56" s="521">
        <v>0</v>
      </c>
      <c r="H56" s="521">
        <v>0</v>
      </c>
      <c r="I56" s="521">
        <v>0</v>
      </c>
      <c r="J56" s="521">
        <v>0</v>
      </c>
      <c r="K56" s="521">
        <v>0</v>
      </c>
      <c r="L56" s="521">
        <v>0</v>
      </c>
      <c r="M56" s="521">
        <v>0</v>
      </c>
      <c r="N56" s="531" t="s">
        <v>174</v>
      </c>
      <c r="O56" s="513">
        <v>20448115</v>
      </c>
      <c r="P56" s="513" t="s">
        <v>175</v>
      </c>
      <c r="Q56" s="513" t="s">
        <v>165</v>
      </c>
      <c r="R56" s="513" t="s">
        <v>4</v>
      </c>
      <c r="S56" s="513" t="s">
        <v>40</v>
      </c>
      <c r="T56" s="513">
        <v>0</v>
      </c>
      <c r="U56" s="513"/>
      <c r="V56" s="521"/>
      <c r="W56" s="513" t="s">
        <v>176</v>
      </c>
      <c r="X56" s="513" t="s">
        <v>4</v>
      </c>
      <c r="Y56" s="513" t="s">
        <v>40</v>
      </c>
      <c r="Z56" s="513">
        <v>0</v>
      </c>
      <c r="AA56" s="513">
        <v>0</v>
      </c>
      <c r="AB56" s="521" t="s">
        <v>42</v>
      </c>
      <c r="AC56" s="521" t="s">
        <v>36</v>
      </c>
      <c r="AD56" s="513"/>
      <c r="AE56" s="513"/>
      <c r="AF56" s="513"/>
      <c r="AG56" s="513"/>
      <c r="AH56" s="521"/>
    </row>
    <row r="57" spans="1:34" ht="13.5">
      <c r="A57" s="526">
        <v>0</v>
      </c>
      <c r="B57" s="521">
        <v>0</v>
      </c>
      <c r="C57" s="521">
        <v>0</v>
      </c>
      <c r="D57" s="521">
        <v>0</v>
      </c>
      <c r="E57" s="521">
        <v>0</v>
      </c>
      <c r="F57" s="521">
        <v>0</v>
      </c>
      <c r="G57" s="521">
        <v>0</v>
      </c>
      <c r="H57" s="521">
        <v>0</v>
      </c>
      <c r="I57" s="521">
        <v>0</v>
      </c>
      <c r="J57" s="521">
        <v>0</v>
      </c>
      <c r="K57" s="521">
        <v>0</v>
      </c>
      <c r="L57" s="521">
        <v>0</v>
      </c>
      <c r="M57" s="521">
        <v>0</v>
      </c>
      <c r="N57" s="528" t="s">
        <v>177</v>
      </c>
      <c r="O57" s="513">
        <v>90029801</v>
      </c>
      <c r="P57" s="513" t="s">
        <v>178</v>
      </c>
      <c r="Q57" s="513" t="s">
        <v>179</v>
      </c>
      <c r="R57" s="513" t="s">
        <v>2</v>
      </c>
      <c r="S57" s="513" t="s">
        <v>40</v>
      </c>
      <c r="T57" s="513">
        <v>0</v>
      </c>
      <c r="U57" s="513"/>
      <c r="V57" s="521"/>
      <c r="W57" s="513" t="s">
        <v>180</v>
      </c>
      <c r="X57" s="513" t="s">
        <v>2</v>
      </c>
      <c r="Y57" s="513" t="s">
        <v>40</v>
      </c>
      <c r="Z57" s="513">
        <v>0</v>
      </c>
      <c r="AA57" s="513">
        <v>0</v>
      </c>
      <c r="AB57" s="521" t="s">
        <v>35</v>
      </c>
      <c r="AC57" s="521" t="s">
        <v>36</v>
      </c>
      <c r="AD57" s="513"/>
      <c r="AE57" s="513"/>
      <c r="AF57" s="513"/>
      <c r="AG57" s="513"/>
      <c r="AH57" s="521"/>
    </row>
    <row r="58" spans="1:34" ht="13.5">
      <c r="A58" s="523" t="s">
        <v>21</v>
      </c>
      <c r="B58" s="523" t="s">
        <v>21</v>
      </c>
      <c r="C58" s="523" t="s">
        <v>21</v>
      </c>
      <c r="D58" s="523" t="s">
        <v>21</v>
      </c>
      <c r="E58" s="523" t="s">
        <v>21</v>
      </c>
      <c r="F58" s="523" t="s">
        <v>21</v>
      </c>
      <c r="G58" s="523" t="s">
        <v>21</v>
      </c>
      <c r="H58" s="523" t="s">
        <v>21</v>
      </c>
      <c r="I58" s="523" t="s">
        <v>21</v>
      </c>
      <c r="J58" s="523" t="s">
        <v>21</v>
      </c>
      <c r="K58" s="523" t="s">
        <v>21</v>
      </c>
      <c r="L58" s="523" t="s">
        <v>21</v>
      </c>
      <c r="M58" s="523" t="s">
        <v>21</v>
      </c>
      <c r="N58" s="525" t="s">
        <v>181</v>
      </c>
      <c r="O58" s="525" t="s">
        <v>21</v>
      </c>
      <c r="P58" s="525" t="s">
        <v>21</v>
      </c>
      <c r="Q58" s="525" t="s">
        <v>21</v>
      </c>
      <c r="R58" s="525" t="s">
        <v>2</v>
      </c>
      <c r="S58" s="513"/>
      <c r="T58" s="513">
        <v>0</v>
      </c>
      <c r="U58" s="528" t="s">
        <v>125</v>
      </c>
      <c r="V58" s="521"/>
      <c r="W58" s="513" t="s">
        <v>181</v>
      </c>
      <c r="X58" s="513" t="s">
        <v>2</v>
      </c>
      <c r="Y58" s="513"/>
      <c r="Z58" s="513">
        <v>0</v>
      </c>
      <c r="AA58" s="513">
        <v>0</v>
      </c>
      <c r="AB58" s="521" t="s">
        <v>42</v>
      </c>
      <c r="AC58" s="521" t="s">
        <v>36</v>
      </c>
      <c r="AD58" s="513"/>
      <c r="AE58" s="513"/>
      <c r="AF58" s="513"/>
      <c r="AG58" s="513"/>
      <c r="AH58" s="521"/>
    </row>
    <row r="59" spans="1:34" ht="13.5">
      <c r="A59" s="526">
        <v>0</v>
      </c>
      <c r="B59" s="521">
        <v>0</v>
      </c>
      <c r="C59" s="521">
        <v>0</v>
      </c>
      <c r="D59" s="521">
        <v>0</v>
      </c>
      <c r="E59" s="521">
        <v>0</v>
      </c>
      <c r="F59" s="521">
        <v>0</v>
      </c>
      <c r="G59" s="521">
        <v>0</v>
      </c>
      <c r="H59" s="521">
        <v>0</v>
      </c>
      <c r="I59" s="521">
        <v>0</v>
      </c>
      <c r="J59" s="521">
        <v>0</v>
      </c>
      <c r="K59" s="521">
        <v>0</v>
      </c>
      <c r="L59" s="521">
        <v>0</v>
      </c>
      <c r="M59" s="521">
        <v>0</v>
      </c>
      <c r="N59" s="528" t="s">
        <v>182</v>
      </c>
      <c r="O59" s="513">
        <v>32664030000</v>
      </c>
      <c r="P59" s="513" t="s">
        <v>183</v>
      </c>
      <c r="Q59" s="513" t="s">
        <v>184</v>
      </c>
      <c r="R59" s="513" t="s">
        <v>2</v>
      </c>
      <c r="S59" s="513" t="s">
        <v>40</v>
      </c>
      <c r="T59" s="513">
        <v>0</v>
      </c>
      <c r="U59" s="513"/>
      <c r="V59" s="521"/>
      <c r="W59" s="513" t="s">
        <v>185</v>
      </c>
      <c r="X59" s="513" t="s">
        <v>2</v>
      </c>
      <c r="Y59" s="513" t="s">
        <v>40</v>
      </c>
      <c r="Z59" s="513">
        <v>0</v>
      </c>
      <c r="AA59" s="513">
        <v>0</v>
      </c>
      <c r="AB59" s="521" t="s">
        <v>35</v>
      </c>
      <c r="AC59" s="521" t="s">
        <v>36</v>
      </c>
      <c r="AD59" s="513"/>
      <c r="AE59" s="513"/>
      <c r="AF59" s="513"/>
      <c r="AG59" s="513"/>
      <c r="AH59" s="521"/>
    </row>
    <row r="60" spans="1:34" ht="13.5">
      <c r="A60" s="523" t="s">
        <v>21</v>
      </c>
      <c r="B60" s="523" t="s">
        <v>21</v>
      </c>
      <c r="C60" s="523" t="s">
        <v>21</v>
      </c>
      <c r="D60" s="523" t="s">
        <v>21</v>
      </c>
      <c r="E60" s="523" t="s">
        <v>21</v>
      </c>
      <c r="F60" s="523" t="s">
        <v>21</v>
      </c>
      <c r="G60" s="523" t="s">
        <v>21</v>
      </c>
      <c r="H60" s="523" t="s">
        <v>21</v>
      </c>
      <c r="I60" s="523" t="s">
        <v>21</v>
      </c>
      <c r="J60" s="523" t="s">
        <v>21</v>
      </c>
      <c r="K60" s="523" t="s">
        <v>21</v>
      </c>
      <c r="L60" s="523" t="s">
        <v>21</v>
      </c>
      <c r="M60" s="523" t="s">
        <v>21</v>
      </c>
      <c r="N60" s="525" t="s">
        <v>186</v>
      </c>
      <c r="O60" s="525" t="s">
        <v>21</v>
      </c>
      <c r="P60" s="525" t="s">
        <v>21</v>
      </c>
      <c r="Q60" s="525" t="s">
        <v>21</v>
      </c>
      <c r="R60" s="525" t="s">
        <v>2</v>
      </c>
      <c r="S60" s="513"/>
      <c r="T60" s="513">
        <v>0</v>
      </c>
      <c r="U60" s="528" t="s">
        <v>125</v>
      </c>
      <c r="V60" s="521"/>
      <c r="W60" s="513" t="s">
        <v>186</v>
      </c>
      <c r="X60" s="513" t="s">
        <v>2</v>
      </c>
      <c r="Y60" s="513"/>
      <c r="Z60" s="513">
        <v>0</v>
      </c>
      <c r="AA60" s="513">
        <v>-51950.63</v>
      </c>
      <c r="AB60" s="521" t="s">
        <v>42</v>
      </c>
      <c r="AC60" s="521" t="s">
        <v>36</v>
      </c>
      <c r="AD60" s="513"/>
      <c r="AE60" s="513"/>
      <c r="AF60" s="513"/>
      <c r="AG60" s="513"/>
      <c r="AH60" s="521"/>
    </row>
    <row r="61" spans="1:34" s="6" customFormat="1" ht="13.5">
      <c r="A61" s="526">
        <v>0</v>
      </c>
      <c r="B61" s="521">
        <v>0</v>
      </c>
      <c r="C61" s="521">
        <v>0</v>
      </c>
      <c r="D61" s="521">
        <v>0</v>
      </c>
      <c r="E61" s="521">
        <v>0</v>
      </c>
      <c r="F61" s="521">
        <v>0</v>
      </c>
      <c r="G61" s="521">
        <v>0</v>
      </c>
      <c r="H61" s="521">
        <v>0</v>
      </c>
      <c r="I61" s="521">
        <v>0</v>
      </c>
      <c r="J61" s="521">
        <v>0</v>
      </c>
      <c r="K61" s="521">
        <v>0</v>
      </c>
      <c r="L61" s="521">
        <v>0</v>
      </c>
      <c r="M61" s="521">
        <v>0</v>
      </c>
      <c r="N61" s="528" t="s">
        <v>187</v>
      </c>
      <c r="O61" s="513">
        <v>1807934</v>
      </c>
      <c r="P61" s="513" t="s">
        <v>188</v>
      </c>
      <c r="Q61" s="513" t="s">
        <v>189</v>
      </c>
      <c r="R61" s="513" t="s">
        <v>2</v>
      </c>
      <c r="S61" s="513" t="s">
        <v>40</v>
      </c>
      <c r="T61" s="513">
        <v>0</v>
      </c>
      <c r="U61" s="513"/>
      <c r="V61" s="521"/>
      <c r="W61" s="513" t="s">
        <v>190</v>
      </c>
      <c r="X61" s="513" t="s">
        <v>2</v>
      </c>
      <c r="Y61" s="513" t="s">
        <v>40</v>
      </c>
      <c r="Z61" s="513">
        <v>0</v>
      </c>
      <c r="AA61" s="513">
        <v>0</v>
      </c>
      <c r="AB61" s="521" t="s">
        <v>42</v>
      </c>
      <c r="AC61" s="521" t="s">
        <v>36</v>
      </c>
      <c r="AD61" s="513"/>
      <c r="AE61" s="513"/>
      <c r="AF61" s="513"/>
      <c r="AG61" s="513"/>
      <c r="AH61" s="521"/>
    </row>
    <row r="62" spans="1:34" ht="13.5">
      <c r="A62" s="526">
        <v>0</v>
      </c>
      <c r="B62" s="521">
        <v>0</v>
      </c>
      <c r="C62" s="521">
        <v>0</v>
      </c>
      <c r="D62" s="521">
        <v>0</v>
      </c>
      <c r="E62" s="521">
        <v>0</v>
      </c>
      <c r="F62" s="521">
        <v>0</v>
      </c>
      <c r="G62" s="521">
        <v>0</v>
      </c>
      <c r="H62" s="521">
        <v>0</v>
      </c>
      <c r="I62" s="521">
        <v>0</v>
      </c>
      <c r="J62" s="521">
        <v>0</v>
      </c>
      <c r="K62" s="521">
        <v>0</v>
      </c>
      <c r="L62" s="521">
        <v>0</v>
      </c>
      <c r="M62" s="521">
        <v>0</v>
      </c>
      <c r="N62" s="528" t="s">
        <v>191</v>
      </c>
      <c r="O62" s="513">
        <v>1731445</v>
      </c>
      <c r="P62" s="513" t="s">
        <v>192</v>
      </c>
      <c r="Q62" s="513" t="s">
        <v>189</v>
      </c>
      <c r="R62" s="513" t="s">
        <v>2</v>
      </c>
      <c r="S62" s="513" t="s">
        <v>40</v>
      </c>
      <c r="T62" s="513">
        <v>0</v>
      </c>
      <c r="U62" s="513"/>
      <c r="V62" s="521"/>
      <c r="W62" s="513" t="s">
        <v>193</v>
      </c>
      <c r="X62" s="513" t="s">
        <v>2</v>
      </c>
      <c r="Y62" s="513" t="s">
        <v>40</v>
      </c>
      <c r="Z62" s="513">
        <v>0</v>
      </c>
      <c r="AA62" s="513">
        <v>-51950.63</v>
      </c>
      <c r="AB62" s="521" t="s">
        <v>35</v>
      </c>
      <c r="AC62" s="521" t="s">
        <v>36</v>
      </c>
      <c r="AD62" s="513"/>
      <c r="AE62" s="513"/>
      <c r="AF62" s="513"/>
      <c r="AG62" s="513"/>
      <c r="AH62" s="521"/>
    </row>
    <row r="63" spans="1:34" ht="13.5">
      <c r="A63" s="523" t="s">
        <v>21</v>
      </c>
      <c r="B63" s="523" t="s">
        <v>21</v>
      </c>
      <c r="C63" s="523" t="s">
        <v>21</v>
      </c>
      <c r="D63" s="523" t="s">
        <v>21</v>
      </c>
      <c r="E63" s="523" t="s">
        <v>21</v>
      </c>
      <c r="F63" s="523" t="s">
        <v>21</v>
      </c>
      <c r="G63" s="523" t="s">
        <v>21</v>
      </c>
      <c r="H63" s="523" t="s">
        <v>21</v>
      </c>
      <c r="I63" s="523" t="s">
        <v>21</v>
      </c>
      <c r="J63" s="523" t="s">
        <v>21</v>
      </c>
      <c r="K63" s="523" t="s">
        <v>21</v>
      </c>
      <c r="L63" s="523" t="s">
        <v>21</v>
      </c>
      <c r="M63" s="523" t="s">
        <v>21</v>
      </c>
      <c r="N63" s="525" t="s">
        <v>194</v>
      </c>
      <c r="O63" s="525" t="s">
        <v>21</v>
      </c>
      <c r="P63" s="525" t="s">
        <v>21</v>
      </c>
      <c r="Q63" s="525" t="s">
        <v>21</v>
      </c>
      <c r="R63" s="525" t="s">
        <v>2</v>
      </c>
      <c r="S63" s="513"/>
      <c r="T63" s="513">
        <v>700000</v>
      </c>
      <c r="U63" s="533">
        <v>700000</v>
      </c>
      <c r="V63" s="521"/>
      <c r="W63" s="513" t="s">
        <v>194</v>
      </c>
      <c r="X63" s="513" t="s">
        <v>2</v>
      </c>
      <c r="Y63" s="513"/>
      <c r="Z63" s="513">
        <v>700000</v>
      </c>
      <c r="AA63" s="513">
        <v>700000</v>
      </c>
      <c r="AB63" s="521" t="s">
        <v>42</v>
      </c>
      <c r="AC63" s="521" t="s">
        <v>36</v>
      </c>
      <c r="AD63" s="513"/>
      <c r="AE63" s="513"/>
      <c r="AF63" s="513"/>
      <c r="AG63" s="513"/>
      <c r="AH63" s="521"/>
    </row>
    <row r="64" spans="1:34" ht="13.5">
      <c r="A64" s="527">
        <v>700000</v>
      </c>
      <c r="B64" s="521">
        <v>0</v>
      </c>
      <c r="C64" s="521">
        <v>0</v>
      </c>
      <c r="D64" s="521">
        <v>0</v>
      </c>
      <c r="E64" s="521">
        <v>0</v>
      </c>
      <c r="F64" s="521">
        <v>0</v>
      </c>
      <c r="G64" s="521">
        <v>0</v>
      </c>
      <c r="H64" s="521">
        <v>0</v>
      </c>
      <c r="I64" s="521">
        <v>0</v>
      </c>
      <c r="J64" s="521">
        <v>0</v>
      </c>
      <c r="K64" s="521">
        <v>0</v>
      </c>
      <c r="L64" s="521">
        <v>0</v>
      </c>
      <c r="M64" s="521">
        <v>0</v>
      </c>
      <c r="N64" s="528" t="s">
        <v>195</v>
      </c>
      <c r="O64" s="513">
        <v>10474730</v>
      </c>
      <c r="P64" s="513" t="s">
        <v>196</v>
      </c>
      <c r="Q64" s="513" t="s">
        <v>197</v>
      </c>
      <c r="R64" s="513" t="s">
        <v>2</v>
      </c>
      <c r="S64" s="513" t="s">
        <v>40</v>
      </c>
      <c r="T64" s="513">
        <v>700000</v>
      </c>
      <c r="U64" s="513"/>
      <c r="V64" s="521"/>
      <c r="W64" s="513" t="s">
        <v>198</v>
      </c>
      <c r="X64" s="513" t="s">
        <v>2</v>
      </c>
      <c r="Y64" s="513" t="s">
        <v>40</v>
      </c>
      <c r="Z64" s="513">
        <v>700000</v>
      </c>
      <c r="AA64" s="513">
        <v>700000</v>
      </c>
      <c r="AB64" s="521" t="s">
        <v>35</v>
      </c>
      <c r="AC64" s="521" t="s">
        <v>36</v>
      </c>
      <c r="AD64" s="513"/>
      <c r="AE64" s="513"/>
      <c r="AF64" s="513"/>
      <c r="AG64" s="513"/>
      <c r="AH64" s="521"/>
    </row>
    <row r="65" spans="1:34" ht="13.5">
      <c r="A65" s="523" t="s">
        <v>21</v>
      </c>
      <c r="B65" s="523" t="s">
        <v>21</v>
      </c>
      <c r="C65" s="523" t="s">
        <v>21</v>
      </c>
      <c r="D65" s="523" t="s">
        <v>21</v>
      </c>
      <c r="E65" s="523" t="s">
        <v>21</v>
      </c>
      <c r="F65" s="523" t="s">
        <v>21</v>
      </c>
      <c r="G65" s="523" t="s">
        <v>21</v>
      </c>
      <c r="H65" s="523" t="s">
        <v>21</v>
      </c>
      <c r="I65" s="523" t="s">
        <v>21</v>
      </c>
      <c r="J65" s="523" t="s">
        <v>21</v>
      </c>
      <c r="K65" s="523" t="s">
        <v>21</v>
      </c>
      <c r="L65" s="523" t="s">
        <v>21</v>
      </c>
      <c r="M65" s="523" t="s">
        <v>21</v>
      </c>
      <c r="N65" s="525" t="s">
        <v>199</v>
      </c>
      <c r="O65" s="525" t="s">
        <v>21</v>
      </c>
      <c r="P65" s="525" t="s">
        <v>21</v>
      </c>
      <c r="Q65" s="525" t="s">
        <v>21</v>
      </c>
      <c r="R65" s="525" t="s">
        <v>2</v>
      </c>
      <c r="S65" s="513"/>
      <c r="T65" s="513">
        <v>550000</v>
      </c>
      <c r="U65" s="533">
        <v>550000</v>
      </c>
      <c r="V65" s="521"/>
      <c r="W65" s="513" t="s">
        <v>199</v>
      </c>
      <c r="X65" s="513" t="s">
        <v>2</v>
      </c>
      <c r="Y65" s="513"/>
      <c r="Z65" s="513">
        <v>550000</v>
      </c>
      <c r="AA65" s="513">
        <v>12379876</v>
      </c>
      <c r="AB65" s="521" t="s">
        <v>42</v>
      </c>
      <c r="AC65" s="521" t="s">
        <v>36</v>
      </c>
      <c r="AD65" s="513"/>
      <c r="AE65" s="513"/>
      <c r="AF65" s="513"/>
      <c r="AG65" s="513"/>
      <c r="AH65" s="521"/>
    </row>
    <row r="66" spans="1:34" ht="13.5">
      <c r="A66" s="527">
        <v>1450000</v>
      </c>
      <c r="B66" s="521">
        <v>0</v>
      </c>
      <c r="C66" s="521">
        <v>0</v>
      </c>
      <c r="D66" s="521">
        <v>0</v>
      </c>
      <c r="E66" s="521">
        <v>0</v>
      </c>
      <c r="F66" s="521">
        <v>0</v>
      </c>
      <c r="G66" s="521">
        <v>0</v>
      </c>
      <c r="H66" s="521">
        <v>0</v>
      </c>
      <c r="I66" s="521">
        <v>0</v>
      </c>
      <c r="J66" s="521">
        <v>0</v>
      </c>
      <c r="K66" s="521">
        <v>0</v>
      </c>
      <c r="L66" s="521">
        <v>0</v>
      </c>
      <c r="M66" s="521">
        <v>0</v>
      </c>
      <c r="N66" s="528" t="s">
        <v>200</v>
      </c>
      <c r="O66" s="513">
        <v>25010331</v>
      </c>
      <c r="P66" s="513" t="s">
        <v>201</v>
      </c>
      <c r="Q66" s="513" t="s">
        <v>133</v>
      </c>
      <c r="R66" s="513" t="s">
        <v>2</v>
      </c>
      <c r="S66" s="513" t="s">
        <v>40</v>
      </c>
      <c r="T66" s="513">
        <v>1450000</v>
      </c>
      <c r="U66" s="513"/>
      <c r="V66" s="521"/>
      <c r="W66" s="513" t="s">
        <v>202</v>
      </c>
      <c r="X66" s="513" t="s">
        <v>2</v>
      </c>
      <c r="Y66" s="513" t="s">
        <v>40</v>
      </c>
      <c r="Z66" s="513">
        <v>1450000</v>
      </c>
      <c r="AA66" s="513">
        <v>12379876</v>
      </c>
      <c r="AB66" s="521" t="s">
        <v>35</v>
      </c>
      <c r="AC66" s="521" t="s">
        <v>36</v>
      </c>
      <c r="AD66" s="513"/>
      <c r="AE66" s="513"/>
      <c r="AF66" s="513"/>
      <c r="AG66" s="513"/>
      <c r="AH66" s="521"/>
    </row>
    <row r="67" spans="1:34" ht="13.5">
      <c r="A67" s="523" t="s">
        <v>21</v>
      </c>
      <c r="B67" s="523" t="s">
        <v>21</v>
      </c>
      <c r="C67" s="523" t="s">
        <v>21</v>
      </c>
      <c r="D67" s="523" t="s">
        <v>21</v>
      </c>
      <c r="E67" s="523" t="s">
        <v>21</v>
      </c>
      <c r="F67" s="523" t="s">
        <v>21</v>
      </c>
      <c r="G67" s="523" t="s">
        <v>21</v>
      </c>
      <c r="H67" s="523" t="s">
        <v>21</v>
      </c>
      <c r="I67" s="523" t="s">
        <v>21</v>
      </c>
      <c r="J67" s="523" t="s">
        <v>21</v>
      </c>
      <c r="K67" s="523" t="s">
        <v>21</v>
      </c>
      <c r="L67" s="523" t="s">
        <v>21</v>
      </c>
      <c r="M67" s="523" t="s">
        <v>21</v>
      </c>
      <c r="N67" s="525" t="s">
        <v>203</v>
      </c>
      <c r="O67" s="525" t="s">
        <v>21</v>
      </c>
      <c r="P67" s="525" t="s">
        <v>21</v>
      </c>
      <c r="Q67" s="525" t="s">
        <v>21</v>
      </c>
      <c r="R67" s="525" t="s">
        <v>2</v>
      </c>
      <c r="S67" s="513"/>
      <c r="T67" s="513">
        <v>0</v>
      </c>
      <c r="U67" s="528" t="s">
        <v>125</v>
      </c>
      <c r="V67" s="521"/>
      <c r="W67" s="513" t="s">
        <v>203</v>
      </c>
      <c r="X67" s="513" t="s">
        <v>2</v>
      </c>
      <c r="Y67" s="513"/>
      <c r="Z67" s="513">
        <v>0</v>
      </c>
      <c r="AA67" s="513">
        <v>0</v>
      </c>
      <c r="AB67" s="521" t="s">
        <v>42</v>
      </c>
      <c r="AC67" s="521" t="s">
        <v>36</v>
      </c>
      <c r="AD67" s="513"/>
      <c r="AE67" s="513"/>
      <c r="AF67" s="513"/>
      <c r="AG67" s="513"/>
      <c r="AH67" s="521"/>
    </row>
    <row r="68" spans="1:34" ht="13.5">
      <c r="A68" s="526">
        <v>0</v>
      </c>
      <c r="B68" s="521">
        <v>0</v>
      </c>
      <c r="C68" s="521">
        <v>0</v>
      </c>
      <c r="D68" s="521">
        <v>0</v>
      </c>
      <c r="E68" s="521">
        <v>0</v>
      </c>
      <c r="F68" s="521">
        <v>0</v>
      </c>
      <c r="G68" s="521">
        <v>0</v>
      </c>
      <c r="H68" s="521">
        <v>0</v>
      </c>
      <c r="I68" s="521">
        <v>0</v>
      </c>
      <c r="J68" s="521">
        <v>0</v>
      </c>
      <c r="K68" s="521">
        <v>0</v>
      </c>
      <c r="L68" s="521">
        <v>0</v>
      </c>
      <c r="M68" s="521">
        <v>0</v>
      </c>
      <c r="N68" s="528" t="s">
        <v>204</v>
      </c>
      <c r="O68" s="513"/>
      <c r="P68" s="513" t="s">
        <v>205</v>
      </c>
      <c r="Q68" s="513" t="s">
        <v>206</v>
      </c>
      <c r="R68" s="513" t="s">
        <v>2</v>
      </c>
      <c r="S68" s="513" t="s">
        <v>40</v>
      </c>
      <c r="T68" s="513">
        <v>0</v>
      </c>
      <c r="U68" s="513"/>
      <c r="V68" s="521"/>
      <c r="W68" s="513" t="s">
        <v>207</v>
      </c>
      <c r="X68" s="513" t="s">
        <v>2</v>
      </c>
      <c r="Y68" s="513" t="s">
        <v>40</v>
      </c>
      <c r="Z68" s="513">
        <v>0</v>
      </c>
      <c r="AA68" s="513">
        <v>0</v>
      </c>
      <c r="AB68" s="521" t="s">
        <v>35</v>
      </c>
      <c r="AC68" s="521" t="s">
        <v>36</v>
      </c>
      <c r="AD68" s="513"/>
      <c r="AE68" s="513"/>
      <c r="AF68" s="513"/>
      <c r="AG68" s="513"/>
      <c r="AH68" s="521"/>
    </row>
    <row r="69" spans="1:34" ht="13.5">
      <c r="A69" s="523" t="s">
        <v>21</v>
      </c>
      <c r="B69" s="523" t="s">
        <v>21</v>
      </c>
      <c r="C69" s="523" t="s">
        <v>21</v>
      </c>
      <c r="D69" s="523" t="s">
        <v>21</v>
      </c>
      <c r="E69" s="523" t="s">
        <v>21</v>
      </c>
      <c r="F69" s="523" t="s">
        <v>21</v>
      </c>
      <c r="G69" s="523" t="s">
        <v>21</v>
      </c>
      <c r="H69" s="523" t="s">
        <v>21</v>
      </c>
      <c r="I69" s="523" t="s">
        <v>21</v>
      </c>
      <c r="J69" s="523" t="s">
        <v>21</v>
      </c>
      <c r="K69" s="523" t="s">
        <v>21</v>
      </c>
      <c r="L69" s="523" t="s">
        <v>21</v>
      </c>
      <c r="M69" s="523" t="s">
        <v>21</v>
      </c>
      <c r="N69" s="525" t="s">
        <v>208</v>
      </c>
      <c r="O69" s="525" t="s">
        <v>21</v>
      </c>
      <c r="P69" s="525" t="s">
        <v>21</v>
      </c>
      <c r="Q69" s="525" t="s">
        <v>21</v>
      </c>
      <c r="R69" s="525" t="s">
        <v>2</v>
      </c>
      <c r="S69" s="513"/>
      <c r="T69" s="513">
        <v>228215.82</v>
      </c>
      <c r="U69" s="537">
        <v>228215.82</v>
      </c>
      <c r="V69" s="521"/>
      <c r="W69" s="513" t="s">
        <v>208</v>
      </c>
      <c r="X69" s="513" t="s">
        <v>2</v>
      </c>
      <c r="Y69" s="513"/>
      <c r="Z69" s="513">
        <v>228215.82</v>
      </c>
      <c r="AA69" s="513">
        <v>538124.1</v>
      </c>
      <c r="AB69" s="521" t="s">
        <v>42</v>
      </c>
      <c r="AC69" s="521" t="s">
        <v>36</v>
      </c>
      <c r="AD69" s="513"/>
      <c r="AE69" s="513"/>
      <c r="AF69" s="513"/>
      <c r="AG69" s="513"/>
      <c r="AH69" s="521"/>
    </row>
    <row r="70" spans="1:34" ht="13.5">
      <c r="A70" s="526">
        <v>0</v>
      </c>
      <c r="B70" s="521">
        <v>0</v>
      </c>
      <c r="C70" s="521">
        <v>0</v>
      </c>
      <c r="D70" s="521">
        <v>0</v>
      </c>
      <c r="E70" s="521">
        <v>0</v>
      </c>
      <c r="F70" s="521">
        <v>0</v>
      </c>
      <c r="G70" s="521">
        <v>0</v>
      </c>
      <c r="H70" s="521">
        <v>0</v>
      </c>
      <c r="I70" s="521">
        <v>0</v>
      </c>
      <c r="J70" s="521">
        <v>0</v>
      </c>
      <c r="K70" s="521">
        <v>0</v>
      </c>
      <c r="L70" s="538">
        <v>1702216</v>
      </c>
      <c r="M70" s="521">
        <v>0</v>
      </c>
      <c r="N70" s="528" t="s">
        <v>209</v>
      </c>
      <c r="O70" s="513">
        <v>902019600</v>
      </c>
      <c r="P70" s="513" t="s">
        <v>210</v>
      </c>
      <c r="Q70" s="513" t="s">
        <v>211</v>
      </c>
      <c r="R70" s="513" t="s">
        <v>3</v>
      </c>
      <c r="S70" s="513" t="s">
        <v>40</v>
      </c>
      <c r="T70" s="513">
        <v>1702216.19</v>
      </c>
      <c r="U70" s="513"/>
      <c r="V70" s="521"/>
      <c r="W70" s="513" t="s">
        <v>212</v>
      </c>
      <c r="X70" s="513" t="s">
        <v>3</v>
      </c>
      <c r="Y70" s="513" t="s">
        <v>40</v>
      </c>
      <c r="Z70" s="513">
        <v>1702216.19</v>
      </c>
      <c r="AA70" s="513">
        <v>4012952.8</v>
      </c>
      <c r="AB70" s="521" t="s">
        <v>35</v>
      </c>
      <c r="AC70" s="521" t="s">
        <v>36</v>
      </c>
      <c r="AD70" s="513"/>
      <c r="AE70" s="513"/>
      <c r="AF70" s="513"/>
      <c r="AG70" s="513"/>
      <c r="AH70" s="521"/>
    </row>
    <row r="71" spans="1:34" ht="13.5">
      <c r="A71" s="523" t="s">
        <v>21</v>
      </c>
      <c r="B71" s="523" t="s">
        <v>21</v>
      </c>
      <c r="C71" s="523" t="s">
        <v>21</v>
      </c>
      <c r="D71" s="523" t="s">
        <v>21</v>
      </c>
      <c r="E71" s="523" t="s">
        <v>21</v>
      </c>
      <c r="F71" s="523" t="s">
        <v>21</v>
      </c>
      <c r="G71" s="523" t="s">
        <v>21</v>
      </c>
      <c r="H71" s="523" t="s">
        <v>21</v>
      </c>
      <c r="I71" s="523" t="s">
        <v>21</v>
      </c>
      <c r="J71" s="523" t="s">
        <v>21</v>
      </c>
      <c r="K71" s="523" t="s">
        <v>21</v>
      </c>
      <c r="L71" s="523" t="s">
        <v>21</v>
      </c>
      <c r="M71" s="523" t="s">
        <v>21</v>
      </c>
      <c r="N71" s="525" t="s">
        <v>213</v>
      </c>
      <c r="O71" s="525" t="s">
        <v>21</v>
      </c>
      <c r="P71" s="525" t="s">
        <v>21</v>
      </c>
      <c r="Q71" s="525" t="s">
        <v>21</v>
      </c>
      <c r="R71" s="525" t="s">
        <v>2</v>
      </c>
      <c r="S71" s="513"/>
      <c r="T71" s="513">
        <v>56356.17</v>
      </c>
      <c r="U71" s="537">
        <v>56356.17</v>
      </c>
      <c r="V71" s="521"/>
      <c r="W71" s="513" t="s">
        <v>213</v>
      </c>
      <c r="X71" s="513" t="s">
        <v>2</v>
      </c>
      <c r="Y71" s="513"/>
      <c r="Z71" s="513">
        <v>56356.17</v>
      </c>
      <c r="AA71" s="513">
        <v>3409091.6</v>
      </c>
      <c r="AB71" s="521" t="s">
        <v>42</v>
      </c>
      <c r="AC71" s="521" t="s">
        <v>36</v>
      </c>
      <c r="AD71" s="513"/>
      <c r="AE71" s="513"/>
      <c r="AF71" s="513"/>
      <c r="AG71" s="513"/>
      <c r="AH71" s="521"/>
    </row>
    <row r="72" spans="1:34" ht="13.5">
      <c r="A72" s="538">
        <v>32273</v>
      </c>
      <c r="B72" s="521">
        <v>0</v>
      </c>
      <c r="C72" s="521">
        <v>0</v>
      </c>
      <c r="D72" s="521">
        <v>0</v>
      </c>
      <c r="E72" s="521">
        <v>0</v>
      </c>
      <c r="F72" s="521">
        <v>0</v>
      </c>
      <c r="G72" s="521">
        <v>0</v>
      </c>
      <c r="H72" s="521">
        <v>0</v>
      </c>
      <c r="I72" s="521">
        <v>0</v>
      </c>
      <c r="J72" s="521">
        <v>0</v>
      </c>
      <c r="K72" s="521">
        <v>0</v>
      </c>
      <c r="L72" s="521">
        <v>0</v>
      </c>
      <c r="M72" s="521">
        <v>0</v>
      </c>
      <c r="N72" s="513" t="s">
        <v>214</v>
      </c>
      <c r="O72" s="532"/>
      <c r="P72" s="532" t="s">
        <v>215</v>
      </c>
      <c r="Q72" s="513" t="s">
        <v>216</v>
      </c>
      <c r="R72" s="532" t="s">
        <v>2</v>
      </c>
      <c r="S72" s="513" t="s">
        <v>40</v>
      </c>
      <c r="T72" s="513">
        <v>32273.279999999999</v>
      </c>
      <c r="U72" s="513"/>
      <c r="V72" s="521"/>
      <c r="W72" s="513" t="s">
        <v>217</v>
      </c>
      <c r="X72" s="513" t="s">
        <v>2</v>
      </c>
      <c r="Y72" s="513" t="s">
        <v>40</v>
      </c>
      <c r="Z72" s="513">
        <v>32273.279999999999</v>
      </c>
      <c r="AA72" s="513">
        <v>191341.66</v>
      </c>
      <c r="AB72" s="521" t="s">
        <v>42</v>
      </c>
      <c r="AC72" s="521" t="s">
        <v>36</v>
      </c>
      <c r="AD72" s="513"/>
      <c r="AE72" s="513"/>
      <c r="AF72" s="513"/>
      <c r="AG72" s="513"/>
      <c r="AH72" s="521"/>
    </row>
    <row r="73" spans="1:34" ht="13.5">
      <c r="A73" s="521">
        <v>0</v>
      </c>
      <c r="B73" s="521">
        <v>0</v>
      </c>
      <c r="C73" s="521">
        <v>0</v>
      </c>
      <c r="D73" s="521">
        <v>0</v>
      </c>
      <c r="E73" s="521">
        <v>0</v>
      </c>
      <c r="F73" s="521">
        <v>0</v>
      </c>
      <c r="G73" s="521">
        <v>0</v>
      </c>
      <c r="H73" s="521">
        <v>0</v>
      </c>
      <c r="I73" s="521">
        <v>0</v>
      </c>
      <c r="J73" s="521">
        <v>0</v>
      </c>
      <c r="K73" s="521">
        <v>0</v>
      </c>
      <c r="L73" s="521">
        <v>0</v>
      </c>
      <c r="M73" s="521">
        <v>0</v>
      </c>
      <c r="N73" s="513" t="s">
        <v>218</v>
      </c>
      <c r="O73" s="532"/>
      <c r="P73" s="532" t="s">
        <v>219</v>
      </c>
      <c r="Q73" s="513" t="s">
        <v>216</v>
      </c>
      <c r="R73" s="513" t="s">
        <v>15</v>
      </c>
      <c r="S73" s="513" t="s">
        <v>40</v>
      </c>
      <c r="T73" s="513">
        <v>0</v>
      </c>
      <c r="U73" s="513"/>
      <c r="V73" s="521"/>
      <c r="W73" s="513" t="s">
        <v>220</v>
      </c>
      <c r="X73" s="513" t="s">
        <v>15</v>
      </c>
      <c r="Y73" s="513" t="s">
        <v>40</v>
      </c>
      <c r="Z73" s="513">
        <v>0</v>
      </c>
      <c r="AA73" s="513">
        <v>13781626</v>
      </c>
      <c r="AB73" s="521" t="s">
        <v>42</v>
      </c>
      <c r="AC73" s="521" t="s">
        <v>36</v>
      </c>
      <c r="AD73" s="513"/>
      <c r="AE73" s="513"/>
      <c r="AF73" s="513"/>
      <c r="AG73" s="513"/>
      <c r="AH73" s="521"/>
    </row>
    <row r="74" spans="1:34" ht="13.5">
      <c r="A74" s="521">
        <v>0</v>
      </c>
      <c r="B74" s="521">
        <v>0</v>
      </c>
      <c r="C74" s="521">
        <v>0</v>
      </c>
      <c r="D74" s="521">
        <v>0</v>
      </c>
      <c r="E74" s="521">
        <v>0</v>
      </c>
      <c r="F74" s="521">
        <v>0</v>
      </c>
      <c r="G74" s="521">
        <v>0</v>
      </c>
      <c r="H74" s="521">
        <v>0</v>
      </c>
      <c r="I74" s="521">
        <v>0</v>
      </c>
      <c r="J74" s="521">
        <v>0</v>
      </c>
      <c r="K74" s="521">
        <v>0</v>
      </c>
      <c r="L74" s="521">
        <v>0</v>
      </c>
      <c r="M74" s="521">
        <v>0</v>
      </c>
      <c r="N74" s="513" t="s">
        <v>221</v>
      </c>
      <c r="O74" s="532"/>
      <c r="P74" s="532" t="s">
        <v>222</v>
      </c>
      <c r="Q74" s="513" t="s">
        <v>216</v>
      </c>
      <c r="R74" s="513" t="s">
        <v>15</v>
      </c>
      <c r="S74" s="513" t="s">
        <v>40</v>
      </c>
      <c r="T74" s="513">
        <v>0</v>
      </c>
      <c r="U74" s="513"/>
      <c r="V74" s="521"/>
      <c r="W74" s="513" t="s">
        <v>223</v>
      </c>
      <c r="X74" s="513" t="s">
        <v>15</v>
      </c>
      <c r="Y74" s="513" t="s">
        <v>40</v>
      </c>
      <c r="Z74" s="513">
        <v>0</v>
      </c>
      <c r="AA74" s="513">
        <v>0</v>
      </c>
      <c r="AB74" s="521" t="s">
        <v>42</v>
      </c>
      <c r="AC74" s="521" t="s">
        <v>36</v>
      </c>
      <c r="AD74" s="513"/>
      <c r="AE74" s="513"/>
      <c r="AF74" s="513"/>
      <c r="AG74" s="513"/>
      <c r="AH74" s="521"/>
    </row>
    <row r="75" spans="1:34" ht="13.5">
      <c r="A75" s="521">
        <v>0</v>
      </c>
      <c r="B75" s="521">
        <v>0</v>
      </c>
      <c r="C75" s="521">
        <v>0</v>
      </c>
      <c r="D75" s="521">
        <v>0</v>
      </c>
      <c r="E75" s="521">
        <v>0</v>
      </c>
      <c r="F75" s="538">
        <v>83118</v>
      </c>
      <c r="G75" s="521">
        <v>0</v>
      </c>
      <c r="H75" s="521">
        <v>0</v>
      </c>
      <c r="I75" s="521">
        <v>0</v>
      </c>
      <c r="J75" s="521">
        <v>0</v>
      </c>
      <c r="K75" s="521">
        <v>0</v>
      </c>
      <c r="L75" s="521">
        <v>0</v>
      </c>
      <c r="M75" s="521">
        <v>0</v>
      </c>
      <c r="N75" s="513" t="s">
        <v>224</v>
      </c>
      <c r="O75" s="532"/>
      <c r="P75" s="532" t="s">
        <v>225</v>
      </c>
      <c r="Q75" s="540" t="s">
        <v>216</v>
      </c>
      <c r="R75" s="513" t="s">
        <v>15</v>
      </c>
      <c r="S75" s="513" t="s">
        <v>40</v>
      </c>
      <c r="T75" s="513">
        <v>83117.58</v>
      </c>
      <c r="U75" s="513"/>
      <c r="V75" s="521"/>
      <c r="W75" s="513" t="s">
        <v>226</v>
      </c>
      <c r="X75" s="513" t="s">
        <v>15</v>
      </c>
      <c r="Y75" s="513" t="s">
        <v>40</v>
      </c>
      <c r="Z75" s="513">
        <v>83117.58</v>
      </c>
      <c r="AA75" s="513">
        <v>10459.799999999999</v>
      </c>
      <c r="AB75" s="521" t="s">
        <v>35</v>
      </c>
      <c r="AC75" s="521" t="s">
        <v>36</v>
      </c>
      <c r="AD75" s="513"/>
      <c r="AE75" s="513"/>
      <c r="AF75" s="513"/>
      <c r="AG75" s="513"/>
      <c r="AH75" s="521"/>
    </row>
    <row r="76" spans="1:34" ht="13.5">
      <c r="A76" s="521">
        <v>0</v>
      </c>
      <c r="B76" s="521">
        <v>0</v>
      </c>
      <c r="C76" s="521">
        <v>0</v>
      </c>
      <c r="D76" s="521">
        <v>0</v>
      </c>
      <c r="E76" s="521">
        <v>0</v>
      </c>
      <c r="F76" s="538">
        <v>19054</v>
      </c>
      <c r="G76" s="521">
        <v>0</v>
      </c>
      <c r="H76" s="521">
        <v>0</v>
      </c>
      <c r="I76" s="521">
        <v>0</v>
      </c>
      <c r="J76" s="521">
        <v>0</v>
      </c>
      <c r="K76" s="521">
        <v>0</v>
      </c>
      <c r="L76" s="521">
        <v>0</v>
      </c>
      <c r="M76" s="521">
        <v>0</v>
      </c>
      <c r="N76" s="532" t="s">
        <v>227</v>
      </c>
      <c r="O76" s="532"/>
      <c r="P76" s="532" t="s">
        <v>228</v>
      </c>
      <c r="Q76" s="513" t="s">
        <v>216</v>
      </c>
      <c r="R76" s="513" t="s">
        <v>15</v>
      </c>
      <c r="S76" s="513" t="s">
        <v>40</v>
      </c>
      <c r="T76" s="513">
        <v>19054.080000000002</v>
      </c>
      <c r="U76" s="513"/>
      <c r="V76" s="521"/>
      <c r="W76" s="513" t="s">
        <v>227</v>
      </c>
      <c r="X76" s="513" t="s">
        <v>15</v>
      </c>
      <c r="Y76" s="513" t="s">
        <v>40</v>
      </c>
      <c r="Z76" s="513">
        <v>19054.080000000002</v>
      </c>
      <c r="AA76" s="513">
        <v>82047.679999999993</v>
      </c>
      <c r="AB76" s="521" t="s">
        <v>42</v>
      </c>
      <c r="AC76" s="521" t="s">
        <v>36</v>
      </c>
      <c r="AD76" s="513"/>
      <c r="AE76" s="513"/>
      <c r="AF76" s="513"/>
      <c r="AG76" s="513"/>
      <c r="AH76" s="521"/>
    </row>
    <row r="77" spans="1:34" ht="13.5">
      <c r="A77" s="523" t="s">
        <v>21</v>
      </c>
      <c r="B77" s="523" t="s">
        <v>21</v>
      </c>
      <c r="C77" s="523" t="s">
        <v>21</v>
      </c>
      <c r="D77" s="523" t="s">
        <v>21</v>
      </c>
      <c r="E77" s="523" t="s">
        <v>21</v>
      </c>
      <c r="F77" s="523" t="s">
        <v>21</v>
      </c>
      <c r="G77" s="523" t="s">
        <v>21</v>
      </c>
      <c r="H77" s="523" t="s">
        <v>21</v>
      </c>
      <c r="I77" s="523" t="s">
        <v>21</v>
      </c>
      <c r="J77" s="523" t="s">
        <v>21</v>
      </c>
      <c r="K77" s="523" t="s">
        <v>21</v>
      </c>
      <c r="L77" s="523" t="s">
        <v>21</v>
      </c>
      <c r="M77" s="523" t="s">
        <v>21</v>
      </c>
      <c r="N77" s="524" t="s">
        <v>229</v>
      </c>
      <c r="O77" s="525" t="s">
        <v>21</v>
      </c>
      <c r="P77" s="525" t="s">
        <v>21</v>
      </c>
      <c r="Q77" s="525" t="s">
        <v>21</v>
      </c>
      <c r="R77" s="525" t="s">
        <v>2</v>
      </c>
      <c r="S77" s="513"/>
      <c r="T77" s="513">
        <v>20478.03</v>
      </c>
      <c r="U77" s="537">
        <v>20478.03</v>
      </c>
      <c r="V77" s="521"/>
      <c r="W77" s="513" t="s">
        <v>230</v>
      </c>
      <c r="X77" s="513" t="s">
        <v>2</v>
      </c>
      <c r="Y77" s="513"/>
      <c r="Z77" s="513">
        <v>20478.03</v>
      </c>
      <c r="AA77" s="513">
        <v>18211.38</v>
      </c>
      <c r="AB77" s="521" t="s">
        <v>42</v>
      </c>
      <c r="AC77" s="521" t="s">
        <v>36</v>
      </c>
      <c r="AD77" s="513"/>
      <c r="AE77" s="513"/>
      <c r="AF77" s="513"/>
      <c r="AG77" s="513"/>
      <c r="AH77" s="521"/>
    </row>
    <row r="78" spans="1:34" ht="13.5">
      <c r="A78" s="521">
        <v>0</v>
      </c>
      <c r="B78" s="521">
        <v>0</v>
      </c>
      <c r="C78" s="521">
        <v>0</v>
      </c>
      <c r="D78" s="521">
        <v>0</v>
      </c>
      <c r="E78" s="521">
        <v>0</v>
      </c>
      <c r="F78" s="538">
        <v>86878</v>
      </c>
      <c r="G78" s="521">
        <v>0</v>
      </c>
      <c r="H78" s="521">
        <v>0</v>
      </c>
      <c r="I78" s="521">
        <v>0</v>
      </c>
      <c r="J78" s="521">
        <v>0</v>
      </c>
      <c r="K78" s="521">
        <v>0</v>
      </c>
      <c r="L78" s="521">
        <v>0</v>
      </c>
      <c r="M78" s="521">
        <v>0</v>
      </c>
      <c r="N78" s="513" t="s">
        <v>231</v>
      </c>
      <c r="O78" s="513"/>
      <c r="P78" s="532" t="s">
        <v>232</v>
      </c>
      <c r="Q78" s="513" t="s">
        <v>216</v>
      </c>
      <c r="R78" s="513" t="s">
        <v>15</v>
      </c>
      <c r="S78" s="513" t="s">
        <v>40</v>
      </c>
      <c r="T78" s="513">
        <v>86878.05</v>
      </c>
      <c r="U78" s="513"/>
      <c r="V78" s="521"/>
      <c r="W78" s="513" t="s">
        <v>233</v>
      </c>
      <c r="X78" s="513" t="s">
        <v>15</v>
      </c>
      <c r="Y78" s="513" t="s">
        <v>40</v>
      </c>
      <c r="Z78" s="513">
        <v>86878.05</v>
      </c>
      <c r="AA78" s="513">
        <v>78522.899999999994</v>
      </c>
      <c r="AB78" s="521" t="s">
        <v>35</v>
      </c>
      <c r="AC78" s="521" t="s">
        <v>36</v>
      </c>
      <c r="AD78" s="513"/>
      <c r="AE78" s="513"/>
      <c r="AF78" s="513"/>
      <c r="AG78" s="513"/>
      <c r="AH78" s="521"/>
    </row>
    <row r="79" spans="1:34" ht="13.5">
      <c r="A79" s="521">
        <v>0</v>
      </c>
      <c r="B79" s="521">
        <v>0</v>
      </c>
      <c r="C79" s="521">
        <v>0</v>
      </c>
      <c r="D79" s="521">
        <v>0</v>
      </c>
      <c r="E79" s="521">
        <v>0</v>
      </c>
      <c r="F79" s="521">
        <v>0</v>
      </c>
      <c r="G79" s="521">
        <v>0</v>
      </c>
      <c r="H79" s="521">
        <v>0</v>
      </c>
      <c r="I79" s="521">
        <v>0</v>
      </c>
      <c r="J79" s="521">
        <v>0</v>
      </c>
      <c r="K79" s="521">
        <v>0</v>
      </c>
      <c r="L79" s="521">
        <v>0</v>
      </c>
      <c r="M79" s="521">
        <v>0</v>
      </c>
      <c r="N79" s="513" t="s">
        <v>234</v>
      </c>
      <c r="O79" s="513"/>
      <c r="P79" s="532" t="s">
        <v>235</v>
      </c>
      <c r="Q79" s="513" t="s">
        <v>216</v>
      </c>
      <c r="R79" s="513" t="s">
        <v>15</v>
      </c>
      <c r="S79" s="513" t="s">
        <v>40</v>
      </c>
      <c r="T79" s="513">
        <v>0</v>
      </c>
      <c r="U79" s="513"/>
      <c r="V79" s="521"/>
      <c r="W79" s="513" t="s">
        <v>234</v>
      </c>
      <c r="X79" s="513" t="s">
        <v>15</v>
      </c>
      <c r="Y79" s="513" t="s">
        <v>40</v>
      </c>
      <c r="Z79" s="513">
        <v>0</v>
      </c>
      <c r="AA79" s="513">
        <v>0</v>
      </c>
      <c r="AB79" s="521" t="s">
        <v>42</v>
      </c>
      <c r="AC79" s="521" t="s">
        <v>36</v>
      </c>
      <c r="AD79" s="513"/>
      <c r="AE79" s="513"/>
      <c r="AF79" s="513"/>
      <c r="AG79" s="513"/>
      <c r="AH79" s="521"/>
    </row>
    <row r="80" spans="1:34" s="9" customFormat="1" ht="13.5">
      <c r="A80" s="541" t="s">
        <v>21</v>
      </c>
      <c r="B80" s="541" t="s">
        <v>21</v>
      </c>
      <c r="C80" s="541" t="s">
        <v>21</v>
      </c>
      <c r="D80" s="541" t="s">
        <v>21</v>
      </c>
      <c r="E80" s="541" t="s">
        <v>21</v>
      </c>
      <c r="F80" s="541" t="s">
        <v>21</v>
      </c>
      <c r="G80" s="541" t="s">
        <v>21</v>
      </c>
      <c r="H80" s="541" t="s">
        <v>21</v>
      </c>
      <c r="I80" s="541" t="s">
        <v>21</v>
      </c>
      <c r="J80" s="541" t="s">
        <v>21</v>
      </c>
      <c r="K80" s="541" t="s">
        <v>21</v>
      </c>
      <c r="L80" s="541" t="s">
        <v>21</v>
      </c>
      <c r="M80" s="541" t="s">
        <v>21</v>
      </c>
      <c r="N80" s="542" t="s">
        <v>21</v>
      </c>
      <c r="O80" s="529" t="s">
        <v>21</v>
      </c>
      <c r="P80" s="529" t="s">
        <v>21</v>
      </c>
      <c r="Q80" s="529" t="s">
        <v>21</v>
      </c>
      <c r="R80" s="529" t="s">
        <v>21</v>
      </c>
      <c r="S80" s="541" t="s">
        <v>21</v>
      </c>
      <c r="T80" s="541" t="s">
        <v>21</v>
      </c>
      <c r="U80" s="542" t="s">
        <v>125</v>
      </c>
      <c r="V80" s="541" t="s">
        <v>21</v>
      </c>
      <c r="W80" s="541" t="s">
        <v>21</v>
      </c>
      <c r="X80" s="541" t="s">
        <v>21</v>
      </c>
      <c r="Y80" s="541" t="s">
        <v>21</v>
      </c>
      <c r="Z80" s="541" t="s">
        <v>21</v>
      </c>
      <c r="AA80" s="543">
        <v>1817.18</v>
      </c>
      <c r="AB80" s="541" t="s">
        <v>42</v>
      </c>
      <c r="AC80" s="544">
        <v>41171.24</v>
      </c>
      <c r="AD80" s="529" t="s">
        <v>21</v>
      </c>
      <c r="AE80" s="529" t="s">
        <v>21</v>
      </c>
      <c r="AF80" s="529" t="s">
        <v>21</v>
      </c>
      <c r="AG80" s="529" t="s">
        <v>21</v>
      </c>
      <c r="AH80" s="541" t="s">
        <v>21</v>
      </c>
    </row>
    <row r="81" spans="1:34" s="9" customFormat="1" ht="13.5">
      <c r="A81" s="541">
        <v>0</v>
      </c>
      <c r="B81" s="541">
        <v>0</v>
      </c>
      <c r="C81" s="541">
        <v>0</v>
      </c>
      <c r="D81" s="541">
        <v>0</v>
      </c>
      <c r="E81" s="541">
        <v>0</v>
      </c>
      <c r="F81" s="541">
        <v>0</v>
      </c>
      <c r="G81" s="541">
        <v>0</v>
      </c>
      <c r="H81" s="541">
        <v>0</v>
      </c>
      <c r="I81" s="541">
        <v>0</v>
      </c>
      <c r="J81" s="541">
        <v>0</v>
      </c>
      <c r="K81" s="541">
        <v>0</v>
      </c>
      <c r="L81" s="541">
        <v>0</v>
      </c>
      <c r="M81" s="541">
        <v>0</v>
      </c>
      <c r="N81" s="542" t="s">
        <v>21</v>
      </c>
      <c r="O81" s="542" t="s">
        <v>21</v>
      </c>
      <c r="P81" s="529" t="s">
        <v>21</v>
      </c>
      <c r="Q81" s="529" t="s">
        <v>21</v>
      </c>
      <c r="R81" s="529" t="s">
        <v>21</v>
      </c>
      <c r="S81" s="541" t="s">
        <v>21</v>
      </c>
      <c r="T81" s="541" t="s">
        <v>21</v>
      </c>
      <c r="U81" s="529" t="s">
        <v>21</v>
      </c>
      <c r="V81" s="541" t="s">
        <v>21</v>
      </c>
      <c r="W81" s="541" t="s">
        <v>21</v>
      </c>
      <c r="X81" s="541" t="s">
        <v>21</v>
      </c>
      <c r="Y81" s="541" t="s">
        <v>21</v>
      </c>
      <c r="Z81" s="541" t="s">
        <v>21</v>
      </c>
      <c r="AA81" s="543">
        <v>1817.18</v>
      </c>
      <c r="AB81" s="541" t="s">
        <v>42</v>
      </c>
      <c r="AC81" s="544">
        <v>41171.24</v>
      </c>
      <c r="AD81" s="529" t="s">
        <v>21</v>
      </c>
      <c r="AE81" s="529" t="s">
        <v>21</v>
      </c>
      <c r="AF81" s="529" t="s">
        <v>21</v>
      </c>
      <c r="AG81" s="529" t="s">
        <v>21</v>
      </c>
      <c r="AH81" s="541" t="s">
        <v>21</v>
      </c>
    </row>
    <row r="82" spans="1:34" ht="13.5">
      <c r="A82" s="523" t="s">
        <v>21</v>
      </c>
      <c r="B82" s="523" t="s">
        <v>21</v>
      </c>
      <c r="C82" s="523" t="s">
        <v>21</v>
      </c>
      <c r="D82" s="523" t="s">
        <v>21</v>
      </c>
      <c r="E82" s="523" t="s">
        <v>21</v>
      </c>
      <c r="F82" s="523" t="s">
        <v>21</v>
      </c>
      <c r="G82" s="523" t="s">
        <v>21</v>
      </c>
      <c r="H82" s="523" t="s">
        <v>21</v>
      </c>
      <c r="I82" s="523" t="s">
        <v>21</v>
      </c>
      <c r="J82" s="523" t="s">
        <v>21</v>
      </c>
      <c r="K82" s="523" t="s">
        <v>21</v>
      </c>
      <c r="L82" s="523" t="s">
        <v>21</v>
      </c>
      <c r="M82" s="523" t="s">
        <v>21</v>
      </c>
      <c r="N82" s="513" t="s">
        <v>236</v>
      </c>
      <c r="O82" s="513" t="s">
        <v>2</v>
      </c>
      <c r="P82" s="513"/>
      <c r="Q82" s="513">
        <v>8275.23</v>
      </c>
      <c r="R82" s="525" t="s">
        <v>2</v>
      </c>
      <c r="S82" s="513"/>
      <c r="T82" s="513">
        <v>41171.24</v>
      </c>
      <c r="U82" s="533">
        <v>41171.24</v>
      </c>
      <c r="V82" s="521"/>
      <c r="W82" s="513" t="s">
        <v>237</v>
      </c>
      <c r="X82" s="513" t="s">
        <v>2</v>
      </c>
      <c r="Y82" s="513"/>
      <c r="Z82" s="513">
        <v>41171.24</v>
      </c>
      <c r="AA82" s="513">
        <v>8205.23</v>
      </c>
      <c r="AB82" s="521" t="s">
        <v>42</v>
      </c>
      <c r="AC82" s="545">
        <v>25224.28</v>
      </c>
      <c r="AD82" s="513"/>
      <c r="AE82" s="513"/>
      <c r="AF82" s="513"/>
      <c r="AG82" s="513"/>
      <c r="AH82" s="521"/>
    </row>
    <row r="83" spans="1:34" ht="13.5">
      <c r="A83" s="527">
        <v>41171</v>
      </c>
      <c r="B83" s="521">
        <v>0</v>
      </c>
      <c r="C83" s="521">
        <v>0</v>
      </c>
      <c r="D83" s="521">
        <v>0</v>
      </c>
      <c r="E83" s="521">
        <v>0</v>
      </c>
      <c r="F83" s="521">
        <v>0</v>
      </c>
      <c r="G83" s="521">
        <v>0</v>
      </c>
      <c r="H83" s="521">
        <v>0</v>
      </c>
      <c r="I83" s="521">
        <v>0</v>
      </c>
      <c r="J83" s="521">
        <v>0</v>
      </c>
      <c r="K83" s="521">
        <v>0</v>
      </c>
      <c r="L83" s="521">
        <v>0</v>
      </c>
      <c r="M83" s="521">
        <v>0</v>
      </c>
      <c r="N83" s="513" t="s">
        <v>238</v>
      </c>
      <c r="O83" s="513" t="s">
        <v>2</v>
      </c>
      <c r="P83" s="513" t="s">
        <v>239</v>
      </c>
      <c r="Q83" s="513">
        <v>8275.23</v>
      </c>
      <c r="R83" s="513" t="s">
        <v>2</v>
      </c>
      <c r="S83" s="513" t="s">
        <v>40</v>
      </c>
      <c r="T83" s="513">
        <v>41171.24</v>
      </c>
      <c r="U83" s="513"/>
      <c r="V83" s="521"/>
      <c r="W83" s="513" t="s">
        <v>240</v>
      </c>
      <c r="X83" s="513" t="s">
        <v>2</v>
      </c>
      <c r="Y83" s="513" t="s">
        <v>40</v>
      </c>
      <c r="Z83" s="513">
        <v>41171.24</v>
      </c>
      <c r="AA83" s="513">
        <v>8205.23</v>
      </c>
      <c r="AB83" s="521" t="s">
        <v>42</v>
      </c>
      <c r="AC83" s="545">
        <v>25224.28</v>
      </c>
      <c r="AD83" s="513"/>
      <c r="AE83" s="513"/>
      <c r="AF83" s="513"/>
      <c r="AG83" s="513"/>
      <c r="AH83" s="521"/>
    </row>
    <row r="84" spans="1:34" ht="13.5">
      <c r="A84" s="523" t="s">
        <v>21</v>
      </c>
      <c r="B84" s="523" t="s">
        <v>21</v>
      </c>
      <c r="C84" s="523" t="s">
        <v>21</v>
      </c>
      <c r="D84" s="523" t="s">
        <v>21</v>
      </c>
      <c r="E84" s="523" t="s">
        <v>21</v>
      </c>
      <c r="F84" s="523" t="s">
        <v>21</v>
      </c>
      <c r="G84" s="523" t="s">
        <v>21</v>
      </c>
      <c r="H84" s="523" t="s">
        <v>21</v>
      </c>
      <c r="I84" s="523" t="s">
        <v>21</v>
      </c>
      <c r="J84" s="523" t="s">
        <v>21</v>
      </c>
      <c r="K84" s="523" t="s">
        <v>21</v>
      </c>
      <c r="L84" s="523" t="s">
        <v>21</v>
      </c>
      <c r="M84" s="523" t="s">
        <v>21</v>
      </c>
      <c r="N84" s="513" t="s">
        <v>241</v>
      </c>
      <c r="O84" s="513" t="s">
        <v>2</v>
      </c>
      <c r="P84" s="513"/>
      <c r="Q84" s="513">
        <v>70958.710000000006</v>
      </c>
      <c r="R84" s="525" t="s">
        <v>2</v>
      </c>
      <c r="S84" s="513"/>
      <c r="T84" s="513">
        <v>66395.520000000004</v>
      </c>
      <c r="U84" s="533">
        <v>66395.520000000004</v>
      </c>
      <c r="V84" s="521"/>
      <c r="W84" s="513" t="s">
        <v>242</v>
      </c>
      <c r="X84" s="513" t="s">
        <v>2</v>
      </c>
      <c r="Y84" s="513"/>
      <c r="Z84" s="513">
        <v>66395.520000000004</v>
      </c>
      <c r="AA84" s="513">
        <v>67697.27</v>
      </c>
      <c r="AB84" s="521" t="e">
        <v>#REF!</v>
      </c>
      <c r="AC84" s="545">
        <v>8487600.4399999995</v>
      </c>
      <c r="AD84" s="513"/>
      <c r="AE84" s="513"/>
      <c r="AF84" s="513"/>
      <c r="AG84" s="513"/>
      <c r="AH84" s="521"/>
    </row>
    <row r="85" spans="1:34" ht="13.5">
      <c r="A85" s="527">
        <v>66396</v>
      </c>
      <c r="B85" s="521">
        <v>0</v>
      </c>
      <c r="C85" s="521">
        <v>0</v>
      </c>
      <c r="D85" s="521">
        <v>0</v>
      </c>
      <c r="E85" s="521">
        <v>0</v>
      </c>
      <c r="F85" s="521">
        <v>0</v>
      </c>
      <c r="G85" s="521">
        <v>0</v>
      </c>
      <c r="H85" s="521">
        <v>0</v>
      </c>
      <c r="I85" s="521">
        <v>0</v>
      </c>
      <c r="J85" s="521">
        <v>0</v>
      </c>
      <c r="K85" s="521">
        <v>0</v>
      </c>
      <c r="L85" s="521">
        <v>0</v>
      </c>
      <c r="M85" s="521">
        <v>0</v>
      </c>
      <c r="N85" s="513" t="s">
        <v>243</v>
      </c>
      <c r="O85" s="513" t="s">
        <v>2</v>
      </c>
      <c r="P85" s="513" t="s">
        <v>244</v>
      </c>
      <c r="Q85" s="513">
        <v>70958.710000000006</v>
      </c>
      <c r="R85" s="532" t="s">
        <v>2</v>
      </c>
      <c r="S85" s="513" t="s">
        <v>245</v>
      </c>
      <c r="T85" s="513">
        <v>66395.520000000004</v>
      </c>
      <c r="U85" s="513"/>
      <c r="V85" s="521"/>
      <c r="W85" s="513" t="s">
        <v>246</v>
      </c>
      <c r="X85" s="513" t="s">
        <v>2</v>
      </c>
      <c r="Y85" s="513" t="s">
        <v>245</v>
      </c>
      <c r="Z85" s="513">
        <v>66395.520000000004</v>
      </c>
      <c r="AA85" s="513">
        <v>67697.27</v>
      </c>
      <c r="AB85" s="521" t="e">
        <v>#REF!</v>
      </c>
      <c r="AC85" s="521" t="e">
        <v>#REF!</v>
      </c>
      <c r="AD85" s="513"/>
      <c r="AE85" s="513"/>
      <c r="AF85" s="513"/>
      <c r="AG85" s="513"/>
      <c r="AH85" s="521"/>
    </row>
    <row r="86" spans="1:34" ht="13.5">
      <c r="A86" s="535">
        <v>3468891</v>
      </c>
      <c r="B86" s="534">
        <v>0</v>
      </c>
      <c r="C86" s="535">
        <v>277792</v>
      </c>
      <c r="D86" s="534">
        <v>0</v>
      </c>
      <c r="E86" s="535">
        <v>32992006</v>
      </c>
      <c r="F86" s="535">
        <v>189050</v>
      </c>
      <c r="G86" s="534">
        <v>0</v>
      </c>
      <c r="H86" s="534">
        <v>0</v>
      </c>
      <c r="I86" s="534">
        <v>0</v>
      </c>
      <c r="J86" s="534">
        <v>0</v>
      </c>
      <c r="K86" s="535">
        <v>162836</v>
      </c>
      <c r="L86" s="535">
        <v>1702216</v>
      </c>
      <c r="M86" s="534">
        <v>0</v>
      </c>
      <c r="N86" s="513" t="s">
        <v>247</v>
      </c>
      <c r="O86" s="513" t="s">
        <v>2</v>
      </c>
      <c r="P86" s="513"/>
      <c r="Q86" s="513">
        <v>949568.29</v>
      </c>
      <c r="R86" s="513" t="s">
        <v>2</v>
      </c>
      <c r="S86" s="513"/>
      <c r="T86" s="513">
        <v>8553995.9600000009</v>
      </c>
      <c r="U86" s="513"/>
      <c r="V86" s="521"/>
      <c r="W86" s="513" t="s">
        <v>247</v>
      </c>
      <c r="X86" s="513" t="s">
        <v>2</v>
      </c>
      <c r="Y86" s="513"/>
      <c r="Z86" s="513">
        <v>8553995.9600000009</v>
      </c>
      <c r="AA86" s="513">
        <v>18385489</v>
      </c>
      <c r="AB86" s="521" t="e">
        <v>#REF!</v>
      </c>
      <c r="AC86" s="521" t="e">
        <v>#REF!</v>
      </c>
      <c r="AD86" s="513"/>
      <c r="AE86" s="513"/>
      <c r="AF86" s="513"/>
      <c r="AG86" s="513"/>
      <c r="AH86" s="521"/>
    </row>
    <row r="87" spans="1:34" ht="13.5">
      <c r="A87" s="521"/>
      <c r="B87" s="521"/>
      <c r="C87" s="521"/>
      <c r="D87" s="521"/>
      <c r="E87" s="521"/>
      <c r="F87" s="521"/>
      <c r="G87" s="521"/>
      <c r="H87" s="521"/>
      <c r="I87" s="521"/>
      <c r="J87" s="521"/>
      <c r="K87" s="521"/>
      <c r="L87" s="521"/>
      <c r="M87" s="521"/>
      <c r="N87" s="513"/>
      <c r="O87" s="513"/>
      <c r="P87" s="513"/>
      <c r="Q87" s="513"/>
      <c r="R87" s="513"/>
      <c r="S87" s="513"/>
      <c r="T87" s="513"/>
      <c r="U87" s="521"/>
      <c r="V87" s="521"/>
      <c r="W87" s="513"/>
      <c r="X87" s="513"/>
      <c r="Y87" s="513"/>
      <c r="Z87" s="513"/>
      <c r="AA87" s="521"/>
      <c r="AB87" s="513"/>
      <c r="AC87" s="513"/>
      <c r="AD87" s="513"/>
      <c r="AE87" s="513"/>
      <c r="AF87" s="513"/>
      <c r="AG87" s="513"/>
      <c r="AH87" s="521"/>
    </row>
    <row r="88" spans="1:34" ht="15">
      <c r="A88" s="521"/>
      <c r="B88" s="521">
        <v>0.8397</v>
      </c>
      <c r="C88" s="521">
        <v>1.1318999999999999</v>
      </c>
      <c r="D88" s="521">
        <v>0</v>
      </c>
      <c r="E88" s="521">
        <v>10.8765</v>
      </c>
      <c r="F88" s="521">
        <v>4.2424999999999997</v>
      </c>
      <c r="G88" s="521">
        <v>1.4587000000000001</v>
      </c>
      <c r="H88" s="521">
        <v>0</v>
      </c>
      <c r="I88" s="521">
        <v>1.7583</v>
      </c>
      <c r="J88" s="521">
        <v>0</v>
      </c>
      <c r="K88" s="521">
        <v>11.4975</v>
      </c>
      <c r="L88" s="521">
        <v>7.4588000000000001</v>
      </c>
      <c r="M88" s="521">
        <v>0.93625009000000003</v>
      </c>
      <c r="N88" s="513"/>
      <c r="O88" s="513"/>
      <c r="P88" s="513"/>
      <c r="Q88" s="513"/>
      <c r="R88" s="513"/>
      <c r="S88" s="513"/>
      <c r="T88" s="546">
        <v>25414525.050000001</v>
      </c>
      <c r="U88" s="547">
        <v>3776964.44</v>
      </c>
      <c r="V88" s="521"/>
      <c r="W88" s="513"/>
      <c r="X88" s="513"/>
      <c r="Y88" s="513"/>
      <c r="Z88" s="513"/>
      <c r="AA88" s="521"/>
      <c r="AB88" s="521"/>
      <c r="AC88" s="521"/>
      <c r="AD88" s="513"/>
      <c r="AE88" s="513"/>
      <c r="AF88" s="513"/>
      <c r="AG88" s="513"/>
      <c r="AH88" s="521"/>
    </row>
    <row r="89" spans="1:34" ht="15">
      <c r="A89" s="538">
        <v>3468891</v>
      </c>
      <c r="B89" s="521">
        <v>0</v>
      </c>
      <c r="C89" s="538">
        <v>245421</v>
      </c>
      <c r="D89" s="521">
        <v>0</v>
      </c>
      <c r="E89" s="538">
        <v>3033327</v>
      </c>
      <c r="F89" s="538">
        <v>44561</v>
      </c>
      <c r="G89" s="521">
        <v>0</v>
      </c>
      <c r="H89" s="521">
        <v>0</v>
      </c>
      <c r="I89" s="521">
        <v>0</v>
      </c>
      <c r="J89" s="521">
        <v>0</v>
      </c>
      <c r="K89" s="538">
        <v>14163</v>
      </c>
      <c r="L89" s="538">
        <v>228216</v>
      </c>
      <c r="M89" s="521">
        <v>0</v>
      </c>
      <c r="N89" s="513"/>
      <c r="O89" s="513"/>
      <c r="P89" s="513"/>
      <c r="Q89" s="513"/>
      <c r="R89" s="513"/>
      <c r="S89" s="513"/>
      <c r="T89" s="548" t="s">
        <v>248</v>
      </c>
      <c r="U89" s="549">
        <v>4777013.8499999996</v>
      </c>
      <c r="V89" s="521"/>
      <c r="W89" s="513"/>
      <c r="X89" s="513"/>
      <c r="Y89" s="513"/>
      <c r="Z89" s="513"/>
      <c r="AA89" s="521"/>
      <c r="AB89" s="521"/>
      <c r="AC89" s="521"/>
      <c r="AD89" s="513"/>
      <c r="AE89" s="513"/>
      <c r="AF89" s="513"/>
      <c r="AG89" s="513"/>
      <c r="AH89" s="521"/>
    </row>
    <row r="90" spans="1:34" ht="13.5">
      <c r="A90" s="538">
        <v>-3348326</v>
      </c>
      <c r="B90" s="538">
        <v>5373590</v>
      </c>
      <c r="C90" s="538">
        <v>224411</v>
      </c>
      <c r="D90" s="521">
        <v>0</v>
      </c>
      <c r="E90" s="538">
        <v>4396</v>
      </c>
      <c r="F90" s="538">
        <v>45063</v>
      </c>
      <c r="G90" s="538">
        <v>33331</v>
      </c>
      <c r="H90" s="521">
        <v>0</v>
      </c>
      <c r="I90" s="538">
        <v>1815</v>
      </c>
      <c r="J90" s="521">
        <v>0</v>
      </c>
      <c r="K90" s="538">
        <v>14824</v>
      </c>
      <c r="L90" s="521">
        <v>774</v>
      </c>
      <c r="M90" s="538">
        <v>37637</v>
      </c>
      <c r="N90" s="513"/>
      <c r="O90" s="513"/>
      <c r="P90" s="513"/>
      <c r="Q90" s="513"/>
      <c r="R90" s="513"/>
      <c r="S90" s="513"/>
      <c r="T90" s="550" t="s">
        <v>249</v>
      </c>
      <c r="U90" s="551">
        <v>17.670000000000002</v>
      </c>
      <c r="V90" s="521"/>
      <c r="W90" s="513"/>
      <c r="X90" s="513"/>
      <c r="Y90" s="513"/>
      <c r="Z90" s="513"/>
      <c r="AA90" s="521"/>
      <c r="AB90" s="521"/>
      <c r="AC90" s="521"/>
      <c r="AD90" s="513"/>
      <c r="AE90" s="513"/>
      <c r="AF90" s="513"/>
      <c r="AG90" s="513"/>
      <c r="AH90" s="521"/>
    </row>
    <row r="91" spans="1:34" ht="13.5">
      <c r="A91" s="521"/>
      <c r="B91" s="521"/>
      <c r="C91" s="521"/>
      <c r="D91" s="521"/>
      <c r="E91" s="521"/>
      <c r="F91" s="521"/>
      <c r="G91" s="521"/>
      <c r="H91" s="521"/>
      <c r="I91" s="521"/>
      <c r="J91" s="521"/>
      <c r="K91" s="521"/>
      <c r="L91" s="521"/>
      <c r="M91" s="521"/>
      <c r="N91" s="513"/>
      <c r="O91" s="513"/>
      <c r="P91" s="513"/>
      <c r="Q91" s="513"/>
      <c r="R91" s="513"/>
      <c r="S91" s="513"/>
      <c r="T91" s="513"/>
      <c r="U91" s="521"/>
      <c r="V91" s="521"/>
      <c r="W91" s="513"/>
      <c r="X91" s="513"/>
      <c r="Y91" s="513"/>
      <c r="Z91" s="513"/>
      <c r="AA91" s="521"/>
      <c r="AB91" s="521"/>
      <c r="AC91" s="521"/>
      <c r="AD91" s="513"/>
      <c r="AE91" s="513"/>
      <c r="AF91" s="513"/>
      <c r="AG91" s="513"/>
      <c r="AH91" s="521"/>
    </row>
    <row r="92" spans="1:34" ht="13.5">
      <c r="A92" s="521"/>
      <c r="B92" s="521"/>
      <c r="C92" s="521"/>
      <c r="D92" s="521"/>
      <c r="E92" s="521"/>
      <c r="F92" s="521"/>
      <c r="G92" s="521"/>
      <c r="H92" s="521"/>
      <c r="I92" s="521"/>
      <c r="J92" s="521"/>
      <c r="K92" s="521"/>
      <c r="L92" s="521"/>
      <c r="M92" s="521"/>
      <c r="N92" s="521"/>
      <c r="O92" s="521"/>
      <c r="P92" s="521"/>
      <c r="Q92" s="521"/>
      <c r="R92" s="521"/>
      <c r="S92" s="552" t="s">
        <v>21</v>
      </c>
      <c r="T92" s="553" t="s">
        <v>250</v>
      </c>
      <c r="U92" s="554" t="s">
        <v>251</v>
      </c>
      <c r="V92" s="513"/>
      <c r="W92" s="521"/>
      <c r="X92" s="513"/>
      <c r="Y92" s="513"/>
      <c r="Z92" s="513"/>
      <c r="AA92" s="521"/>
      <c r="AB92" s="521"/>
      <c r="AC92" s="521"/>
      <c r="AD92" s="513"/>
      <c r="AE92" s="513"/>
      <c r="AF92" s="513"/>
      <c r="AG92" s="513"/>
      <c r="AH92" s="521"/>
    </row>
    <row r="93" spans="1:34" ht="13.5">
      <c r="A93" s="521"/>
      <c r="B93" s="521"/>
      <c r="C93" s="521"/>
      <c r="D93" s="521"/>
      <c r="E93" s="521"/>
      <c r="F93" s="538">
        <v>412503</v>
      </c>
      <c r="G93" s="521"/>
      <c r="H93" s="521"/>
      <c r="I93" s="521"/>
      <c r="J93" s="521"/>
      <c r="K93" s="521"/>
      <c r="L93" s="521"/>
      <c r="M93" s="521"/>
      <c r="N93" s="513"/>
      <c r="O93" s="513"/>
      <c r="P93" s="513"/>
      <c r="Q93" s="513"/>
      <c r="R93" s="513"/>
      <c r="S93" s="555" t="s">
        <v>2</v>
      </c>
      <c r="T93" s="519">
        <v>22707656.550000001</v>
      </c>
      <c r="U93" s="557">
        <v>4060659.87</v>
      </c>
      <c r="V93" s="513"/>
      <c r="W93" s="521"/>
      <c r="X93" s="513"/>
      <c r="Y93" s="513"/>
      <c r="Z93" s="513"/>
      <c r="AA93" s="521"/>
      <c r="AB93" s="521"/>
      <c r="AC93" s="521"/>
      <c r="AD93" s="513"/>
      <c r="AE93" s="513"/>
      <c r="AF93" s="513"/>
      <c r="AG93" s="513"/>
      <c r="AH93" s="521"/>
    </row>
    <row r="94" spans="1:34" ht="13.5">
      <c r="A94" s="521"/>
      <c r="B94" s="521"/>
      <c r="C94" s="521"/>
      <c r="D94" s="521"/>
      <c r="E94" s="521"/>
      <c r="F94" s="538">
        <v>121897</v>
      </c>
      <c r="G94" s="521"/>
      <c r="H94" s="521"/>
      <c r="I94" s="521"/>
      <c r="J94" s="521"/>
      <c r="K94" s="521"/>
      <c r="L94" s="521"/>
      <c r="M94" s="521"/>
      <c r="N94" s="513"/>
      <c r="O94" s="513"/>
      <c r="P94" s="513"/>
      <c r="Q94" s="513"/>
      <c r="R94" s="513"/>
      <c r="S94" s="555" t="s">
        <v>7</v>
      </c>
      <c r="T94" s="519">
        <v>9793.92</v>
      </c>
      <c r="U94" s="556" t="s">
        <v>125</v>
      </c>
      <c r="V94" s="513"/>
      <c r="W94" s="521"/>
      <c r="X94" s="513"/>
      <c r="Y94" s="513"/>
      <c r="Z94" s="513"/>
      <c r="AA94" s="521"/>
      <c r="AB94" s="521"/>
      <c r="AC94" s="521"/>
      <c r="AD94" s="513"/>
      <c r="AE94" s="513"/>
      <c r="AF94" s="513"/>
      <c r="AG94" s="513"/>
      <c r="AH94" s="521"/>
    </row>
    <row r="95" spans="1:34" ht="13.5">
      <c r="A95" s="521"/>
      <c r="B95" s="521"/>
      <c r="C95" s="521"/>
      <c r="D95" s="521"/>
      <c r="E95" s="521"/>
      <c r="F95" s="521"/>
      <c r="G95" s="521"/>
      <c r="H95" s="521"/>
      <c r="I95" s="521"/>
      <c r="J95" s="521"/>
      <c r="K95" s="521"/>
      <c r="L95" s="521"/>
      <c r="M95" s="521"/>
      <c r="N95" s="513"/>
      <c r="O95" s="521"/>
      <c r="P95" s="521"/>
      <c r="Q95" s="513"/>
      <c r="R95" s="513"/>
      <c r="S95" s="555" t="s">
        <v>14</v>
      </c>
      <c r="T95" s="519">
        <v>4731.1899999999996</v>
      </c>
      <c r="U95" s="556" t="s">
        <v>125</v>
      </c>
      <c r="V95" s="513"/>
      <c r="W95" s="521"/>
      <c r="X95" s="513"/>
      <c r="Y95" s="513"/>
      <c r="Z95" s="513"/>
      <c r="AA95" s="521"/>
      <c r="AB95" s="521"/>
      <c r="AC95" s="521"/>
      <c r="AD95" s="513"/>
      <c r="AE95" s="513"/>
      <c r="AF95" s="513"/>
      <c r="AG95" s="513"/>
      <c r="AH95" s="521"/>
    </row>
    <row r="96" spans="1:34" ht="13.5">
      <c r="A96" s="521"/>
      <c r="B96" s="521"/>
      <c r="C96" s="521"/>
      <c r="D96" s="521"/>
      <c r="E96" s="521"/>
      <c r="F96" s="521"/>
      <c r="G96" s="521"/>
      <c r="H96" s="521"/>
      <c r="I96" s="521"/>
      <c r="J96" s="521"/>
      <c r="K96" s="521"/>
      <c r="L96" s="521"/>
      <c r="M96" s="521"/>
      <c r="N96" s="513"/>
      <c r="O96" s="513"/>
      <c r="P96" s="513"/>
      <c r="Q96" s="513"/>
      <c r="R96" s="513"/>
      <c r="S96" s="555" t="s">
        <v>9</v>
      </c>
      <c r="T96" s="519">
        <v>40220.04</v>
      </c>
      <c r="U96" s="556">
        <v>220.03</v>
      </c>
      <c r="V96" s="513"/>
      <c r="W96" s="521"/>
      <c r="X96" s="513"/>
      <c r="Y96" s="513"/>
      <c r="Z96" s="513"/>
      <c r="AA96" s="521"/>
      <c r="AB96" s="521"/>
      <c r="AC96" s="521"/>
      <c r="AD96" s="513"/>
      <c r="AE96" s="513"/>
      <c r="AF96" s="513"/>
      <c r="AG96" s="513"/>
      <c r="AH96" s="521"/>
    </row>
    <row r="97" spans="1:34" ht="13.5">
      <c r="A97" s="521"/>
      <c r="B97" s="521"/>
      <c r="C97" s="521"/>
      <c r="D97" s="521"/>
      <c r="E97" s="521"/>
      <c r="F97" s="521"/>
      <c r="G97" s="521"/>
      <c r="H97" s="521"/>
      <c r="I97" s="521"/>
      <c r="J97" s="521"/>
      <c r="K97" s="521"/>
      <c r="L97" s="521"/>
      <c r="M97" s="521"/>
      <c r="N97" s="513"/>
      <c r="O97" s="513"/>
      <c r="P97" s="513"/>
      <c r="Q97" s="513"/>
      <c r="R97" s="513"/>
      <c r="S97" s="555" t="s">
        <v>18</v>
      </c>
      <c r="T97" s="519">
        <v>50836.04</v>
      </c>
      <c r="U97" s="556" t="s">
        <v>125</v>
      </c>
      <c r="V97" s="513"/>
      <c r="W97" s="521"/>
      <c r="X97" s="513"/>
      <c r="Y97" s="513"/>
      <c r="Z97" s="513"/>
      <c r="AA97" s="521"/>
      <c r="AB97" s="521"/>
      <c r="AC97" s="521"/>
      <c r="AD97" s="513"/>
      <c r="AE97" s="513"/>
      <c r="AF97" s="513"/>
      <c r="AG97" s="513"/>
      <c r="AH97" s="521"/>
    </row>
    <row r="98" spans="1:34" ht="13.5">
      <c r="A98" s="521"/>
      <c r="B98" s="521"/>
      <c r="C98" s="521"/>
      <c r="D98" s="521"/>
      <c r="E98" s="521"/>
      <c r="F98" s="521"/>
      <c r="G98" s="521"/>
      <c r="H98" s="521"/>
      <c r="I98" s="521"/>
      <c r="J98" s="521"/>
      <c r="K98" s="521"/>
      <c r="L98" s="521"/>
      <c r="M98" s="521"/>
      <c r="N98" s="513"/>
      <c r="O98" s="513"/>
      <c r="P98" s="513"/>
      <c r="Q98" s="513"/>
      <c r="R98" s="513"/>
      <c r="S98" s="555" t="s">
        <v>3</v>
      </c>
      <c r="T98" s="519">
        <v>7094.5</v>
      </c>
      <c r="U98" s="557">
        <v>1724720.89</v>
      </c>
      <c r="V98" s="513"/>
      <c r="W98" s="521"/>
      <c r="X98" s="513"/>
      <c r="Y98" s="513"/>
      <c r="Z98" s="513"/>
      <c r="AA98" s="521"/>
      <c r="AB98" s="521"/>
      <c r="AC98" s="521"/>
      <c r="AD98" s="513"/>
      <c r="AE98" s="513"/>
      <c r="AF98" s="513"/>
      <c r="AG98" s="513"/>
      <c r="AH98" s="521"/>
    </row>
    <row r="99" spans="1:34" ht="13.5">
      <c r="A99" s="521"/>
      <c r="B99" s="521"/>
      <c r="C99" s="521"/>
      <c r="D99" s="521"/>
      <c r="E99" s="521"/>
      <c r="F99" s="521"/>
      <c r="G99" s="521"/>
      <c r="H99" s="521"/>
      <c r="I99" s="521"/>
      <c r="J99" s="521"/>
      <c r="K99" s="521"/>
      <c r="L99" s="521"/>
      <c r="M99" s="521"/>
      <c r="N99" s="513"/>
      <c r="O99" s="513"/>
      <c r="P99" s="513"/>
      <c r="Q99" s="513"/>
      <c r="R99" s="513"/>
      <c r="S99" s="555" t="s">
        <v>4</v>
      </c>
      <c r="T99" s="519">
        <v>2188941.61</v>
      </c>
      <c r="U99" s="556" t="s">
        <v>125</v>
      </c>
      <c r="V99" s="513"/>
      <c r="W99" s="521"/>
      <c r="X99" s="513"/>
      <c r="Y99" s="513"/>
      <c r="Z99" s="513"/>
      <c r="AA99" s="521"/>
      <c r="AB99" s="521"/>
      <c r="AC99" s="521"/>
      <c r="AD99" s="513"/>
      <c r="AE99" s="513"/>
      <c r="AF99" s="513"/>
      <c r="AG99" s="513"/>
      <c r="AH99" s="521"/>
    </row>
    <row r="100" spans="1:34" ht="13.5">
      <c r="A100" s="521"/>
      <c r="B100" s="521"/>
      <c r="C100" s="521"/>
      <c r="D100" s="521"/>
      <c r="E100" s="521"/>
      <c r="F100" s="521"/>
      <c r="G100" s="521"/>
      <c r="H100" s="521"/>
      <c r="I100" s="521"/>
      <c r="J100" s="521"/>
      <c r="K100" s="521"/>
      <c r="L100" s="521"/>
      <c r="M100" s="521"/>
      <c r="N100" s="513"/>
      <c r="O100" s="513"/>
      <c r="P100" s="513"/>
      <c r="Q100" s="513"/>
      <c r="R100" s="513"/>
      <c r="S100" s="555" t="s">
        <v>17</v>
      </c>
      <c r="T100" s="513">
        <v>235.94</v>
      </c>
      <c r="U100" s="557">
        <v>1730635.82</v>
      </c>
      <c r="V100" s="513"/>
      <c r="W100" s="521"/>
      <c r="X100" s="513"/>
      <c r="Y100" s="513"/>
      <c r="Z100" s="513"/>
      <c r="AA100" s="521"/>
      <c r="AB100" s="521"/>
      <c r="AC100" s="521"/>
      <c r="AD100" s="513"/>
      <c r="AE100" s="513"/>
      <c r="AF100" s="513"/>
      <c r="AG100" s="513"/>
      <c r="AH100" s="521"/>
    </row>
    <row r="101" spans="1:34" ht="13.5">
      <c r="A101" s="521"/>
      <c r="B101" s="521"/>
      <c r="C101" s="521"/>
      <c r="D101" s="521"/>
      <c r="E101" s="521"/>
      <c r="F101" s="521"/>
      <c r="G101" s="521"/>
      <c r="H101" s="521"/>
      <c r="I101" s="521"/>
      <c r="J101" s="521"/>
      <c r="K101" s="521"/>
      <c r="L101" s="521"/>
      <c r="M101" s="521"/>
      <c r="N101" s="513"/>
      <c r="O101" s="513"/>
      <c r="P101" s="513"/>
      <c r="Q101" s="513"/>
      <c r="R101" s="513"/>
      <c r="S101" s="555" t="s">
        <v>252</v>
      </c>
      <c r="T101" s="513" t="s">
        <v>253</v>
      </c>
      <c r="U101" s="556" t="s">
        <v>125</v>
      </c>
      <c r="V101" s="513"/>
      <c r="W101" s="521"/>
      <c r="X101" s="513"/>
      <c r="Y101" s="513"/>
      <c r="Z101" s="513"/>
      <c r="AA101" s="521"/>
      <c r="AB101" s="521"/>
      <c r="AC101" s="521"/>
      <c r="AD101" s="513"/>
      <c r="AE101" s="513"/>
      <c r="AF101" s="513"/>
      <c r="AG101" s="513"/>
      <c r="AH101" s="521"/>
    </row>
    <row r="102" spans="1:34" ht="13.5">
      <c r="A102" s="521"/>
      <c r="B102" s="521"/>
      <c r="C102" s="521"/>
      <c r="D102" s="521"/>
      <c r="E102" s="521"/>
      <c r="F102" s="521"/>
      <c r="G102" s="521"/>
      <c r="H102" s="521"/>
      <c r="I102" s="521"/>
      <c r="J102" s="521"/>
      <c r="K102" s="521"/>
      <c r="L102" s="521"/>
      <c r="M102" s="521"/>
      <c r="N102" s="513"/>
      <c r="O102" s="513"/>
      <c r="P102" s="513"/>
      <c r="Q102" s="513"/>
      <c r="R102" s="513"/>
      <c r="S102" s="555" t="s">
        <v>19</v>
      </c>
      <c r="T102" s="519">
        <v>94110.71</v>
      </c>
      <c r="U102" s="557">
        <v>2947835.24</v>
      </c>
      <c r="V102" s="513"/>
      <c r="W102" s="521"/>
      <c r="X102" s="513"/>
      <c r="Y102" s="513"/>
      <c r="Z102" s="513"/>
      <c r="AA102" s="521"/>
      <c r="AB102" s="521"/>
      <c r="AC102" s="521"/>
      <c r="AD102" s="513"/>
      <c r="AE102" s="513"/>
      <c r="AF102" s="513"/>
      <c r="AG102" s="513"/>
      <c r="AH102" s="521"/>
    </row>
    <row r="103" spans="1:34" ht="13.5">
      <c r="A103" s="521"/>
      <c r="B103" s="521"/>
      <c r="C103" s="521"/>
      <c r="D103" s="521"/>
      <c r="E103" s="521"/>
      <c r="F103" s="521"/>
      <c r="G103" s="521"/>
      <c r="H103" s="521"/>
      <c r="I103" s="521"/>
      <c r="J103" s="521"/>
      <c r="K103" s="521"/>
      <c r="L103" s="521"/>
      <c r="M103" s="521"/>
      <c r="N103" s="513"/>
      <c r="O103" s="513"/>
      <c r="P103" s="513"/>
      <c r="Q103" s="513"/>
      <c r="R103" s="513"/>
      <c r="S103" s="555" t="s">
        <v>15</v>
      </c>
      <c r="T103" s="519">
        <v>104294.19</v>
      </c>
      <c r="U103" s="557">
        <v>23335.040000000001</v>
      </c>
      <c r="V103" s="513"/>
      <c r="W103" s="521"/>
      <c r="X103" s="513"/>
      <c r="Y103" s="513"/>
      <c r="Z103" s="513"/>
      <c r="AA103" s="521"/>
      <c r="AB103" s="521"/>
      <c r="AC103" s="521"/>
      <c r="AD103" s="513"/>
      <c r="AE103" s="513"/>
      <c r="AF103" s="513"/>
      <c r="AG103" s="513"/>
      <c r="AH103" s="521"/>
    </row>
    <row r="104" spans="1:34" ht="13.5">
      <c r="A104" s="521"/>
      <c r="B104" s="521"/>
      <c r="C104" s="521"/>
      <c r="D104" s="521"/>
      <c r="E104" s="521"/>
      <c r="F104" s="521"/>
      <c r="G104" s="521"/>
      <c r="H104" s="521"/>
      <c r="I104" s="521"/>
      <c r="J104" s="521"/>
      <c r="K104" s="521"/>
      <c r="L104" s="521"/>
      <c r="M104" s="521"/>
      <c r="N104" s="513"/>
      <c r="O104" s="513"/>
      <c r="P104" s="513"/>
      <c r="Q104" s="513"/>
      <c r="R104" s="513"/>
      <c r="S104" s="555" t="s">
        <v>6</v>
      </c>
      <c r="T104" s="519">
        <v>4781944.87</v>
      </c>
      <c r="U104" s="557">
        <v>2776811.36</v>
      </c>
      <c r="V104" s="513"/>
      <c r="W104" s="521"/>
      <c r="X104" s="513"/>
      <c r="Y104" s="513"/>
      <c r="Z104" s="513"/>
      <c r="AA104" s="521"/>
      <c r="AB104" s="521"/>
      <c r="AC104" s="521"/>
      <c r="AD104" s="513"/>
      <c r="AE104" s="513"/>
      <c r="AF104" s="513"/>
      <c r="AG104" s="513"/>
      <c r="AH104" s="521"/>
    </row>
    <row r="105" spans="1:34" ht="13.5">
      <c r="A105" s="521"/>
      <c r="B105" s="521"/>
      <c r="C105" s="521"/>
      <c r="D105" s="521"/>
      <c r="E105" s="521"/>
      <c r="F105" s="521"/>
      <c r="G105" s="521"/>
      <c r="H105" s="521"/>
      <c r="I105" s="521"/>
      <c r="J105" s="521"/>
      <c r="K105" s="521"/>
      <c r="L105" s="521"/>
      <c r="M105" s="521"/>
      <c r="N105" s="513"/>
      <c r="O105" s="513"/>
      <c r="P105" s="513"/>
      <c r="Q105" s="513"/>
      <c r="R105" s="513"/>
      <c r="S105" s="555" t="s">
        <v>16</v>
      </c>
      <c r="T105" s="519">
        <v>18855</v>
      </c>
      <c r="U105" s="556" t="s">
        <v>125</v>
      </c>
      <c r="V105" s="513"/>
      <c r="W105" s="521"/>
      <c r="X105" s="513"/>
      <c r="Y105" s="513"/>
      <c r="Z105" s="513"/>
      <c r="AA105" s="521"/>
      <c r="AB105" s="521"/>
      <c r="AC105" s="521"/>
      <c r="AD105" s="513"/>
      <c r="AE105" s="513"/>
      <c r="AF105" s="513"/>
      <c r="AG105" s="513"/>
      <c r="AH105" s="521"/>
    </row>
    <row r="106" spans="1:34" ht="13.5">
      <c r="A106" s="521"/>
      <c r="B106" s="521"/>
      <c r="C106" s="521"/>
      <c r="D106" s="521"/>
      <c r="E106" s="521"/>
      <c r="F106" s="521"/>
      <c r="G106" s="521"/>
      <c r="H106" s="521"/>
      <c r="I106" s="521"/>
      <c r="J106" s="521"/>
      <c r="K106" s="521"/>
      <c r="L106" s="521"/>
      <c r="M106" s="521"/>
      <c r="N106" s="513"/>
      <c r="O106" s="513"/>
      <c r="P106" s="513"/>
      <c r="Q106" s="513"/>
      <c r="R106" s="513"/>
      <c r="S106" s="555" t="s">
        <v>5</v>
      </c>
      <c r="T106" s="513" t="s">
        <v>254</v>
      </c>
      <c r="U106" s="557">
        <v>397227.9</v>
      </c>
      <c r="V106" s="513"/>
      <c r="W106" s="521"/>
      <c r="X106" s="513"/>
      <c r="Y106" s="513"/>
      <c r="Z106" s="513"/>
      <c r="AA106" s="521"/>
      <c r="AB106" s="521"/>
      <c r="AC106" s="521"/>
      <c r="AD106" s="513"/>
      <c r="AE106" s="513"/>
      <c r="AF106" s="513"/>
      <c r="AG106" s="513"/>
      <c r="AH106" s="521"/>
    </row>
    <row r="107" spans="1:34" ht="13.5">
      <c r="A107" s="521"/>
      <c r="B107" s="521"/>
      <c r="C107" s="521"/>
      <c r="D107" s="521"/>
      <c r="E107" s="521"/>
      <c r="F107" s="521"/>
      <c r="G107" s="521"/>
      <c r="H107" s="521"/>
      <c r="I107" s="521"/>
      <c r="J107" s="521"/>
      <c r="K107" s="521"/>
      <c r="L107" s="521"/>
      <c r="M107" s="521"/>
      <c r="N107" s="513"/>
      <c r="O107" s="513"/>
      <c r="P107" s="513"/>
      <c r="Q107" s="513"/>
      <c r="R107" s="513"/>
      <c r="S107" s="558" t="s">
        <v>255</v>
      </c>
      <c r="T107" s="559">
        <v>30000457.530000001</v>
      </c>
      <c r="U107" s="560">
        <v>13661446.15</v>
      </c>
      <c r="V107" s="513"/>
      <c r="W107" s="513"/>
      <c r="X107" s="513"/>
      <c r="Y107" s="513"/>
      <c r="Z107" s="513"/>
      <c r="AA107" s="521"/>
      <c r="AB107" s="521"/>
      <c r="AC107" s="521"/>
      <c r="AD107" s="513"/>
      <c r="AE107" s="513"/>
      <c r="AF107" s="513"/>
      <c r="AG107" s="513"/>
      <c r="AH107" s="521"/>
    </row>
    <row r="108" spans="1:34" ht="13.5">
      <c r="A108" s="521"/>
      <c r="B108" s="521"/>
      <c r="C108" s="521"/>
      <c r="D108" s="521"/>
      <c r="E108" s="521"/>
      <c r="F108" s="521"/>
      <c r="G108" s="521"/>
      <c r="H108" s="521"/>
      <c r="I108" s="521"/>
      <c r="J108" s="521"/>
      <c r="K108" s="521"/>
      <c r="L108" s="521"/>
      <c r="M108" s="521"/>
      <c r="N108" s="513"/>
      <c r="O108" s="513"/>
      <c r="P108" s="513"/>
      <c r="Q108" s="513"/>
      <c r="R108" s="513"/>
      <c r="S108" s="521"/>
      <c r="T108" s="521"/>
      <c r="U108" s="521"/>
      <c r="V108" s="521"/>
      <c r="W108" s="513"/>
      <c r="X108" s="513"/>
      <c r="Y108" s="513"/>
      <c r="Z108" s="513"/>
      <c r="AA108" s="521"/>
      <c r="AB108" s="521"/>
      <c r="AC108" s="521"/>
      <c r="AD108" s="513"/>
      <c r="AE108" s="513"/>
      <c r="AF108" s="513"/>
      <c r="AG108" s="513"/>
      <c r="AH108" s="521"/>
    </row>
    <row r="109" spans="1:34" ht="13.5">
      <c r="A109" s="521"/>
      <c r="B109" s="521"/>
      <c r="C109" s="521"/>
      <c r="D109" s="521"/>
      <c r="E109" s="521"/>
      <c r="F109" s="521"/>
      <c r="G109" s="521"/>
      <c r="H109" s="521"/>
      <c r="I109" s="521"/>
      <c r="J109" s="521"/>
      <c r="K109" s="521"/>
      <c r="L109" s="521"/>
      <c r="M109" s="521"/>
      <c r="N109" s="513"/>
      <c r="O109" s="513"/>
      <c r="P109" s="513"/>
      <c r="Q109" s="513"/>
      <c r="R109" s="513"/>
      <c r="S109" s="521"/>
      <c r="T109" s="521"/>
      <c r="U109" s="521"/>
      <c r="V109" s="521"/>
      <c r="W109" s="513"/>
      <c r="X109" s="513"/>
      <c r="Y109" s="513"/>
      <c r="Z109" s="513"/>
      <c r="AA109" s="521"/>
      <c r="AB109" s="521"/>
      <c r="AC109" s="521"/>
      <c r="AD109" s="513"/>
      <c r="AE109" s="513"/>
      <c r="AF109" s="513"/>
      <c r="AG109" s="513"/>
      <c r="AH109" s="521"/>
    </row>
    <row r="110" spans="1:34" ht="13.5">
      <c r="A110" s="521"/>
      <c r="B110" s="521"/>
      <c r="C110" s="521"/>
      <c r="D110" s="521"/>
      <c r="E110" s="521"/>
      <c r="F110" s="521"/>
      <c r="G110" s="521"/>
      <c r="H110" s="521"/>
      <c r="I110" s="521"/>
      <c r="J110" s="521"/>
      <c r="K110" s="521"/>
      <c r="L110" s="521"/>
      <c r="M110" s="521"/>
      <c r="N110" s="513"/>
      <c r="O110" s="513"/>
      <c r="P110" s="513"/>
      <c r="Q110" s="513"/>
      <c r="R110" s="513"/>
      <c r="S110" s="521"/>
      <c r="T110" s="521"/>
      <c r="U110" s="521"/>
      <c r="V110" s="521"/>
      <c r="W110" s="513"/>
      <c r="X110" s="513"/>
      <c r="Y110" s="513"/>
      <c r="Z110" s="513"/>
      <c r="AA110" s="521"/>
      <c r="AB110" s="521"/>
      <c r="AC110" s="521"/>
      <c r="AD110" s="513"/>
      <c r="AE110" s="513"/>
      <c r="AF110" s="513"/>
      <c r="AG110" s="513"/>
      <c r="AH110" s="521"/>
    </row>
    <row r="111" spans="1:34" ht="13.5">
      <c r="A111" s="521"/>
      <c r="B111" s="521"/>
      <c r="C111" s="521"/>
      <c r="D111" s="521"/>
      <c r="E111" s="521"/>
      <c r="F111" s="521"/>
      <c r="G111" s="521"/>
      <c r="H111" s="521"/>
      <c r="I111" s="521"/>
      <c r="J111" s="521"/>
      <c r="K111" s="521"/>
      <c r="L111" s="521"/>
      <c r="M111" s="521"/>
      <c r="N111" s="521"/>
      <c r="O111" s="521"/>
      <c r="P111" s="521"/>
      <c r="Q111" s="521"/>
      <c r="R111" s="521"/>
      <c r="S111" s="521"/>
      <c r="T111" s="521"/>
      <c r="U111" s="521"/>
      <c r="V111" s="521"/>
      <c r="W111" s="513"/>
      <c r="X111" s="513"/>
      <c r="Y111" s="513"/>
      <c r="Z111" s="513"/>
      <c r="AA111" s="521"/>
      <c r="AB111" s="521"/>
      <c r="AC111" s="521"/>
      <c r="AD111" s="513"/>
      <c r="AE111" s="513"/>
      <c r="AF111" s="513"/>
      <c r="AG111" s="513"/>
      <c r="AH111" s="521"/>
    </row>
    <row r="112" spans="1:34" ht="13.5">
      <c r="A112" s="521"/>
      <c r="B112" s="521"/>
      <c r="C112" s="521"/>
      <c r="D112" s="521"/>
      <c r="E112" s="521"/>
      <c r="F112" s="521"/>
      <c r="G112" s="521"/>
      <c r="H112" s="521"/>
      <c r="I112" s="521"/>
      <c r="J112" s="521"/>
      <c r="K112" s="521"/>
      <c r="L112" s="521"/>
      <c r="M112" s="521"/>
      <c r="N112" s="521"/>
      <c r="O112" s="521"/>
      <c r="P112" s="521"/>
      <c r="Q112" s="521"/>
      <c r="R112" s="521"/>
      <c r="S112" s="521"/>
      <c r="T112" s="521"/>
      <c r="U112" s="521"/>
      <c r="V112" s="521"/>
      <c r="W112" s="513"/>
      <c r="X112" s="513"/>
      <c r="Y112" s="513"/>
      <c r="Z112" s="513"/>
      <c r="AA112" s="521"/>
      <c r="AB112" s="521"/>
      <c r="AC112" s="521"/>
      <c r="AD112" s="513"/>
      <c r="AE112" s="513"/>
      <c r="AF112" s="513"/>
      <c r="AG112" s="513"/>
      <c r="AH112" s="521"/>
    </row>
    <row r="113" spans="1:34" ht="13.5">
      <c r="A113" s="521"/>
      <c r="B113" s="521"/>
      <c r="C113" s="521"/>
      <c r="D113" s="521"/>
      <c r="E113" s="521"/>
      <c r="F113" s="521"/>
      <c r="G113" s="521"/>
      <c r="H113" s="521"/>
      <c r="I113" s="521"/>
      <c r="J113" s="521"/>
      <c r="K113" s="521"/>
      <c r="L113" s="521"/>
      <c r="M113" s="521"/>
      <c r="N113" s="521"/>
      <c r="O113" s="521"/>
      <c r="P113" s="521"/>
      <c r="Q113" s="521"/>
      <c r="R113" s="521"/>
      <c r="S113" s="521"/>
      <c r="T113" s="521"/>
      <c r="U113" s="521"/>
      <c r="V113" s="521"/>
      <c r="W113" s="513"/>
      <c r="X113" s="513"/>
      <c r="Y113" s="513"/>
      <c r="Z113" s="513"/>
      <c r="AA113" s="521"/>
      <c r="AB113" s="521"/>
      <c r="AC113" s="521"/>
      <c r="AD113" s="513"/>
      <c r="AE113" s="513"/>
      <c r="AF113" s="513"/>
      <c r="AG113" s="513"/>
      <c r="AH113" s="521"/>
    </row>
    <row r="114" spans="1:34" ht="13.5">
      <c r="A114" s="521"/>
      <c r="B114" s="521"/>
      <c r="C114" s="521"/>
      <c r="D114" s="521"/>
      <c r="E114" s="521"/>
      <c r="F114" s="521"/>
      <c r="G114" s="521"/>
      <c r="H114" s="521"/>
      <c r="I114" s="521"/>
      <c r="J114" s="521"/>
      <c r="K114" s="521"/>
      <c r="L114" s="521"/>
      <c r="M114" s="521"/>
      <c r="N114" s="521"/>
      <c r="O114" s="521"/>
      <c r="P114" s="521"/>
      <c r="Q114" s="521"/>
      <c r="R114" s="521"/>
      <c r="S114" s="521"/>
      <c r="T114" s="521"/>
      <c r="U114" s="521"/>
      <c r="V114" s="521"/>
      <c r="W114" s="513"/>
      <c r="X114" s="513"/>
      <c r="Y114" s="513"/>
      <c r="Z114" s="513"/>
      <c r="AA114" s="521"/>
      <c r="AB114" s="521"/>
      <c r="AC114" s="521"/>
      <c r="AD114" s="513"/>
      <c r="AE114" s="513"/>
      <c r="AF114" s="513"/>
      <c r="AG114" s="513"/>
      <c r="AH114" s="521"/>
    </row>
    <row r="115" spans="1:34" ht="13.5">
      <c r="A115" s="521"/>
      <c r="B115" s="521"/>
      <c r="C115" s="521"/>
      <c r="D115" s="521"/>
      <c r="E115" s="521"/>
      <c r="F115" s="521"/>
      <c r="G115" s="521"/>
      <c r="H115" s="521"/>
      <c r="I115" s="521"/>
      <c r="J115" s="521"/>
      <c r="K115" s="521"/>
      <c r="L115" s="521"/>
      <c r="M115" s="521"/>
      <c r="N115" s="521"/>
      <c r="O115" s="521"/>
      <c r="P115" s="521"/>
      <c r="Q115" s="521"/>
      <c r="R115" s="521"/>
      <c r="S115" s="521"/>
      <c r="T115" s="521"/>
      <c r="U115" s="521"/>
      <c r="V115" s="521"/>
      <c r="W115" s="513"/>
      <c r="X115" s="513"/>
      <c r="Y115" s="513"/>
      <c r="Z115" s="513"/>
      <c r="AA115" s="521"/>
      <c r="AB115" s="513"/>
      <c r="AC115" s="513"/>
      <c r="AD115" s="513"/>
      <c r="AE115" s="513"/>
      <c r="AF115" s="513"/>
      <c r="AG115" s="513"/>
      <c r="AH115" s="521"/>
    </row>
    <row r="116" spans="1:34" ht="13.5">
      <c r="A116" s="521"/>
      <c r="B116" s="521"/>
      <c r="C116" s="521"/>
      <c r="D116" s="521"/>
      <c r="E116" s="521"/>
      <c r="F116" s="521"/>
      <c r="G116" s="521"/>
      <c r="H116" s="521"/>
      <c r="I116" s="521"/>
      <c r="J116" s="521"/>
      <c r="K116" s="521"/>
      <c r="L116" s="521"/>
      <c r="M116" s="521"/>
      <c r="N116" s="521"/>
      <c r="O116" s="521"/>
      <c r="P116" s="521"/>
      <c r="Q116" s="521"/>
      <c r="R116" s="521"/>
      <c r="S116" s="521"/>
      <c r="T116" s="521"/>
      <c r="U116" s="521"/>
      <c r="V116" s="521"/>
      <c r="W116" s="521"/>
      <c r="X116" s="513"/>
      <c r="Y116" s="513"/>
      <c r="Z116" s="521"/>
      <c r="AA116" s="521"/>
      <c r="AB116" s="521"/>
      <c r="AC116" s="521"/>
      <c r="AD116" s="513"/>
      <c r="AE116" s="513"/>
      <c r="AF116" s="513"/>
      <c r="AG116" s="513"/>
      <c r="AH116" s="521"/>
    </row>
    <row r="117" spans="1:34" ht="13.5">
      <c r="A117" s="521"/>
      <c r="B117" s="521"/>
      <c r="C117" s="521"/>
      <c r="D117" s="521"/>
      <c r="E117" s="521"/>
      <c r="F117" s="521"/>
      <c r="G117" s="521"/>
      <c r="H117" s="521"/>
      <c r="I117" s="521"/>
      <c r="J117" s="521"/>
      <c r="K117" s="521"/>
      <c r="L117" s="521"/>
      <c r="M117" s="521"/>
      <c r="N117" s="521"/>
      <c r="O117" s="521"/>
      <c r="P117" s="521"/>
      <c r="Q117" s="521"/>
      <c r="R117" s="521"/>
      <c r="S117" s="521"/>
      <c r="T117" s="521"/>
      <c r="U117" s="521"/>
      <c r="V117" s="521"/>
      <c r="W117" s="513"/>
      <c r="X117" s="513"/>
      <c r="Y117" s="513"/>
      <c r="Z117" s="513"/>
      <c r="AA117" s="521"/>
      <c r="AB117" s="521"/>
      <c r="AC117" s="521"/>
      <c r="AD117" s="513"/>
      <c r="AE117" s="513"/>
      <c r="AF117" s="513"/>
      <c r="AG117" s="513"/>
      <c r="AH117" s="521"/>
    </row>
    <row r="118" spans="1:34" ht="13.5">
      <c r="A118" s="521"/>
      <c r="B118" s="521"/>
      <c r="C118" s="521"/>
      <c r="D118" s="521"/>
      <c r="E118" s="521"/>
      <c r="F118" s="521"/>
      <c r="G118" s="521"/>
      <c r="H118" s="521"/>
      <c r="I118" s="521"/>
      <c r="J118" s="521"/>
      <c r="K118" s="521"/>
      <c r="L118" s="521"/>
      <c r="M118" s="521"/>
      <c r="N118" s="521"/>
      <c r="O118" s="521"/>
      <c r="P118" s="521"/>
      <c r="Q118" s="521"/>
      <c r="R118" s="521"/>
      <c r="S118" s="521"/>
      <c r="T118" s="521"/>
      <c r="U118" s="521"/>
      <c r="V118" s="521"/>
      <c r="W118" s="513"/>
      <c r="X118" s="513"/>
      <c r="Y118" s="513"/>
      <c r="Z118" s="513"/>
      <c r="AA118" s="521"/>
      <c r="AB118" s="521"/>
      <c r="AC118" s="521"/>
      <c r="AD118" s="513"/>
      <c r="AE118" s="513"/>
      <c r="AF118" s="513"/>
      <c r="AG118" s="513"/>
      <c r="AH118" s="521"/>
    </row>
    <row r="119" spans="1:34" ht="13.5">
      <c r="A119" s="521"/>
      <c r="B119" s="521"/>
      <c r="C119" s="521"/>
      <c r="D119" s="521"/>
      <c r="E119" s="521"/>
      <c r="F119" s="521"/>
      <c r="G119" s="521"/>
      <c r="H119" s="521"/>
      <c r="I119" s="521"/>
      <c r="J119" s="521"/>
      <c r="K119" s="521"/>
      <c r="L119" s="521"/>
      <c r="M119" s="521"/>
      <c r="N119" s="521"/>
      <c r="O119" s="521"/>
      <c r="P119" s="521"/>
      <c r="Q119" s="521"/>
      <c r="R119" s="521"/>
      <c r="S119" s="521"/>
      <c r="T119" s="521"/>
      <c r="U119" s="521"/>
      <c r="V119" s="521"/>
      <c r="W119" s="521"/>
      <c r="X119" s="521"/>
      <c r="Y119" s="521"/>
      <c r="Z119" s="521"/>
      <c r="AA119" s="521"/>
      <c r="AB119" s="521"/>
      <c r="AC119" s="521"/>
      <c r="AD119" s="513"/>
      <c r="AE119" s="513"/>
      <c r="AF119" s="513"/>
      <c r="AG119" s="513"/>
      <c r="AH119" s="521"/>
    </row>
    <row r="120" spans="1:34" ht="13.5">
      <c r="A120" s="521"/>
      <c r="B120" s="521"/>
      <c r="C120" s="521"/>
      <c r="D120" s="521"/>
      <c r="E120" s="521"/>
      <c r="F120" s="521"/>
      <c r="G120" s="521"/>
      <c r="H120" s="521"/>
      <c r="I120" s="521"/>
      <c r="J120" s="521"/>
      <c r="K120" s="521"/>
      <c r="L120" s="521"/>
      <c r="M120" s="521"/>
      <c r="N120" s="521"/>
      <c r="O120" s="521"/>
      <c r="P120" s="521"/>
      <c r="Q120" s="521"/>
      <c r="R120" s="521"/>
      <c r="S120" s="521"/>
      <c r="T120" s="521"/>
      <c r="U120" s="521"/>
      <c r="V120" s="521"/>
      <c r="W120" s="513"/>
      <c r="X120" s="513"/>
      <c r="Y120" s="513"/>
      <c r="Z120" s="513"/>
      <c r="AA120" s="521"/>
      <c r="AB120" s="521"/>
      <c r="AC120" s="521"/>
      <c r="AD120" s="513"/>
      <c r="AE120" s="513"/>
      <c r="AF120" s="513"/>
      <c r="AG120" s="513"/>
      <c r="AH120" s="521"/>
    </row>
    <row r="121" spans="1:34" ht="13.5">
      <c r="A121" s="521"/>
      <c r="B121" s="521"/>
      <c r="C121" s="521"/>
      <c r="D121" s="521"/>
      <c r="E121" s="521"/>
      <c r="F121" s="521"/>
      <c r="G121" s="521"/>
      <c r="H121" s="521"/>
      <c r="I121" s="521"/>
      <c r="J121" s="521"/>
      <c r="K121" s="521"/>
      <c r="L121" s="521"/>
      <c r="M121" s="521"/>
      <c r="N121" s="521"/>
      <c r="O121" s="521"/>
      <c r="P121" s="521"/>
      <c r="Q121" s="521"/>
      <c r="R121" s="521"/>
      <c r="S121" s="521"/>
      <c r="T121" s="521"/>
      <c r="U121" s="521"/>
      <c r="V121" s="521"/>
      <c r="W121" s="513"/>
      <c r="X121" s="513"/>
      <c r="Y121" s="513"/>
      <c r="Z121" s="513"/>
      <c r="AA121" s="521"/>
      <c r="AB121" s="521"/>
      <c r="AC121" s="521"/>
      <c r="AD121" s="513"/>
      <c r="AE121" s="513"/>
      <c r="AF121" s="513"/>
      <c r="AG121" s="513"/>
      <c r="AH121" s="521"/>
    </row>
    <row r="122" spans="1:34" ht="13.5">
      <c r="A122" s="521"/>
      <c r="B122" s="521"/>
      <c r="C122" s="521"/>
      <c r="D122" s="521"/>
      <c r="E122" s="521"/>
      <c r="F122" s="521"/>
      <c r="G122" s="521"/>
      <c r="H122" s="521"/>
      <c r="I122" s="521"/>
      <c r="J122" s="521"/>
      <c r="K122" s="521"/>
      <c r="L122" s="521"/>
      <c r="M122" s="521"/>
      <c r="N122" s="521"/>
      <c r="O122" s="521"/>
      <c r="P122" s="521"/>
      <c r="Q122" s="521"/>
      <c r="R122" s="521"/>
      <c r="S122" s="521"/>
      <c r="T122" s="521"/>
      <c r="U122" s="521"/>
      <c r="V122" s="521"/>
      <c r="W122" s="513"/>
      <c r="X122" s="513"/>
      <c r="Y122" s="513"/>
      <c r="Z122" s="513"/>
      <c r="AA122" s="521"/>
      <c r="AB122" s="521"/>
      <c r="AC122" s="521"/>
      <c r="AD122" s="513"/>
      <c r="AE122" s="513"/>
      <c r="AF122" s="513"/>
      <c r="AG122" s="513"/>
      <c r="AH122" s="521"/>
    </row>
    <row r="123" spans="1:34" ht="13.5">
      <c r="A123" s="521"/>
      <c r="B123" s="521"/>
      <c r="C123" s="521"/>
      <c r="D123" s="521"/>
      <c r="E123" s="521"/>
      <c r="F123" s="521"/>
      <c r="G123" s="521"/>
      <c r="H123" s="521"/>
      <c r="I123" s="521"/>
      <c r="J123" s="521"/>
      <c r="K123" s="521"/>
      <c r="L123" s="521"/>
      <c r="M123" s="521"/>
      <c r="N123" s="521"/>
      <c r="O123" s="521"/>
      <c r="P123" s="521"/>
      <c r="Q123" s="521"/>
      <c r="R123" s="521"/>
      <c r="S123" s="521"/>
      <c r="T123" s="521"/>
      <c r="U123" s="521"/>
      <c r="V123" s="521"/>
      <c r="W123" s="513"/>
      <c r="X123" s="513"/>
      <c r="Y123" s="513"/>
      <c r="Z123" s="513"/>
      <c r="AA123" s="521"/>
      <c r="AB123" s="521"/>
      <c r="AC123" s="521"/>
      <c r="AD123" s="513"/>
      <c r="AE123" s="513"/>
      <c r="AF123" s="513"/>
      <c r="AG123" s="513"/>
      <c r="AH123" s="521"/>
    </row>
    <row r="124" spans="1:34" ht="13.5">
      <c r="A124" s="521"/>
      <c r="B124" s="521"/>
      <c r="C124" s="521"/>
      <c r="D124" s="521"/>
      <c r="E124" s="521"/>
      <c r="F124" s="521"/>
      <c r="G124" s="521"/>
      <c r="H124" s="521"/>
      <c r="I124" s="521"/>
      <c r="J124" s="521"/>
      <c r="K124" s="521"/>
      <c r="L124" s="521"/>
      <c r="M124" s="521"/>
      <c r="N124" s="521"/>
      <c r="O124" s="521"/>
      <c r="P124" s="521"/>
      <c r="Q124" s="521"/>
      <c r="R124" s="521"/>
      <c r="S124" s="521"/>
      <c r="T124" s="521"/>
      <c r="U124" s="521"/>
      <c r="V124" s="521"/>
      <c r="W124" s="513"/>
      <c r="X124" s="513"/>
      <c r="Y124" s="513"/>
      <c r="Z124" s="513"/>
      <c r="AA124" s="521"/>
      <c r="AB124" s="521"/>
      <c r="AC124" s="521"/>
      <c r="AD124" s="513"/>
      <c r="AE124" s="513"/>
      <c r="AF124" s="513"/>
      <c r="AG124" s="513"/>
      <c r="AH124" s="521"/>
    </row>
    <row r="125" spans="1:34" ht="13.5">
      <c r="A125" s="521"/>
      <c r="B125" s="521"/>
      <c r="C125" s="521"/>
      <c r="D125" s="521"/>
      <c r="E125" s="521"/>
      <c r="F125" s="521"/>
      <c r="G125" s="521"/>
      <c r="H125" s="521"/>
      <c r="I125" s="521"/>
      <c r="J125" s="521"/>
      <c r="K125" s="521"/>
      <c r="L125" s="521"/>
      <c r="M125" s="521"/>
      <c r="N125" s="521"/>
      <c r="O125" s="521"/>
      <c r="P125" s="521"/>
      <c r="Q125" s="521"/>
      <c r="R125" s="521"/>
      <c r="S125" s="521"/>
      <c r="T125" s="521"/>
      <c r="U125" s="521"/>
      <c r="V125" s="521"/>
      <c r="W125" s="513"/>
      <c r="X125" s="513"/>
      <c r="Y125" s="513"/>
      <c r="Z125" s="513"/>
      <c r="AA125" s="521"/>
      <c r="AB125" s="521"/>
      <c r="AC125" s="521"/>
      <c r="AD125" s="513"/>
      <c r="AE125" s="513"/>
      <c r="AF125" s="513"/>
      <c r="AG125" s="513"/>
      <c r="AH125" s="521"/>
    </row>
    <row r="126" spans="1:34" ht="13.5">
      <c r="A126" s="521"/>
      <c r="B126" s="521"/>
      <c r="C126" s="521"/>
      <c r="D126" s="521"/>
      <c r="E126" s="521"/>
      <c r="F126" s="521"/>
      <c r="G126" s="521"/>
      <c r="H126" s="521"/>
      <c r="I126" s="521"/>
      <c r="J126" s="521"/>
      <c r="K126" s="521"/>
      <c r="L126" s="521"/>
      <c r="M126" s="521"/>
      <c r="N126" s="521"/>
      <c r="O126" s="521"/>
      <c r="P126" s="521"/>
      <c r="Q126" s="521"/>
      <c r="R126" s="521"/>
      <c r="S126" s="521"/>
      <c r="T126" s="521"/>
      <c r="U126" s="521"/>
      <c r="V126" s="521"/>
      <c r="W126" s="513"/>
      <c r="X126" s="513"/>
      <c r="Y126" s="513"/>
      <c r="Z126" s="513"/>
      <c r="AA126" s="521"/>
      <c r="AB126" s="521"/>
      <c r="AC126" s="521"/>
      <c r="AD126" s="513"/>
      <c r="AE126" s="513"/>
      <c r="AF126" s="513"/>
      <c r="AG126" s="513"/>
      <c r="AH126" s="521"/>
    </row>
    <row r="127" spans="1:34" ht="13.5">
      <c r="A127" s="521"/>
      <c r="B127" s="521"/>
      <c r="C127" s="521"/>
      <c r="D127" s="521"/>
      <c r="E127" s="521"/>
      <c r="F127" s="521"/>
      <c r="G127" s="521"/>
      <c r="H127" s="521"/>
      <c r="I127" s="521"/>
      <c r="J127" s="521"/>
      <c r="K127" s="521"/>
      <c r="L127" s="521"/>
      <c r="M127" s="521"/>
      <c r="N127" s="521"/>
      <c r="O127" s="521"/>
      <c r="P127" s="521"/>
      <c r="Q127" s="521"/>
      <c r="R127" s="521"/>
      <c r="S127" s="521"/>
      <c r="T127" s="521"/>
      <c r="U127" s="521"/>
      <c r="V127" s="521"/>
      <c r="W127" s="513"/>
      <c r="X127" s="513"/>
      <c r="Y127" s="513"/>
      <c r="Z127" s="513"/>
      <c r="AA127" s="521"/>
      <c r="AB127" s="521"/>
      <c r="AC127" s="521"/>
      <c r="AD127" s="513"/>
      <c r="AE127" s="513"/>
      <c r="AF127" s="513"/>
      <c r="AG127" s="513"/>
      <c r="AH127" s="521"/>
    </row>
    <row r="128" spans="1:34" ht="13.5">
      <c r="A128" s="521"/>
      <c r="B128" s="521"/>
      <c r="C128" s="521"/>
      <c r="D128" s="521"/>
      <c r="E128" s="521"/>
      <c r="F128" s="521"/>
      <c r="G128" s="521"/>
      <c r="H128" s="521"/>
      <c r="I128" s="521"/>
      <c r="J128" s="521"/>
      <c r="K128" s="521"/>
      <c r="L128" s="521"/>
      <c r="M128" s="521"/>
      <c r="N128" s="521"/>
      <c r="O128" s="521"/>
      <c r="P128" s="521"/>
      <c r="Q128" s="521"/>
      <c r="R128" s="521"/>
      <c r="S128" s="521"/>
      <c r="T128" s="521"/>
      <c r="U128" s="521"/>
      <c r="V128" s="521"/>
      <c r="W128" s="521"/>
      <c r="X128" s="521"/>
      <c r="Y128" s="521"/>
      <c r="Z128" s="521"/>
      <c r="AA128" s="521"/>
      <c r="AB128" s="521"/>
      <c r="AC128" s="521"/>
      <c r="AD128" s="513"/>
      <c r="AE128" s="513"/>
      <c r="AF128" s="513"/>
      <c r="AG128" s="513"/>
      <c r="AH128" s="521"/>
    </row>
    <row r="129" spans="1:34" ht="13.5">
      <c r="A129" s="521"/>
      <c r="B129" s="521"/>
      <c r="C129" s="521"/>
      <c r="D129" s="521"/>
      <c r="E129" s="521"/>
      <c r="F129" s="521"/>
      <c r="G129" s="521"/>
      <c r="H129" s="521"/>
      <c r="I129" s="521"/>
      <c r="J129" s="521"/>
      <c r="K129" s="521"/>
      <c r="L129" s="521"/>
      <c r="M129" s="521"/>
      <c r="N129" s="521"/>
      <c r="O129" s="521"/>
      <c r="P129" s="521"/>
      <c r="Q129" s="521"/>
      <c r="R129" s="521"/>
      <c r="S129" s="521"/>
      <c r="T129" s="521"/>
      <c r="U129" s="521"/>
      <c r="V129" s="521"/>
      <c r="W129" s="513"/>
      <c r="X129" s="513"/>
      <c r="Y129" s="513"/>
      <c r="Z129" s="513"/>
      <c r="AA129" s="521"/>
      <c r="AB129" s="521"/>
      <c r="AC129" s="521"/>
      <c r="AD129" s="513"/>
      <c r="AE129" s="513"/>
      <c r="AF129" s="513"/>
      <c r="AG129" s="513"/>
      <c r="AH129" s="521"/>
    </row>
    <row r="130" spans="1:34" ht="13.5">
      <c r="A130" s="521"/>
      <c r="B130" s="521"/>
      <c r="C130" s="521"/>
      <c r="D130" s="521"/>
      <c r="E130" s="521"/>
      <c r="F130" s="521"/>
      <c r="G130" s="521"/>
      <c r="H130" s="521"/>
      <c r="I130" s="521"/>
      <c r="J130" s="521"/>
      <c r="K130" s="521"/>
      <c r="L130" s="521"/>
      <c r="M130" s="521"/>
      <c r="N130" s="521"/>
      <c r="O130" s="521"/>
      <c r="P130" s="521"/>
      <c r="Q130" s="521"/>
      <c r="R130" s="521"/>
      <c r="S130" s="521"/>
      <c r="T130" s="521"/>
      <c r="U130" s="521"/>
      <c r="V130" s="521"/>
      <c r="W130" s="513"/>
      <c r="X130" s="513"/>
      <c r="Y130" s="513"/>
      <c r="Z130" s="513"/>
      <c r="AA130" s="521"/>
      <c r="AB130" s="521"/>
      <c r="AC130" s="521"/>
      <c r="AD130" s="513"/>
      <c r="AE130" s="513"/>
      <c r="AF130" s="513"/>
      <c r="AG130" s="513"/>
      <c r="AH130" s="521"/>
    </row>
    <row r="131" spans="1:34" ht="13.5">
      <c r="A131" s="521"/>
      <c r="B131" s="521"/>
      <c r="C131" s="521"/>
      <c r="D131" s="521"/>
      <c r="E131" s="521"/>
      <c r="F131" s="521"/>
      <c r="G131" s="521"/>
      <c r="H131" s="521"/>
      <c r="I131" s="521"/>
      <c r="J131" s="521"/>
      <c r="K131" s="521"/>
      <c r="L131" s="521"/>
      <c r="M131" s="521"/>
      <c r="N131" s="521"/>
      <c r="O131" s="521"/>
      <c r="P131" s="521"/>
      <c r="Q131" s="521"/>
      <c r="R131" s="521"/>
      <c r="S131" s="521"/>
      <c r="T131" s="521"/>
      <c r="U131" s="521"/>
      <c r="V131" s="521"/>
      <c r="W131" s="513"/>
      <c r="X131" s="513"/>
      <c r="Y131" s="513"/>
      <c r="Z131" s="513"/>
      <c r="AA131" s="521"/>
      <c r="AB131" s="521"/>
      <c r="AC131" s="521"/>
      <c r="AD131" s="513"/>
      <c r="AE131" s="513"/>
      <c r="AF131" s="513"/>
      <c r="AG131" s="513"/>
      <c r="AH131" s="521"/>
    </row>
    <row r="132" spans="1:34" ht="13.5">
      <c r="A132" s="521"/>
      <c r="B132" s="521"/>
      <c r="C132" s="521"/>
      <c r="D132" s="521"/>
      <c r="E132" s="521"/>
      <c r="F132" s="521"/>
      <c r="G132" s="521"/>
      <c r="H132" s="521"/>
      <c r="I132" s="521"/>
      <c r="J132" s="521"/>
      <c r="K132" s="521"/>
      <c r="L132" s="521"/>
      <c r="M132" s="521"/>
      <c r="N132" s="521"/>
      <c r="O132" s="521"/>
      <c r="P132" s="521"/>
      <c r="Q132" s="521"/>
      <c r="R132" s="521"/>
      <c r="S132" s="521"/>
      <c r="T132" s="521"/>
      <c r="U132" s="521"/>
      <c r="V132" s="521"/>
      <c r="W132" s="513"/>
      <c r="X132" s="513"/>
      <c r="Y132" s="513"/>
      <c r="Z132" s="513"/>
      <c r="AA132" s="521"/>
      <c r="AB132" s="521"/>
      <c r="AC132" s="521"/>
      <c r="AD132" s="513"/>
      <c r="AE132" s="513"/>
      <c r="AF132" s="513"/>
      <c r="AG132" s="513"/>
      <c r="AH132" s="521"/>
    </row>
    <row r="133" spans="1:34" ht="13.5">
      <c r="A133" s="521"/>
      <c r="B133" s="521"/>
      <c r="C133" s="521"/>
      <c r="D133" s="521"/>
      <c r="E133" s="521"/>
      <c r="F133" s="521"/>
      <c r="G133" s="521"/>
      <c r="H133" s="521"/>
      <c r="I133" s="521"/>
      <c r="J133" s="521"/>
      <c r="K133" s="521"/>
      <c r="L133" s="521"/>
      <c r="M133" s="521"/>
      <c r="N133" s="521"/>
      <c r="O133" s="521"/>
      <c r="P133" s="521"/>
      <c r="Q133" s="521"/>
      <c r="R133" s="521"/>
      <c r="S133" s="521"/>
      <c r="T133" s="521"/>
      <c r="U133" s="521"/>
      <c r="V133" s="521"/>
      <c r="W133" s="513"/>
      <c r="X133" s="513"/>
      <c r="Y133" s="513"/>
      <c r="Z133" s="513"/>
      <c r="AA133" s="521"/>
      <c r="AB133" s="521"/>
      <c r="AC133" s="521"/>
      <c r="AD133" s="513"/>
      <c r="AE133" s="513"/>
      <c r="AF133" s="513"/>
      <c r="AG133" s="513"/>
      <c r="AH133" s="521"/>
    </row>
    <row r="134" spans="1:34" ht="13.5">
      <c r="A134" s="521"/>
      <c r="B134" s="521"/>
      <c r="C134" s="521"/>
      <c r="D134" s="521"/>
      <c r="E134" s="521"/>
      <c r="F134" s="521"/>
      <c r="G134" s="521"/>
      <c r="H134" s="521"/>
      <c r="I134" s="521"/>
      <c r="J134" s="521"/>
      <c r="K134" s="521"/>
      <c r="L134" s="521"/>
      <c r="M134" s="521"/>
      <c r="N134" s="521"/>
      <c r="O134" s="521"/>
      <c r="P134" s="521"/>
      <c r="Q134" s="521"/>
      <c r="R134" s="521"/>
      <c r="S134" s="521"/>
      <c r="T134" s="521"/>
      <c r="U134" s="521"/>
      <c r="V134" s="521"/>
      <c r="W134" s="513"/>
      <c r="X134" s="513"/>
      <c r="Y134" s="513"/>
      <c r="Z134" s="513"/>
      <c r="AA134" s="521"/>
      <c r="AB134" s="521"/>
      <c r="AC134" s="521"/>
      <c r="AD134" s="513"/>
      <c r="AE134" s="513"/>
      <c r="AF134" s="513"/>
      <c r="AG134" s="513"/>
      <c r="AH134" s="521"/>
    </row>
    <row r="135" spans="1:34" ht="13.5">
      <c r="A135" s="521"/>
      <c r="B135" s="521"/>
      <c r="C135" s="521"/>
      <c r="D135" s="521"/>
      <c r="E135" s="521"/>
      <c r="F135" s="521"/>
      <c r="G135" s="521"/>
      <c r="H135" s="521"/>
      <c r="I135" s="521"/>
      <c r="J135" s="521"/>
      <c r="K135" s="521"/>
      <c r="L135" s="521"/>
      <c r="M135" s="521"/>
      <c r="N135" s="521"/>
      <c r="O135" s="521"/>
      <c r="P135" s="521"/>
      <c r="Q135" s="521"/>
      <c r="R135" s="521"/>
      <c r="S135" s="521"/>
      <c r="T135" s="521"/>
      <c r="U135" s="521"/>
      <c r="V135" s="521"/>
      <c r="W135" s="513"/>
      <c r="X135" s="513"/>
      <c r="Y135" s="513"/>
      <c r="Z135" s="513"/>
      <c r="AA135" s="521"/>
      <c r="AB135" s="521"/>
      <c r="AC135" s="521"/>
      <c r="AD135" s="513"/>
      <c r="AE135" s="513"/>
      <c r="AF135" s="513"/>
      <c r="AG135" s="513"/>
      <c r="AH135" s="521"/>
    </row>
    <row r="136" spans="1:34" ht="13.5">
      <c r="A136" s="521"/>
      <c r="B136" s="521"/>
      <c r="C136" s="521"/>
      <c r="D136" s="521"/>
      <c r="E136" s="521"/>
      <c r="F136" s="521"/>
      <c r="G136" s="521"/>
      <c r="H136" s="521"/>
      <c r="I136" s="521"/>
      <c r="J136" s="521"/>
      <c r="K136" s="521"/>
      <c r="L136" s="521"/>
      <c r="M136" s="521"/>
      <c r="N136" s="521"/>
      <c r="O136" s="521"/>
      <c r="P136" s="521"/>
      <c r="Q136" s="521"/>
      <c r="R136" s="521"/>
      <c r="S136" s="521"/>
      <c r="T136" s="521"/>
      <c r="U136" s="521"/>
      <c r="V136" s="521"/>
      <c r="W136" s="513"/>
      <c r="X136" s="513"/>
      <c r="Y136" s="513"/>
      <c r="Z136" s="513"/>
      <c r="AA136" s="521"/>
      <c r="AB136" s="521"/>
      <c r="AC136" s="521"/>
      <c r="AD136" s="513"/>
      <c r="AE136" s="513"/>
      <c r="AF136" s="513"/>
      <c r="AG136" s="513"/>
      <c r="AH136" s="521"/>
    </row>
    <row r="137" spans="1:34" ht="13.5">
      <c r="A137" s="521"/>
      <c r="B137" s="521"/>
      <c r="C137" s="521"/>
      <c r="D137" s="521"/>
      <c r="E137" s="521"/>
      <c r="F137" s="521"/>
      <c r="G137" s="521"/>
      <c r="H137" s="521"/>
      <c r="I137" s="521"/>
      <c r="J137" s="521"/>
      <c r="K137" s="521"/>
      <c r="L137" s="521"/>
      <c r="M137" s="521"/>
      <c r="N137" s="521"/>
      <c r="O137" s="521"/>
      <c r="P137" s="521"/>
      <c r="Q137" s="521"/>
      <c r="R137" s="521"/>
      <c r="S137" s="521"/>
      <c r="T137" s="521"/>
      <c r="U137" s="521"/>
      <c r="V137" s="521"/>
      <c r="W137" s="513"/>
      <c r="X137" s="513"/>
      <c r="Y137" s="513"/>
      <c r="Z137" s="513"/>
      <c r="AA137" s="521"/>
      <c r="AB137" s="521"/>
      <c r="AC137" s="521"/>
      <c r="AD137" s="513"/>
      <c r="AE137" s="513"/>
      <c r="AF137" s="513"/>
      <c r="AG137" s="513"/>
      <c r="AH137" s="521"/>
    </row>
    <row r="138" spans="1:34" ht="13.5">
      <c r="A138" s="521"/>
      <c r="B138" s="521"/>
      <c r="C138" s="521"/>
      <c r="D138" s="521"/>
      <c r="E138" s="521"/>
      <c r="F138" s="521"/>
      <c r="G138" s="521"/>
      <c r="H138" s="521"/>
      <c r="I138" s="521"/>
      <c r="J138" s="521"/>
      <c r="K138" s="521"/>
      <c r="L138" s="521"/>
      <c r="M138" s="521"/>
      <c r="N138" s="521"/>
      <c r="O138" s="521"/>
      <c r="P138" s="521"/>
      <c r="Q138" s="521"/>
      <c r="R138" s="521"/>
      <c r="S138" s="521"/>
      <c r="T138" s="521"/>
      <c r="U138" s="521"/>
      <c r="V138" s="521"/>
      <c r="W138" s="513"/>
      <c r="X138" s="513"/>
      <c r="Y138" s="513"/>
      <c r="Z138" s="513"/>
      <c r="AA138" s="521"/>
      <c r="AB138" s="521"/>
      <c r="AC138" s="521"/>
      <c r="AD138" s="513"/>
      <c r="AE138" s="513"/>
      <c r="AF138" s="513"/>
      <c r="AG138" s="513"/>
      <c r="AH138" s="521"/>
    </row>
    <row r="139" spans="1:34" ht="13.5">
      <c r="A139" s="521"/>
      <c r="B139" s="521"/>
      <c r="C139" s="521"/>
      <c r="D139" s="521"/>
      <c r="E139" s="521"/>
      <c r="F139" s="521"/>
      <c r="G139" s="521"/>
      <c r="H139" s="521"/>
      <c r="I139" s="521"/>
      <c r="J139" s="521"/>
      <c r="K139" s="521"/>
      <c r="L139" s="521"/>
      <c r="M139" s="521"/>
      <c r="N139" s="521"/>
      <c r="O139" s="521"/>
      <c r="P139" s="521"/>
      <c r="Q139" s="521"/>
      <c r="R139" s="521"/>
      <c r="S139" s="521"/>
      <c r="T139" s="521"/>
      <c r="U139" s="521"/>
      <c r="V139" s="521"/>
      <c r="W139" s="513"/>
      <c r="X139" s="513"/>
      <c r="Y139" s="513"/>
      <c r="Z139" s="513"/>
      <c r="AA139" s="521"/>
      <c r="AB139" s="521"/>
      <c r="AC139" s="521"/>
      <c r="AD139" s="513"/>
      <c r="AE139" s="513"/>
      <c r="AF139" s="513"/>
      <c r="AG139" s="513"/>
      <c r="AH139" s="521"/>
    </row>
    <row r="140" spans="1:34" ht="13.5">
      <c r="A140" s="521"/>
      <c r="B140" s="521"/>
      <c r="C140" s="521"/>
      <c r="D140" s="521"/>
      <c r="E140" s="521"/>
      <c r="F140" s="521"/>
      <c r="G140" s="521"/>
      <c r="H140" s="521"/>
      <c r="I140" s="521"/>
      <c r="J140" s="521"/>
      <c r="K140" s="521"/>
      <c r="L140" s="521"/>
      <c r="M140" s="521"/>
      <c r="N140" s="521"/>
      <c r="O140" s="521"/>
      <c r="P140" s="521"/>
      <c r="Q140" s="521"/>
      <c r="R140" s="521"/>
      <c r="S140" s="521"/>
      <c r="T140" s="521"/>
      <c r="U140" s="521"/>
      <c r="V140" s="521"/>
      <c r="W140" s="513"/>
      <c r="X140" s="513"/>
      <c r="Y140" s="513"/>
      <c r="Z140" s="513"/>
      <c r="AA140" s="521"/>
      <c r="AB140" s="521"/>
      <c r="AC140" s="521"/>
      <c r="AD140" s="513"/>
      <c r="AE140" s="513"/>
      <c r="AF140" s="513"/>
      <c r="AG140" s="513"/>
      <c r="AH140" s="521"/>
    </row>
    <row r="141" spans="1:34" ht="13.5">
      <c r="A141" s="521"/>
      <c r="B141" s="521"/>
      <c r="C141" s="521"/>
      <c r="D141" s="521"/>
      <c r="E141" s="521"/>
      <c r="F141" s="521"/>
      <c r="G141" s="521"/>
      <c r="H141" s="521"/>
      <c r="I141" s="521"/>
      <c r="J141" s="521"/>
      <c r="K141" s="521"/>
      <c r="L141" s="521"/>
      <c r="M141" s="521"/>
      <c r="N141" s="521"/>
      <c r="O141" s="521"/>
      <c r="P141" s="521"/>
      <c r="Q141" s="521"/>
      <c r="R141" s="521"/>
      <c r="S141" s="521"/>
      <c r="T141" s="521"/>
      <c r="U141" s="521"/>
      <c r="V141" s="521"/>
      <c r="W141" s="513"/>
      <c r="X141" s="513"/>
      <c r="Y141" s="513"/>
      <c r="Z141" s="513"/>
      <c r="AA141" s="521"/>
      <c r="AB141" s="521"/>
      <c r="AC141" s="521"/>
      <c r="AD141" s="513"/>
      <c r="AE141" s="513"/>
      <c r="AF141" s="513"/>
      <c r="AG141" s="513"/>
      <c r="AH141" s="521"/>
    </row>
    <row r="142" spans="1:34" ht="13.5">
      <c r="A142" s="521"/>
      <c r="B142" s="521"/>
      <c r="C142" s="521"/>
      <c r="D142" s="521"/>
      <c r="E142" s="521"/>
      <c r="F142" s="521"/>
      <c r="G142" s="521"/>
      <c r="H142" s="521"/>
      <c r="I142" s="521"/>
      <c r="J142" s="521"/>
      <c r="K142" s="521"/>
      <c r="L142" s="521"/>
      <c r="M142" s="521"/>
      <c r="N142" s="521"/>
      <c r="O142" s="521"/>
      <c r="P142" s="521"/>
      <c r="Q142" s="521"/>
      <c r="R142" s="521"/>
      <c r="S142" s="521"/>
      <c r="T142" s="521"/>
      <c r="U142" s="521"/>
      <c r="V142" s="521"/>
      <c r="W142" s="513"/>
      <c r="X142" s="513"/>
      <c r="Y142" s="513"/>
      <c r="Z142" s="513"/>
      <c r="AA142" s="521"/>
      <c r="AB142" s="521"/>
      <c r="AC142" s="521"/>
      <c r="AD142" s="513"/>
      <c r="AE142" s="513"/>
      <c r="AF142" s="513"/>
      <c r="AG142" s="513"/>
      <c r="AH142" s="521"/>
    </row>
    <row r="143" spans="1:34" ht="13.5">
      <c r="A143" s="521"/>
      <c r="B143" s="521"/>
      <c r="C143" s="521"/>
      <c r="D143" s="521"/>
      <c r="E143" s="521"/>
      <c r="F143" s="521"/>
      <c r="G143" s="521"/>
      <c r="H143" s="521"/>
      <c r="I143" s="521"/>
      <c r="J143" s="521"/>
      <c r="K143" s="521"/>
      <c r="L143" s="521"/>
      <c r="M143" s="521"/>
      <c r="N143" s="521"/>
      <c r="O143" s="521"/>
      <c r="P143" s="521"/>
      <c r="Q143" s="521"/>
      <c r="R143" s="521"/>
      <c r="S143" s="521"/>
      <c r="T143" s="521"/>
      <c r="U143" s="521"/>
      <c r="V143" s="521"/>
      <c r="W143" s="513"/>
      <c r="X143" s="513"/>
      <c r="Y143" s="513"/>
      <c r="Z143" s="513"/>
      <c r="AA143" s="521"/>
      <c r="AB143" s="521"/>
      <c r="AC143" s="521"/>
      <c r="AD143" s="513"/>
      <c r="AE143" s="513"/>
      <c r="AF143" s="513"/>
      <c r="AG143" s="513"/>
      <c r="AH143" s="521"/>
    </row>
    <row r="144" spans="1:34" ht="13.5">
      <c r="A144" s="521"/>
      <c r="B144" s="521"/>
      <c r="C144" s="521"/>
      <c r="D144" s="521"/>
      <c r="E144" s="521"/>
      <c r="F144" s="521"/>
      <c r="G144" s="521"/>
      <c r="H144" s="521"/>
      <c r="I144" s="521"/>
      <c r="J144" s="521"/>
      <c r="K144" s="521"/>
      <c r="L144" s="521"/>
      <c r="M144" s="521"/>
      <c r="N144" s="521"/>
      <c r="O144" s="521"/>
      <c r="P144" s="521"/>
      <c r="Q144" s="521"/>
      <c r="R144" s="521"/>
      <c r="S144" s="521"/>
      <c r="T144" s="521"/>
      <c r="U144" s="521"/>
      <c r="V144" s="521"/>
      <c r="W144" s="513"/>
      <c r="X144" s="513"/>
      <c r="Y144" s="513"/>
      <c r="Z144" s="513"/>
      <c r="AA144" s="521"/>
      <c r="AB144" s="521"/>
      <c r="AC144" s="521"/>
      <c r="AD144" s="513"/>
      <c r="AE144" s="513"/>
      <c r="AF144" s="513"/>
      <c r="AG144" s="513"/>
      <c r="AH144" s="521"/>
    </row>
    <row r="145" spans="1:34" ht="13.5">
      <c r="A145" s="521"/>
      <c r="B145" s="521"/>
      <c r="C145" s="521"/>
      <c r="D145" s="521"/>
      <c r="E145" s="521"/>
      <c r="F145" s="521"/>
      <c r="G145" s="521"/>
      <c r="H145" s="521"/>
      <c r="I145" s="521"/>
      <c r="J145" s="521"/>
      <c r="K145" s="521"/>
      <c r="L145" s="521"/>
      <c r="M145" s="521"/>
      <c r="N145" s="521"/>
      <c r="O145" s="521"/>
      <c r="P145" s="521"/>
      <c r="Q145" s="521"/>
      <c r="R145" s="521"/>
      <c r="S145" s="521"/>
      <c r="T145" s="521"/>
      <c r="U145" s="521"/>
      <c r="V145" s="521"/>
      <c r="W145" s="513"/>
      <c r="X145" s="513"/>
      <c r="Y145" s="513"/>
      <c r="Z145" s="513"/>
      <c r="AA145" s="521"/>
      <c r="AB145" s="521"/>
      <c r="AC145" s="521"/>
      <c r="AD145" s="513"/>
      <c r="AE145" s="513"/>
      <c r="AF145" s="513"/>
      <c r="AG145" s="513"/>
      <c r="AH145" s="521"/>
    </row>
    <row r="146" spans="1:34" ht="13.5">
      <c r="A146" s="521"/>
      <c r="B146" s="521"/>
      <c r="C146" s="521"/>
      <c r="D146" s="521"/>
      <c r="E146" s="521"/>
      <c r="F146" s="521"/>
      <c r="G146" s="521"/>
      <c r="H146" s="521"/>
      <c r="I146" s="521"/>
      <c r="J146" s="521"/>
      <c r="K146" s="521"/>
      <c r="L146" s="521"/>
      <c r="M146" s="521"/>
      <c r="N146" s="521"/>
      <c r="O146" s="521"/>
      <c r="P146" s="521"/>
      <c r="Q146" s="521"/>
      <c r="R146" s="521"/>
      <c r="S146" s="521"/>
      <c r="T146" s="521"/>
      <c r="U146" s="521"/>
      <c r="V146" s="521"/>
      <c r="W146" s="513"/>
      <c r="X146" s="513"/>
      <c r="Y146" s="513"/>
      <c r="Z146" s="513"/>
      <c r="AA146" s="521"/>
      <c r="AB146" s="513"/>
      <c r="AC146" s="513"/>
      <c r="AD146" s="521"/>
      <c r="AE146" s="521"/>
      <c r="AF146" s="521"/>
      <c r="AG146" s="521"/>
      <c r="AH146" s="521"/>
    </row>
    <row r="147" spans="1:34" ht="13.5">
      <c r="A147" s="521"/>
      <c r="B147" s="521"/>
      <c r="C147" s="521"/>
      <c r="D147" s="521"/>
      <c r="E147" s="521"/>
      <c r="F147" s="521"/>
      <c r="G147" s="521"/>
      <c r="H147" s="521"/>
      <c r="I147" s="521"/>
      <c r="J147" s="521"/>
      <c r="K147" s="521"/>
      <c r="L147" s="521"/>
      <c r="M147" s="521"/>
      <c r="N147" s="521"/>
      <c r="O147" s="521"/>
      <c r="P147" s="521"/>
      <c r="Q147" s="521"/>
      <c r="R147" s="521"/>
      <c r="S147" s="521"/>
      <c r="T147" s="521"/>
      <c r="U147" s="521"/>
      <c r="V147" s="521"/>
      <c r="W147" s="521"/>
      <c r="X147" s="521"/>
      <c r="Y147" s="521"/>
      <c r="Z147" s="521"/>
      <c r="AA147" s="521"/>
      <c r="AB147" s="513"/>
      <c r="AC147" s="513"/>
      <c r="AD147" s="521"/>
      <c r="AE147" s="521"/>
      <c r="AF147" s="521"/>
      <c r="AG147" s="521"/>
      <c r="AH147" s="521"/>
    </row>
    <row r="148" spans="1:34" ht="13.5">
      <c r="A148" s="521"/>
      <c r="B148" s="521"/>
      <c r="C148" s="521"/>
      <c r="D148" s="521"/>
      <c r="E148" s="521"/>
      <c r="F148" s="521"/>
      <c r="G148" s="521"/>
      <c r="H148" s="521"/>
      <c r="I148" s="521"/>
      <c r="J148" s="521"/>
      <c r="K148" s="521"/>
      <c r="L148" s="521"/>
      <c r="M148" s="521"/>
      <c r="N148" s="521"/>
      <c r="O148" s="521"/>
      <c r="P148" s="521"/>
      <c r="Q148" s="521"/>
      <c r="R148" s="521"/>
      <c r="S148" s="521"/>
      <c r="T148" s="521"/>
      <c r="U148" s="521"/>
      <c r="V148" s="521"/>
      <c r="W148" s="521"/>
      <c r="X148" s="521"/>
      <c r="Y148" s="521"/>
      <c r="Z148" s="521"/>
      <c r="AA148" s="521"/>
      <c r="AB148" s="513"/>
      <c r="AC148" s="513"/>
      <c r="AD148" s="521"/>
      <c r="AE148" s="521"/>
      <c r="AF148" s="521"/>
      <c r="AG148" s="521"/>
      <c r="AH148" s="521"/>
    </row>
    <row r="149" spans="1:34" ht="13.5">
      <c r="A149" s="521"/>
      <c r="B149" s="521"/>
      <c r="C149" s="521"/>
      <c r="D149" s="521"/>
      <c r="E149" s="521"/>
      <c r="F149" s="521"/>
      <c r="G149" s="521"/>
      <c r="H149" s="521"/>
      <c r="I149" s="521"/>
      <c r="J149" s="521"/>
      <c r="K149" s="521"/>
      <c r="L149" s="521"/>
      <c r="M149" s="521"/>
      <c r="N149" s="521"/>
      <c r="O149" s="521"/>
      <c r="P149" s="521"/>
      <c r="Q149" s="521"/>
      <c r="R149" s="521"/>
      <c r="S149" s="521"/>
      <c r="T149" s="521"/>
      <c r="U149" s="521"/>
      <c r="V149" s="521"/>
      <c r="W149" s="521"/>
      <c r="X149" s="521"/>
      <c r="Y149" s="521"/>
      <c r="Z149" s="521"/>
      <c r="AA149" s="521"/>
      <c r="AB149" s="513"/>
      <c r="AC149" s="513"/>
      <c r="AD149" s="521"/>
      <c r="AE149" s="521"/>
      <c r="AF149" s="521"/>
      <c r="AG149" s="521"/>
      <c r="AH149" s="521"/>
    </row>
    <row r="150" spans="1:34" ht="13.5">
      <c r="A150" s="521"/>
      <c r="B150" s="521"/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  <c r="M150" s="521"/>
      <c r="N150" s="521"/>
      <c r="O150" s="521"/>
      <c r="P150" s="521"/>
      <c r="Q150" s="521"/>
      <c r="R150" s="521"/>
      <c r="S150" s="521"/>
      <c r="T150" s="521"/>
      <c r="U150" s="521"/>
      <c r="V150" s="521"/>
      <c r="W150" s="521"/>
      <c r="X150" s="521"/>
      <c r="Y150" s="521"/>
      <c r="Z150" s="521"/>
      <c r="AA150" s="521"/>
      <c r="AB150" s="513"/>
      <c r="AC150" s="513"/>
      <c r="AD150" s="521"/>
      <c r="AE150" s="521"/>
      <c r="AF150" s="521"/>
      <c r="AG150" s="521"/>
      <c r="AH150" s="521"/>
    </row>
    <row r="151" spans="1:34" ht="13.5">
      <c r="A151" s="521"/>
      <c r="B151" s="521"/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  <c r="M151" s="521"/>
      <c r="N151" s="521"/>
      <c r="O151" s="521"/>
      <c r="P151" s="521"/>
      <c r="Q151" s="521"/>
      <c r="R151" s="521"/>
      <c r="S151" s="521"/>
      <c r="T151" s="521"/>
      <c r="U151" s="521"/>
      <c r="V151" s="521"/>
      <c r="W151" s="521"/>
      <c r="X151" s="521"/>
      <c r="Y151" s="521"/>
      <c r="Z151" s="521"/>
      <c r="AA151" s="521"/>
      <c r="AB151" s="521"/>
      <c r="AC151" s="521"/>
      <c r="AD151" s="513"/>
      <c r="AE151" s="521"/>
      <c r="AF151" s="521"/>
      <c r="AG151" s="521"/>
      <c r="AH151" s="521"/>
    </row>
    <row r="152" spans="1:34" ht="13.5">
      <c r="A152" s="521"/>
      <c r="B152" s="521"/>
      <c r="C152" s="521"/>
      <c r="D152" s="521"/>
      <c r="E152" s="521"/>
      <c r="F152" s="521"/>
      <c r="G152" s="521"/>
      <c r="H152" s="521"/>
      <c r="I152" s="521"/>
      <c r="J152" s="521"/>
      <c r="K152" s="521"/>
      <c r="L152" s="521"/>
      <c r="M152" s="521"/>
      <c r="N152" s="521"/>
      <c r="O152" s="521"/>
      <c r="P152" s="521"/>
      <c r="Q152" s="521"/>
      <c r="R152" s="521"/>
      <c r="S152" s="521"/>
      <c r="T152" s="521"/>
      <c r="U152" s="521"/>
      <c r="V152" s="521"/>
      <c r="W152" s="521"/>
      <c r="X152" s="521"/>
      <c r="Y152" s="521"/>
      <c r="Z152" s="521"/>
      <c r="AA152" s="521"/>
      <c r="AB152" s="521"/>
      <c r="AC152" s="521"/>
      <c r="AD152" s="513"/>
      <c r="AE152" s="521"/>
      <c r="AF152" s="521"/>
      <c r="AG152" s="521"/>
      <c r="AH152" s="521"/>
    </row>
    <row r="153" spans="1:34" ht="13.5">
      <c r="A153" s="521"/>
      <c r="B153" s="521"/>
      <c r="C153" s="521"/>
      <c r="D153" s="521"/>
      <c r="E153" s="521"/>
      <c r="F153" s="521"/>
      <c r="G153" s="521"/>
      <c r="H153" s="521"/>
      <c r="I153" s="521"/>
      <c r="J153" s="521"/>
      <c r="K153" s="521"/>
      <c r="L153" s="521"/>
      <c r="M153" s="521"/>
      <c r="N153" s="521"/>
      <c r="O153" s="521"/>
      <c r="P153" s="521"/>
      <c r="Q153" s="521"/>
      <c r="R153" s="521"/>
      <c r="S153" s="521"/>
      <c r="T153" s="521"/>
      <c r="U153" s="521"/>
      <c r="V153" s="521"/>
      <c r="W153" s="521"/>
      <c r="X153" s="521"/>
      <c r="Y153" s="521"/>
      <c r="Z153" s="521"/>
      <c r="AA153" s="521"/>
      <c r="AB153" s="521"/>
      <c r="AC153" s="521"/>
      <c r="AD153" s="513"/>
      <c r="AE153" s="521"/>
      <c r="AF153" s="521"/>
      <c r="AG153" s="521"/>
      <c r="AH153" s="521"/>
    </row>
    <row r="154" spans="1:34" ht="13.5">
      <c r="A154" s="521"/>
      <c r="B154" s="521"/>
      <c r="C154" s="521"/>
      <c r="D154" s="521"/>
      <c r="E154" s="521"/>
      <c r="F154" s="521"/>
      <c r="G154" s="521"/>
      <c r="H154" s="521"/>
      <c r="I154" s="521"/>
      <c r="J154" s="521"/>
      <c r="K154" s="521"/>
      <c r="L154" s="521"/>
      <c r="M154" s="521"/>
      <c r="N154" s="521"/>
      <c r="O154" s="521"/>
      <c r="P154" s="521"/>
      <c r="Q154" s="521"/>
      <c r="R154" s="521"/>
      <c r="S154" s="521"/>
      <c r="T154" s="521"/>
      <c r="U154" s="521"/>
      <c r="V154" s="521"/>
      <c r="W154" s="521"/>
      <c r="X154" s="521"/>
      <c r="Y154" s="521"/>
      <c r="Z154" s="521"/>
      <c r="AA154" s="521"/>
      <c r="AB154" s="521"/>
      <c r="AC154" s="521"/>
      <c r="AD154" s="513"/>
      <c r="AE154" s="521"/>
      <c r="AF154" s="521"/>
      <c r="AG154" s="521"/>
      <c r="AH154" s="521"/>
    </row>
    <row r="155" spans="1:34" ht="13.5">
      <c r="A155" s="521"/>
      <c r="B155" s="521"/>
      <c r="C155" s="521"/>
      <c r="D155" s="521"/>
      <c r="E155" s="521"/>
      <c r="F155" s="521"/>
      <c r="G155" s="521"/>
      <c r="H155" s="521"/>
      <c r="I155" s="521"/>
      <c r="J155" s="521"/>
      <c r="K155" s="521"/>
      <c r="L155" s="521"/>
      <c r="M155" s="521"/>
      <c r="N155" s="521"/>
      <c r="O155" s="521"/>
      <c r="P155" s="521"/>
      <c r="Q155" s="521"/>
      <c r="R155" s="521"/>
      <c r="S155" s="521"/>
      <c r="T155" s="521"/>
      <c r="U155" s="521"/>
      <c r="V155" s="521"/>
      <c r="W155" s="521"/>
      <c r="X155" s="521"/>
      <c r="Y155" s="521"/>
      <c r="Z155" s="521"/>
      <c r="AA155" s="521"/>
      <c r="AB155" s="521"/>
      <c r="AC155" s="521"/>
      <c r="AD155" s="513"/>
      <c r="AE155" s="521"/>
      <c r="AF155" s="521"/>
      <c r="AG155" s="521"/>
      <c r="AH155" s="521"/>
    </row>
    <row r="156" spans="1:34" ht="13.5">
      <c r="A156" s="521"/>
      <c r="B156" s="521"/>
      <c r="C156" s="521"/>
      <c r="D156" s="521"/>
      <c r="E156" s="521"/>
      <c r="F156" s="521"/>
      <c r="G156" s="521"/>
      <c r="H156" s="521"/>
      <c r="I156" s="521"/>
      <c r="J156" s="521"/>
      <c r="K156" s="521"/>
      <c r="L156" s="521"/>
      <c r="M156" s="521"/>
      <c r="N156" s="521"/>
      <c r="O156" s="521"/>
      <c r="P156" s="521"/>
      <c r="Q156" s="521"/>
      <c r="R156" s="521"/>
      <c r="S156" s="521"/>
      <c r="T156" s="521"/>
      <c r="U156" s="521"/>
      <c r="V156" s="521"/>
      <c r="W156" s="521"/>
      <c r="X156" s="521"/>
      <c r="Y156" s="521"/>
      <c r="Z156" s="521"/>
      <c r="AA156" s="521"/>
      <c r="AB156" s="521"/>
      <c r="AC156" s="521"/>
      <c r="AD156" s="521"/>
      <c r="AE156" s="521"/>
      <c r="AF156" s="521"/>
      <c r="AG156" s="521"/>
      <c r="AH156" s="521"/>
    </row>
    <row r="157" spans="1:34" ht="13.5">
      <c r="A157" s="521"/>
      <c r="B157" s="521"/>
      <c r="C157" s="521"/>
      <c r="D157" s="521"/>
      <c r="E157" s="521"/>
      <c r="F157" s="521"/>
      <c r="G157" s="521"/>
      <c r="H157" s="521"/>
      <c r="I157" s="521"/>
      <c r="J157" s="521"/>
      <c r="K157" s="521"/>
      <c r="L157" s="521"/>
      <c r="M157" s="521"/>
      <c r="N157" s="521"/>
      <c r="O157" s="521"/>
      <c r="P157" s="521"/>
      <c r="Q157" s="521"/>
      <c r="R157" s="521"/>
      <c r="S157" s="521"/>
      <c r="T157" s="521"/>
      <c r="U157" s="521"/>
      <c r="V157" s="521"/>
      <c r="W157" s="521"/>
      <c r="X157" s="521"/>
      <c r="Y157" s="521"/>
      <c r="Z157" s="521"/>
      <c r="AA157" s="521"/>
      <c r="AB157" s="521"/>
      <c r="AC157" s="521"/>
      <c r="AD157" s="521"/>
      <c r="AE157" s="521"/>
      <c r="AF157" s="521"/>
      <c r="AG157" s="521"/>
      <c r="AH157" s="521"/>
    </row>
    <row r="158" spans="1:34" ht="13.5">
      <c r="A158" s="521"/>
      <c r="B158" s="521"/>
      <c r="C158" s="521"/>
      <c r="D158" s="521"/>
      <c r="E158" s="521"/>
      <c r="F158" s="521"/>
      <c r="G158" s="521"/>
      <c r="H158" s="521"/>
      <c r="I158" s="521"/>
      <c r="J158" s="521"/>
      <c r="K158" s="521"/>
      <c r="L158" s="521"/>
      <c r="M158" s="521"/>
      <c r="N158" s="521"/>
      <c r="O158" s="521"/>
      <c r="P158" s="521"/>
      <c r="Q158" s="521"/>
      <c r="R158" s="521"/>
      <c r="S158" s="521"/>
      <c r="T158" s="521"/>
      <c r="U158" s="521"/>
      <c r="V158" s="521"/>
      <c r="W158" s="521"/>
      <c r="X158" s="521"/>
      <c r="Y158" s="521"/>
      <c r="Z158" s="521"/>
      <c r="AA158" s="521"/>
      <c r="AB158" s="521"/>
      <c r="AC158" s="521"/>
      <c r="AD158" s="521"/>
      <c r="AE158" s="521"/>
      <c r="AF158" s="521"/>
      <c r="AG158" s="521"/>
      <c r="AH158" s="521"/>
    </row>
    <row r="159" spans="1:34" ht="13.5">
      <c r="A159" s="521"/>
      <c r="B159" s="521"/>
      <c r="C159" s="521"/>
      <c r="D159" s="521"/>
      <c r="E159" s="521"/>
      <c r="F159" s="521"/>
      <c r="G159" s="521"/>
      <c r="H159" s="521"/>
      <c r="I159" s="521"/>
      <c r="J159" s="521"/>
      <c r="K159" s="521"/>
      <c r="L159" s="521"/>
      <c r="M159" s="521"/>
      <c r="N159" s="521"/>
      <c r="O159" s="521"/>
      <c r="P159" s="521"/>
      <c r="Q159" s="521"/>
      <c r="R159" s="521"/>
      <c r="S159" s="521"/>
      <c r="T159" s="521"/>
      <c r="U159" s="521"/>
      <c r="V159" s="521"/>
      <c r="W159" s="521"/>
      <c r="X159" s="521"/>
      <c r="Y159" s="521"/>
      <c r="Z159" s="521"/>
      <c r="AA159" s="521"/>
      <c r="AB159" s="521"/>
      <c r="AC159" s="521"/>
      <c r="AD159" s="521"/>
      <c r="AE159" s="521"/>
      <c r="AF159" s="521"/>
      <c r="AG159" s="521"/>
      <c r="AH159" s="521"/>
    </row>
    <row r="160" spans="1:34" ht="13.5">
      <c r="A160" s="521"/>
      <c r="B160" s="521"/>
      <c r="C160" s="521"/>
      <c r="D160" s="521"/>
      <c r="E160" s="521"/>
      <c r="F160" s="521"/>
      <c r="G160" s="521"/>
      <c r="H160" s="521"/>
      <c r="I160" s="521"/>
      <c r="J160" s="521"/>
      <c r="K160" s="521"/>
      <c r="L160" s="521"/>
      <c r="M160" s="521"/>
      <c r="N160" s="521"/>
      <c r="O160" s="521"/>
      <c r="P160" s="521"/>
      <c r="Q160" s="521"/>
      <c r="R160" s="521"/>
      <c r="S160" s="521"/>
      <c r="T160" s="521"/>
      <c r="U160" s="521"/>
      <c r="V160" s="521"/>
      <c r="W160" s="521"/>
      <c r="X160" s="521"/>
      <c r="Y160" s="521"/>
      <c r="Z160" s="521"/>
      <c r="AA160" s="521"/>
      <c r="AB160" s="521"/>
      <c r="AC160" s="521"/>
      <c r="AD160" s="521"/>
      <c r="AE160" s="521"/>
      <c r="AF160" s="521"/>
      <c r="AG160" s="521"/>
      <c r="AH160" s="521"/>
    </row>
    <row r="161" spans="1:34" ht="13.5">
      <c r="A161" s="521"/>
      <c r="B161" s="521"/>
      <c r="C161" s="521"/>
      <c r="D161" s="521"/>
      <c r="E161" s="521"/>
      <c r="F161" s="521"/>
      <c r="G161" s="521"/>
      <c r="H161" s="521"/>
      <c r="I161" s="521"/>
      <c r="J161" s="521"/>
      <c r="K161" s="521"/>
      <c r="L161" s="521"/>
      <c r="M161" s="521"/>
      <c r="N161" s="521"/>
      <c r="O161" s="521"/>
      <c r="P161" s="521"/>
      <c r="Q161" s="521"/>
      <c r="R161" s="521"/>
      <c r="S161" s="521"/>
      <c r="T161" s="521"/>
      <c r="U161" s="521"/>
      <c r="V161" s="521"/>
      <c r="W161" s="521"/>
      <c r="X161" s="521"/>
      <c r="Y161" s="521"/>
      <c r="Z161" s="521"/>
      <c r="AA161" s="521"/>
      <c r="AB161" s="521"/>
      <c r="AC161" s="521"/>
      <c r="AD161" s="521"/>
      <c r="AE161" s="521"/>
      <c r="AF161" s="521"/>
      <c r="AG161" s="521"/>
      <c r="AH161" s="521"/>
    </row>
    <row r="162" spans="1:34" ht="13.5">
      <c r="A162" s="521"/>
      <c r="B162" s="521"/>
      <c r="C162" s="521"/>
      <c r="D162" s="521"/>
      <c r="E162" s="521"/>
      <c r="F162" s="521"/>
      <c r="G162" s="521"/>
      <c r="H162" s="521"/>
      <c r="I162" s="521"/>
      <c r="J162" s="521"/>
      <c r="K162" s="521"/>
      <c r="L162" s="521"/>
      <c r="M162" s="521"/>
      <c r="N162" s="521"/>
      <c r="O162" s="521"/>
      <c r="P162" s="521"/>
      <c r="Q162" s="521"/>
      <c r="R162" s="521"/>
      <c r="S162" s="521"/>
      <c r="T162" s="521"/>
      <c r="U162" s="521"/>
      <c r="V162" s="521"/>
      <c r="W162" s="521"/>
      <c r="X162" s="521"/>
      <c r="Y162" s="521"/>
      <c r="Z162" s="521"/>
      <c r="AA162" s="521"/>
      <c r="AB162" s="521"/>
      <c r="AC162" s="521"/>
      <c r="AD162" s="521"/>
      <c r="AE162" s="521"/>
      <c r="AF162" s="521"/>
      <c r="AG162" s="521"/>
      <c r="AH162" s="521"/>
    </row>
    <row r="163" spans="1:34" ht="13.5">
      <c r="A163" s="521"/>
      <c r="B163" s="521"/>
      <c r="C163" s="521"/>
      <c r="D163" s="521"/>
      <c r="E163" s="521"/>
      <c r="F163" s="521"/>
      <c r="G163" s="521"/>
      <c r="H163" s="521"/>
      <c r="I163" s="521"/>
      <c r="J163" s="521"/>
      <c r="K163" s="521"/>
      <c r="L163" s="521"/>
      <c r="M163" s="521"/>
      <c r="N163" s="521"/>
      <c r="O163" s="521"/>
      <c r="P163" s="521"/>
      <c r="Q163" s="521"/>
      <c r="R163" s="521"/>
      <c r="S163" s="521"/>
      <c r="T163" s="521"/>
      <c r="U163" s="521"/>
      <c r="V163" s="521"/>
      <c r="W163" s="521"/>
      <c r="X163" s="521"/>
      <c r="Y163" s="521"/>
      <c r="Z163" s="521"/>
      <c r="AA163" s="521"/>
      <c r="AB163" s="521"/>
      <c r="AC163" s="521"/>
      <c r="AD163" s="521"/>
      <c r="AE163" s="521"/>
      <c r="AF163" s="521"/>
      <c r="AG163" s="521"/>
      <c r="AH163" s="521"/>
    </row>
    <row r="164" spans="1:34" ht="13.5">
      <c r="A164" s="521"/>
      <c r="B164" s="521"/>
      <c r="C164" s="521"/>
      <c r="D164" s="521"/>
      <c r="E164" s="521"/>
      <c r="F164" s="521"/>
      <c r="G164" s="521"/>
      <c r="H164" s="521"/>
      <c r="I164" s="521"/>
      <c r="J164" s="521"/>
      <c r="K164" s="521"/>
      <c r="L164" s="521"/>
      <c r="M164" s="521"/>
      <c r="N164" s="521"/>
      <c r="O164" s="521"/>
      <c r="P164" s="521"/>
      <c r="Q164" s="521"/>
      <c r="R164" s="521"/>
      <c r="S164" s="521"/>
      <c r="T164" s="521"/>
      <c r="U164" s="521"/>
      <c r="V164" s="521"/>
      <c r="W164" s="521"/>
      <c r="X164" s="521"/>
      <c r="Y164" s="521"/>
      <c r="Z164" s="521"/>
      <c r="AA164" s="521"/>
      <c r="AB164" s="521"/>
      <c r="AC164" s="521"/>
      <c r="AD164" s="521"/>
      <c r="AE164" s="521"/>
      <c r="AF164" s="521"/>
      <c r="AG164" s="521"/>
      <c r="AH164" s="521"/>
    </row>
    <row r="165" spans="1:34" ht="13.5">
      <c r="A165" s="521"/>
      <c r="B165" s="521"/>
      <c r="C165" s="521"/>
      <c r="D165" s="521"/>
      <c r="E165" s="521"/>
      <c r="F165" s="521"/>
      <c r="G165" s="521"/>
      <c r="H165" s="521"/>
      <c r="I165" s="521"/>
      <c r="J165" s="521"/>
      <c r="K165" s="521"/>
      <c r="L165" s="521"/>
      <c r="M165" s="521"/>
      <c r="N165" s="521"/>
      <c r="O165" s="521"/>
      <c r="P165" s="521"/>
      <c r="Q165" s="521"/>
      <c r="R165" s="521"/>
      <c r="S165" s="521"/>
      <c r="T165" s="521"/>
      <c r="U165" s="521"/>
      <c r="V165" s="521"/>
      <c r="W165" s="521"/>
      <c r="X165" s="521"/>
      <c r="Y165" s="521"/>
      <c r="Z165" s="521"/>
      <c r="AA165" s="521"/>
      <c r="AB165" s="521"/>
      <c r="AC165" s="521"/>
      <c r="AD165" s="521"/>
      <c r="AE165" s="521"/>
      <c r="AF165" s="521"/>
      <c r="AG165" s="521"/>
      <c r="AH165" s="521"/>
    </row>
    <row r="166" spans="1:34" ht="13.5">
      <c r="A166" s="521"/>
      <c r="B166" s="521"/>
      <c r="C166" s="521"/>
      <c r="D166" s="521"/>
      <c r="E166" s="521"/>
      <c r="F166" s="521"/>
      <c r="G166" s="521"/>
      <c r="H166" s="521"/>
      <c r="I166" s="521"/>
      <c r="J166" s="521"/>
      <c r="K166" s="521"/>
      <c r="L166" s="521"/>
      <c r="M166" s="521"/>
      <c r="N166" s="521"/>
      <c r="O166" s="521"/>
      <c r="P166" s="521"/>
      <c r="Q166" s="521"/>
      <c r="R166" s="521"/>
      <c r="S166" s="521"/>
      <c r="T166" s="521"/>
      <c r="U166" s="521"/>
      <c r="V166" s="521"/>
      <c r="W166" s="521"/>
      <c r="X166" s="521"/>
      <c r="Y166" s="521"/>
      <c r="Z166" s="521"/>
      <c r="AA166" s="521"/>
      <c r="AB166" s="521"/>
      <c r="AC166" s="521"/>
      <c r="AD166" s="521"/>
      <c r="AE166" s="521"/>
      <c r="AF166" s="521"/>
      <c r="AG166" s="521"/>
      <c r="AH166" s="521"/>
    </row>
    <row r="167" spans="1:34" ht="13.5">
      <c r="A167" s="521"/>
      <c r="B167" s="521"/>
      <c r="C167" s="521"/>
      <c r="D167" s="521"/>
      <c r="E167" s="521"/>
      <c r="F167" s="521"/>
      <c r="G167" s="521"/>
      <c r="H167" s="521"/>
      <c r="I167" s="521"/>
      <c r="J167" s="521"/>
      <c r="K167" s="521"/>
      <c r="L167" s="521"/>
      <c r="M167" s="521"/>
      <c r="N167" s="521"/>
      <c r="O167" s="521"/>
      <c r="P167" s="521"/>
      <c r="Q167" s="521"/>
      <c r="R167" s="521"/>
      <c r="S167" s="521"/>
      <c r="T167" s="521"/>
      <c r="U167" s="521"/>
      <c r="V167" s="521"/>
      <c r="W167" s="521"/>
      <c r="X167" s="521"/>
      <c r="Y167" s="521"/>
      <c r="Z167" s="521"/>
      <c r="AA167" s="521"/>
      <c r="AB167" s="521"/>
      <c r="AC167" s="521"/>
      <c r="AD167" s="521"/>
      <c r="AE167" s="521"/>
      <c r="AF167" s="521"/>
      <c r="AG167" s="521"/>
      <c r="AH167" s="521"/>
    </row>
    <row r="168" spans="1:34" ht="13.5">
      <c r="A168" s="521"/>
      <c r="B168" s="521"/>
      <c r="C168" s="521"/>
      <c r="D168" s="521"/>
      <c r="E168" s="521"/>
      <c r="F168" s="521"/>
      <c r="G168" s="521"/>
      <c r="H168" s="521"/>
      <c r="I168" s="521"/>
      <c r="J168" s="521"/>
      <c r="K168" s="521"/>
      <c r="L168" s="521"/>
      <c r="M168" s="521"/>
      <c r="N168" s="521"/>
      <c r="O168" s="521"/>
      <c r="P168" s="521"/>
      <c r="Q168" s="521"/>
      <c r="R168" s="521"/>
      <c r="S168" s="521"/>
      <c r="T168" s="521"/>
      <c r="U168" s="521"/>
      <c r="V168" s="521"/>
      <c r="W168" s="521"/>
      <c r="X168" s="521"/>
      <c r="Y168" s="521"/>
      <c r="Z168" s="521"/>
      <c r="AA168" s="521"/>
      <c r="AB168" s="521"/>
      <c r="AC168" s="521"/>
      <c r="AD168" s="521"/>
      <c r="AE168" s="521"/>
      <c r="AF168" s="521"/>
      <c r="AG168" s="521"/>
      <c r="AH168" s="521"/>
    </row>
    <row r="169" spans="1:34" ht="13.5">
      <c r="A169" s="521"/>
      <c r="B169" s="521"/>
      <c r="C169" s="521"/>
      <c r="D169" s="521"/>
      <c r="E169" s="521"/>
      <c r="F169" s="521"/>
      <c r="G169" s="521"/>
      <c r="H169" s="521"/>
      <c r="I169" s="521"/>
      <c r="J169" s="521"/>
      <c r="K169" s="521"/>
      <c r="L169" s="521"/>
      <c r="M169" s="521"/>
      <c r="N169" s="521"/>
      <c r="O169" s="521"/>
      <c r="P169" s="521"/>
      <c r="Q169" s="521"/>
      <c r="R169" s="521"/>
      <c r="S169" s="521"/>
      <c r="T169" s="521"/>
      <c r="U169" s="521"/>
      <c r="V169" s="521"/>
      <c r="W169" s="521"/>
      <c r="X169" s="521"/>
      <c r="Y169" s="521"/>
      <c r="Z169" s="521"/>
      <c r="AA169" s="521"/>
      <c r="AB169" s="521"/>
      <c r="AC169" s="521"/>
      <c r="AD169" s="521"/>
      <c r="AE169" s="521"/>
      <c r="AF169" s="521"/>
      <c r="AG169" s="521"/>
      <c r="AH169" s="521"/>
    </row>
    <row r="170" spans="1:34" ht="13.5">
      <c r="A170" s="521"/>
      <c r="B170" s="521"/>
      <c r="C170" s="521"/>
      <c r="D170" s="521"/>
      <c r="E170" s="521"/>
      <c r="F170" s="521"/>
      <c r="G170" s="521"/>
      <c r="H170" s="521"/>
      <c r="I170" s="521"/>
      <c r="J170" s="521"/>
      <c r="K170" s="521"/>
      <c r="L170" s="521"/>
      <c r="M170" s="521"/>
      <c r="N170" s="521"/>
      <c r="O170" s="521"/>
      <c r="P170" s="521"/>
      <c r="Q170" s="521"/>
      <c r="R170" s="521"/>
      <c r="S170" s="521"/>
      <c r="T170" s="521"/>
      <c r="U170" s="521"/>
      <c r="V170" s="521"/>
      <c r="W170" s="521"/>
      <c r="X170" s="521"/>
      <c r="Y170" s="521"/>
      <c r="Z170" s="521"/>
      <c r="AA170" s="521"/>
      <c r="AB170" s="521"/>
      <c r="AC170" s="521"/>
      <c r="AD170" s="521"/>
      <c r="AE170" s="521"/>
      <c r="AF170" s="521"/>
      <c r="AG170" s="521"/>
      <c r="AH170" s="521"/>
    </row>
    <row r="171" spans="1:34" ht="13.5">
      <c r="A171" s="521"/>
      <c r="B171" s="521"/>
      <c r="C171" s="521"/>
      <c r="D171" s="521"/>
      <c r="E171" s="521"/>
      <c r="F171" s="521"/>
      <c r="G171" s="521"/>
      <c r="H171" s="521"/>
      <c r="I171" s="521"/>
      <c r="J171" s="521"/>
      <c r="K171" s="521"/>
      <c r="L171" s="521"/>
      <c r="M171" s="521"/>
      <c r="N171" s="521"/>
      <c r="O171" s="521"/>
      <c r="P171" s="521"/>
      <c r="Q171" s="521"/>
      <c r="R171" s="521"/>
      <c r="S171" s="521"/>
      <c r="T171" s="521"/>
      <c r="U171" s="521"/>
      <c r="V171" s="521"/>
      <c r="W171" s="521"/>
      <c r="X171" s="521"/>
      <c r="Y171" s="521"/>
      <c r="Z171" s="521"/>
      <c r="AA171" s="521"/>
      <c r="AB171" s="521"/>
      <c r="AC171" s="521"/>
      <c r="AD171" s="521"/>
      <c r="AE171" s="521"/>
      <c r="AF171" s="521"/>
      <c r="AG171" s="521"/>
      <c r="AH171" s="521"/>
    </row>
    <row r="172" spans="1:34" ht="13.5">
      <c r="A172" s="521"/>
      <c r="B172" s="521"/>
      <c r="C172" s="521"/>
      <c r="D172" s="521"/>
      <c r="E172" s="521"/>
      <c r="F172" s="521"/>
      <c r="G172" s="521"/>
      <c r="H172" s="521"/>
      <c r="I172" s="521"/>
      <c r="J172" s="521"/>
      <c r="K172" s="521"/>
      <c r="L172" s="521"/>
      <c r="M172" s="521"/>
      <c r="N172" s="521"/>
      <c r="O172" s="521"/>
      <c r="P172" s="521"/>
      <c r="Q172" s="521"/>
      <c r="R172" s="521"/>
      <c r="S172" s="521"/>
      <c r="T172" s="521"/>
      <c r="U172" s="521"/>
      <c r="V172" s="521"/>
      <c r="W172" s="521"/>
      <c r="X172" s="521"/>
      <c r="Y172" s="521"/>
      <c r="Z172" s="521"/>
      <c r="AA172" s="521"/>
      <c r="AB172" s="521"/>
      <c r="AC172" s="521"/>
      <c r="AD172" s="521"/>
      <c r="AE172" s="521"/>
      <c r="AF172" s="521"/>
      <c r="AG172" s="521"/>
      <c r="AH172" s="521"/>
    </row>
    <row r="173" spans="1:34" ht="13.5">
      <c r="A173" s="521"/>
      <c r="B173" s="521"/>
      <c r="C173" s="521"/>
      <c r="D173" s="521"/>
      <c r="E173" s="521"/>
      <c r="F173" s="521"/>
      <c r="G173" s="521"/>
      <c r="H173" s="521"/>
      <c r="I173" s="521"/>
      <c r="J173" s="521"/>
      <c r="K173" s="521"/>
      <c r="L173" s="521"/>
      <c r="M173" s="521"/>
      <c r="N173" s="521"/>
      <c r="O173" s="521"/>
      <c r="P173" s="521"/>
      <c r="Q173" s="521"/>
      <c r="R173" s="521"/>
      <c r="S173" s="521"/>
      <c r="T173" s="521"/>
      <c r="U173" s="521"/>
      <c r="V173" s="521"/>
      <c r="W173" s="521"/>
      <c r="X173" s="521"/>
      <c r="Y173" s="521"/>
      <c r="Z173" s="521"/>
      <c r="AA173" s="521"/>
      <c r="AB173" s="521"/>
      <c r="AC173" s="521"/>
      <c r="AD173" s="521"/>
      <c r="AE173" s="521"/>
      <c r="AF173" s="521"/>
      <c r="AG173" s="521"/>
      <c r="AH173" s="521"/>
    </row>
    <row r="174" spans="1:34" ht="13.5">
      <c r="A174" s="521"/>
      <c r="B174" s="521"/>
      <c r="C174" s="521"/>
      <c r="D174" s="521"/>
      <c r="E174" s="521"/>
      <c r="F174" s="521"/>
      <c r="G174" s="521"/>
      <c r="H174" s="521"/>
      <c r="I174" s="521"/>
      <c r="J174" s="521"/>
      <c r="K174" s="521"/>
      <c r="L174" s="521"/>
      <c r="M174" s="521"/>
      <c r="N174" s="521"/>
      <c r="O174" s="521"/>
      <c r="P174" s="521"/>
      <c r="Q174" s="521"/>
      <c r="R174" s="521"/>
      <c r="S174" s="521"/>
      <c r="T174" s="521"/>
      <c r="U174" s="521"/>
      <c r="V174" s="521"/>
      <c r="W174" s="521"/>
      <c r="X174" s="521"/>
      <c r="Y174" s="521"/>
      <c r="Z174" s="521"/>
      <c r="AA174" s="521"/>
      <c r="AB174" s="521"/>
      <c r="AC174" s="521"/>
      <c r="AD174" s="521"/>
      <c r="AE174" s="521"/>
      <c r="AF174" s="521"/>
      <c r="AG174" s="521"/>
      <c r="AH174" s="521"/>
    </row>
    <row r="175" spans="1:34" ht="13.5">
      <c r="A175" s="521"/>
      <c r="B175" s="521"/>
      <c r="C175" s="521"/>
      <c r="D175" s="521"/>
      <c r="E175" s="521"/>
      <c r="F175" s="521"/>
      <c r="G175" s="521"/>
      <c r="H175" s="521"/>
      <c r="I175" s="521"/>
      <c r="J175" s="521"/>
      <c r="K175" s="521"/>
      <c r="L175" s="521"/>
      <c r="M175" s="521"/>
      <c r="N175" s="521"/>
      <c r="O175" s="521"/>
      <c r="P175" s="521"/>
      <c r="Q175" s="521"/>
      <c r="R175" s="521"/>
      <c r="S175" s="521"/>
      <c r="T175" s="521"/>
      <c r="U175" s="521"/>
      <c r="V175" s="521"/>
      <c r="W175" s="521"/>
      <c r="X175" s="521"/>
      <c r="Y175" s="521"/>
      <c r="Z175" s="521"/>
      <c r="AA175" s="521"/>
      <c r="AB175" s="521"/>
      <c r="AC175" s="521"/>
      <c r="AD175" s="521"/>
      <c r="AE175" s="521"/>
      <c r="AF175" s="521"/>
      <c r="AG175" s="521"/>
      <c r="AH175" s="521"/>
    </row>
    <row r="176" spans="1:34" ht="13.5">
      <c r="A176" s="521"/>
      <c r="B176" s="521"/>
      <c r="C176" s="521"/>
      <c r="D176" s="521"/>
      <c r="E176" s="521"/>
      <c r="F176" s="521"/>
      <c r="G176" s="521"/>
      <c r="H176" s="521"/>
      <c r="I176" s="521"/>
      <c r="J176" s="521"/>
      <c r="K176" s="521"/>
      <c r="L176" s="521"/>
      <c r="M176" s="521"/>
      <c r="N176" s="521"/>
      <c r="O176" s="521"/>
      <c r="P176" s="521"/>
      <c r="Q176" s="521"/>
      <c r="R176" s="521"/>
      <c r="S176" s="521"/>
      <c r="T176" s="521"/>
      <c r="U176" s="521"/>
      <c r="V176" s="521"/>
      <c r="W176" s="521"/>
      <c r="X176" s="521"/>
      <c r="Y176" s="521"/>
      <c r="Z176" s="521"/>
      <c r="AA176" s="521"/>
      <c r="AB176" s="521"/>
      <c r="AC176" s="521"/>
      <c r="AD176" s="521"/>
      <c r="AE176" s="521"/>
      <c r="AF176" s="521"/>
      <c r="AG176" s="521"/>
      <c r="AH176" s="521"/>
    </row>
    <row r="177" spans="1:34" ht="13.5">
      <c r="A177" s="521"/>
      <c r="B177" s="521"/>
      <c r="C177" s="521"/>
      <c r="D177" s="521"/>
      <c r="E177" s="521"/>
      <c r="F177" s="521"/>
      <c r="G177" s="521"/>
      <c r="H177" s="521"/>
      <c r="I177" s="521"/>
      <c r="J177" s="521"/>
      <c r="K177" s="521"/>
      <c r="L177" s="521"/>
      <c r="M177" s="521"/>
      <c r="N177" s="521"/>
      <c r="O177" s="521"/>
      <c r="P177" s="521"/>
      <c r="Q177" s="521"/>
      <c r="R177" s="521"/>
      <c r="S177" s="521"/>
      <c r="T177" s="521"/>
      <c r="U177" s="521"/>
      <c r="V177" s="521"/>
      <c r="W177" s="521"/>
      <c r="X177" s="521"/>
      <c r="Y177" s="521"/>
      <c r="Z177" s="521"/>
      <c r="AA177" s="521"/>
      <c r="AB177" s="521"/>
      <c r="AC177" s="521"/>
      <c r="AD177" s="521"/>
      <c r="AE177" s="521"/>
      <c r="AF177" s="521"/>
      <c r="AG177" s="521"/>
      <c r="AH177" s="521"/>
    </row>
    <row r="178" spans="1:34" ht="13.5">
      <c r="A178" s="521"/>
      <c r="B178" s="521"/>
      <c r="C178" s="521"/>
      <c r="D178" s="521"/>
      <c r="E178" s="521"/>
      <c r="F178" s="521"/>
      <c r="G178" s="521"/>
      <c r="H178" s="521"/>
      <c r="I178" s="521"/>
      <c r="J178" s="521"/>
      <c r="K178" s="521"/>
      <c r="L178" s="521"/>
      <c r="M178" s="521"/>
      <c r="N178" s="521"/>
      <c r="O178" s="521"/>
      <c r="P178" s="521"/>
      <c r="Q178" s="521"/>
      <c r="R178" s="521"/>
      <c r="S178" s="521"/>
      <c r="T178" s="521"/>
      <c r="U178" s="521"/>
      <c r="V178" s="521"/>
      <c r="W178" s="521"/>
      <c r="X178" s="521"/>
      <c r="Y178" s="521"/>
      <c r="Z178" s="521"/>
      <c r="AA178" s="521"/>
      <c r="AB178" s="521"/>
      <c r="AC178" s="521"/>
      <c r="AD178" s="521"/>
      <c r="AE178" s="521"/>
      <c r="AF178" s="521"/>
      <c r="AG178" s="521"/>
      <c r="AH178" s="521"/>
    </row>
    <row r="179" spans="1:34" ht="13.5">
      <c r="A179" s="521"/>
      <c r="B179" s="521"/>
      <c r="C179" s="521"/>
      <c r="D179" s="521"/>
      <c r="E179" s="521"/>
      <c r="F179" s="521"/>
      <c r="G179" s="521"/>
      <c r="H179" s="521"/>
      <c r="I179" s="521"/>
      <c r="J179" s="521"/>
      <c r="K179" s="521"/>
      <c r="L179" s="521"/>
      <c r="M179" s="521"/>
      <c r="N179" s="521"/>
      <c r="O179" s="521"/>
      <c r="P179" s="521"/>
      <c r="Q179" s="521"/>
      <c r="R179" s="521"/>
      <c r="S179" s="521"/>
      <c r="T179" s="521"/>
      <c r="U179" s="521"/>
      <c r="V179" s="521"/>
      <c r="W179" s="521"/>
      <c r="X179" s="521"/>
      <c r="Y179" s="521"/>
      <c r="Z179" s="521"/>
      <c r="AA179" s="521"/>
      <c r="AB179" s="521"/>
      <c r="AC179" s="521"/>
      <c r="AD179" s="521"/>
      <c r="AE179" s="521"/>
      <c r="AF179" s="521"/>
      <c r="AG179" s="521"/>
      <c r="AH179" s="521"/>
    </row>
    <row r="180" spans="1:34" ht="13.5">
      <c r="A180" s="521"/>
      <c r="B180" s="521"/>
      <c r="C180" s="521"/>
      <c r="D180" s="521"/>
      <c r="E180" s="521"/>
      <c r="F180" s="521"/>
      <c r="G180" s="521"/>
      <c r="H180" s="521"/>
      <c r="I180" s="521"/>
      <c r="J180" s="521"/>
      <c r="K180" s="521"/>
      <c r="L180" s="521"/>
      <c r="M180" s="521"/>
      <c r="N180" s="521"/>
      <c r="O180" s="521"/>
      <c r="P180" s="521"/>
      <c r="Q180" s="521"/>
      <c r="R180" s="521"/>
      <c r="S180" s="521"/>
      <c r="T180" s="521"/>
      <c r="U180" s="521"/>
      <c r="V180" s="521"/>
      <c r="W180" s="521"/>
      <c r="X180" s="521"/>
      <c r="Y180" s="521"/>
      <c r="Z180" s="521"/>
      <c r="AA180" s="521"/>
      <c r="AB180" s="521"/>
      <c r="AC180" s="521"/>
      <c r="AD180" s="521"/>
      <c r="AE180" s="521"/>
      <c r="AF180" s="521"/>
      <c r="AG180" s="521"/>
      <c r="AH180" s="521"/>
    </row>
    <row r="181" spans="1:34" ht="13.5">
      <c r="A181" s="521"/>
      <c r="B181" s="521"/>
      <c r="C181" s="521"/>
      <c r="D181" s="521"/>
      <c r="E181" s="521"/>
      <c r="F181" s="521"/>
      <c r="G181" s="521"/>
      <c r="H181" s="521"/>
      <c r="I181" s="521"/>
      <c r="J181" s="521"/>
      <c r="K181" s="521"/>
      <c r="L181" s="521"/>
      <c r="M181" s="521"/>
      <c r="N181" s="521"/>
      <c r="O181" s="521"/>
      <c r="P181" s="521"/>
      <c r="Q181" s="521"/>
      <c r="R181" s="521"/>
      <c r="S181" s="521"/>
      <c r="T181" s="521"/>
      <c r="U181" s="521"/>
      <c r="V181" s="521"/>
      <c r="W181" s="521"/>
      <c r="X181" s="521"/>
      <c r="Y181" s="521"/>
      <c r="Z181" s="521"/>
      <c r="AA181" s="521"/>
      <c r="AB181" s="521"/>
      <c r="AC181" s="521"/>
      <c r="AD181" s="521"/>
      <c r="AE181" s="521"/>
      <c r="AF181" s="521"/>
      <c r="AG181" s="521"/>
      <c r="AH181" s="521"/>
    </row>
    <row r="182" spans="1:34" ht="13.5">
      <c r="A182" s="521"/>
      <c r="B182" s="521"/>
      <c r="C182" s="521"/>
      <c r="D182" s="521"/>
      <c r="E182" s="521"/>
      <c r="F182" s="521"/>
      <c r="G182" s="521"/>
      <c r="H182" s="521"/>
      <c r="I182" s="521"/>
      <c r="J182" s="521"/>
      <c r="K182" s="521"/>
      <c r="L182" s="521"/>
      <c r="M182" s="521"/>
      <c r="N182" s="521"/>
      <c r="O182" s="521"/>
      <c r="P182" s="521"/>
      <c r="Q182" s="521"/>
      <c r="R182" s="521"/>
      <c r="S182" s="521"/>
      <c r="T182" s="521"/>
      <c r="U182" s="521"/>
      <c r="V182" s="521"/>
      <c r="W182" s="521"/>
      <c r="X182" s="521"/>
      <c r="Y182" s="521"/>
      <c r="Z182" s="521"/>
      <c r="AA182" s="521"/>
      <c r="AB182" s="521"/>
      <c r="AC182" s="521"/>
      <c r="AD182" s="521"/>
      <c r="AE182" s="521"/>
      <c r="AF182" s="521"/>
      <c r="AG182" s="521"/>
      <c r="AH182" s="521"/>
    </row>
    <row r="183" spans="1:34" ht="13.5">
      <c r="A183" s="521"/>
      <c r="B183" s="521"/>
      <c r="C183" s="521"/>
      <c r="D183" s="521"/>
      <c r="E183" s="521"/>
      <c r="F183" s="521"/>
      <c r="G183" s="521"/>
      <c r="H183" s="521"/>
      <c r="I183" s="521"/>
      <c r="J183" s="521"/>
      <c r="K183" s="521"/>
      <c r="L183" s="521"/>
      <c r="M183" s="521"/>
      <c r="N183" s="521"/>
      <c r="O183" s="521"/>
      <c r="P183" s="521"/>
      <c r="Q183" s="521"/>
      <c r="R183" s="521"/>
      <c r="S183" s="521"/>
      <c r="T183" s="521"/>
      <c r="U183" s="521"/>
      <c r="V183" s="521"/>
      <c r="W183" s="521"/>
      <c r="X183" s="521"/>
      <c r="Y183" s="521"/>
      <c r="Z183" s="521"/>
      <c r="AA183" s="521"/>
      <c r="AB183" s="521"/>
      <c r="AC183" s="521"/>
      <c r="AD183" s="521"/>
      <c r="AE183" s="521"/>
      <c r="AF183" s="521"/>
      <c r="AG183" s="521"/>
      <c r="AH183" s="521"/>
    </row>
    <row r="184" spans="1:34" ht="13.5">
      <c r="A184" s="521"/>
      <c r="B184" s="521"/>
      <c r="C184" s="521"/>
      <c r="D184" s="521"/>
      <c r="E184" s="521"/>
      <c r="F184" s="521"/>
      <c r="G184" s="521"/>
      <c r="H184" s="521"/>
      <c r="I184" s="521"/>
      <c r="J184" s="521"/>
      <c r="K184" s="521"/>
      <c r="L184" s="521"/>
      <c r="M184" s="521"/>
      <c r="N184" s="521"/>
      <c r="O184" s="521"/>
      <c r="P184" s="521"/>
      <c r="Q184" s="521"/>
      <c r="R184" s="521"/>
      <c r="S184" s="521"/>
      <c r="T184" s="521"/>
      <c r="U184" s="521"/>
      <c r="V184" s="521"/>
      <c r="W184" s="521"/>
      <c r="X184" s="521"/>
      <c r="Y184" s="521"/>
      <c r="Z184" s="521"/>
      <c r="AA184" s="521"/>
      <c r="AB184" s="521"/>
      <c r="AC184" s="521"/>
      <c r="AD184" s="521"/>
      <c r="AE184" s="521"/>
      <c r="AF184" s="521"/>
      <c r="AG184" s="521"/>
      <c r="AH184" s="521"/>
    </row>
    <row r="185" spans="1:34" ht="13.5">
      <c r="A185" s="521"/>
      <c r="B185" s="521"/>
      <c r="C185" s="521"/>
      <c r="D185" s="521"/>
      <c r="E185" s="521"/>
      <c r="F185" s="521"/>
      <c r="G185" s="521"/>
      <c r="H185" s="521"/>
      <c r="I185" s="521"/>
      <c r="J185" s="521"/>
      <c r="K185" s="521"/>
      <c r="L185" s="521"/>
      <c r="M185" s="521"/>
      <c r="N185" s="521"/>
      <c r="O185" s="521"/>
      <c r="P185" s="521"/>
      <c r="Q185" s="521"/>
      <c r="R185" s="521"/>
      <c r="S185" s="521"/>
      <c r="T185" s="521"/>
      <c r="U185" s="521"/>
      <c r="V185" s="521"/>
      <c r="W185" s="521"/>
      <c r="X185" s="521"/>
      <c r="Y185" s="521"/>
      <c r="Z185" s="521"/>
      <c r="AA185" s="521"/>
      <c r="AB185" s="521"/>
      <c r="AC185" s="521"/>
      <c r="AD185" s="521"/>
      <c r="AE185" s="521"/>
      <c r="AF185" s="521"/>
      <c r="AG185" s="521"/>
      <c r="AH185" s="521"/>
    </row>
    <row r="186" spans="1:34" ht="13.5">
      <c r="A186" s="521"/>
      <c r="B186" s="521"/>
      <c r="C186" s="521"/>
      <c r="D186" s="521"/>
      <c r="E186" s="521"/>
      <c r="F186" s="521"/>
      <c r="G186" s="521"/>
      <c r="H186" s="521"/>
      <c r="I186" s="521"/>
      <c r="J186" s="521"/>
      <c r="K186" s="521"/>
      <c r="L186" s="521"/>
      <c r="M186" s="521"/>
      <c r="N186" s="521"/>
      <c r="O186" s="521"/>
      <c r="P186" s="521"/>
      <c r="Q186" s="521"/>
      <c r="R186" s="521"/>
      <c r="S186" s="521"/>
      <c r="T186" s="521"/>
      <c r="U186" s="521"/>
      <c r="V186" s="521"/>
      <c r="W186" s="521"/>
      <c r="X186" s="521"/>
      <c r="Y186" s="521"/>
      <c r="Z186" s="521"/>
      <c r="AA186" s="521"/>
      <c r="AB186" s="521"/>
      <c r="AC186" s="521"/>
      <c r="AD186" s="521"/>
      <c r="AE186" s="521"/>
      <c r="AF186" s="521"/>
      <c r="AG186" s="521"/>
      <c r="AH186" s="521"/>
    </row>
    <row r="187" spans="1:34" ht="13.5">
      <c r="A187" s="521"/>
      <c r="B187" s="521"/>
      <c r="C187" s="521"/>
      <c r="D187" s="521"/>
      <c r="E187" s="521"/>
      <c r="F187" s="521"/>
      <c r="G187" s="521"/>
      <c r="H187" s="521"/>
      <c r="I187" s="521"/>
      <c r="J187" s="521"/>
      <c r="K187" s="521"/>
      <c r="L187" s="521"/>
      <c r="M187" s="521"/>
      <c r="N187" s="521"/>
      <c r="O187" s="521"/>
      <c r="P187" s="521"/>
      <c r="Q187" s="521"/>
      <c r="R187" s="521"/>
      <c r="S187" s="521"/>
      <c r="T187" s="521"/>
      <c r="U187" s="521"/>
      <c r="V187" s="521"/>
      <c r="W187" s="521"/>
      <c r="X187" s="521"/>
      <c r="Y187" s="521"/>
      <c r="Z187" s="521"/>
      <c r="AA187" s="521"/>
      <c r="AB187" s="521"/>
      <c r="AC187" s="521"/>
      <c r="AD187" s="521"/>
      <c r="AE187" s="521"/>
      <c r="AF187" s="521"/>
      <c r="AG187" s="521"/>
      <c r="AH187" s="521"/>
    </row>
    <row r="188" spans="1:34" ht="13.5">
      <c r="A188" s="521"/>
      <c r="B188" s="521"/>
      <c r="C188" s="521"/>
      <c r="D188" s="521"/>
      <c r="E188" s="521"/>
      <c r="F188" s="521"/>
      <c r="G188" s="521"/>
      <c r="H188" s="521"/>
      <c r="I188" s="521"/>
      <c r="J188" s="521"/>
      <c r="K188" s="521"/>
      <c r="L188" s="521"/>
      <c r="M188" s="521"/>
      <c r="N188" s="521"/>
      <c r="O188" s="521"/>
      <c r="P188" s="521"/>
      <c r="Q188" s="521"/>
      <c r="R188" s="521"/>
      <c r="S188" s="521"/>
      <c r="T188" s="521"/>
      <c r="U188" s="521"/>
      <c r="V188" s="521"/>
      <c r="W188" s="521"/>
      <c r="X188" s="521"/>
      <c r="Y188" s="521"/>
      <c r="Z188" s="521"/>
      <c r="AA188" s="521"/>
      <c r="AB188" s="521"/>
      <c r="AC188" s="521"/>
      <c r="AD188" s="521"/>
      <c r="AE188" s="521"/>
      <c r="AF188" s="521"/>
      <c r="AG188" s="521"/>
      <c r="AH188" s="521"/>
    </row>
    <row r="189" spans="1:34" ht="13.5">
      <c r="A189" s="521"/>
      <c r="B189" s="521"/>
      <c r="C189" s="521"/>
      <c r="D189" s="521"/>
      <c r="E189" s="521"/>
      <c r="F189" s="521"/>
      <c r="G189" s="521"/>
      <c r="H189" s="521"/>
      <c r="I189" s="521"/>
      <c r="J189" s="521"/>
      <c r="K189" s="521"/>
      <c r="L189" s="521"/>
      <c r="M189" s="521"/>
      <c r="N189" s="521"/>
      <c r="O189" s="521"/>
      <c r="P189" s="521"/>
      <c r="Q189" s="521"/>
      <c r="R189" s="521"/>
      <c r="S189" s="521"/>
      <c r="T189" s="521"/>
      <c r="U189" s="521"/>
      <c r="V189" s="521"/>
      <c r="W189" s="521"/>
      <c r="X189" s="521"/>
      <c r="Y189" s="521"/>
      <c r="Z189" s="521"/>
      <c r="AA189" s="521"/>
      <c r="AB189" s="521"/>
      <c r="AC189" s="521"/>
      <c r="AD189" s="521"/>
      <c r="AE189" s="521"/>
      <c r="AF189" s="521"/>
      <c r="AG189" s="521"/>
      <c r="AH189" s="521"/>
    </row>
    <row r="190" spans="1:34" ht="13.5">
      <c r="A190" s="521"/>
      <c r="B190" s="521"/>
      <c r="C190" s="521"/>
      <c r="D190" s="521"/>
      <c r="E190" s="521"/>
      <c r="F190" s="521"/>
      <c r="G190" s="521"/>
      <c r="H190" s="521"/>
      <c r="I190" s="521"/>
      <c r="J190" s="521"/>
      <c r="K190" s="521"/>
      <c r="L190" s="521"/>
      <c r="M190" s="521"/>
      <c r="N190" s="521"/>
      <c r="O190" s="521"/>
      <c r="P190" s="521"/>
      <c r="Q190" s="521"/>
      <c r="R190" s="521"/>
      <c r="S190" s="521"/>
      <c r="T190" s="521"/>
      <c r="U190" s="521"/>
      <c r="V190" s="521"/>
      <c r="W190" s="521"/>
      <c r="X190" s="521"/>
      <c r="Y190" s="521"/>
      <c r="Z190" s="521"/>
      <c r="AA190" s="521"/>
      <c r="AB190" s="521"/>
      <c r="AC190" s="521"/>
      <c r="AD190" s="521"/>
      <c r="AE190" s="521"/>
      <c r="AF190" s="521"/>
      <c r="AG190" s="521"/>
      <c r="AH190" s="521"/>
    </row>
    <row r="191" spans="1:34" ht="13.5">
      <c r="A191" s="521"/>
      <c r="B191" s="521"/>
      <c r="C191" s="521"/>
      <c r="D191" s="521"/>
      <c r="E191" s="521"/>
      <c r="F191" s="521"/>
      <c r="G191" s="521"/>
      <c r="H191" s="521"/>
      <c r="I191" s="521"/>
      <c r="J191" s="521"/>
      <c r="K191" s="521"/>
      <c r="L191" s="521"/>
      <c r="M191" s="521"/>
      <c r="N191" s="521"/>
      <c r="O191" s="521"/>
      <c r="P191" s="521"/>
      <c r="Q191" s="521"/>
      <c r="R191" s="521"/>
      <c r="S191" s="521"/>
      <c r="T191" s="521"/>
      <c r="U191" s="521"/>
      <c r="V191" s="521"/>
      <c r="W191" s="521"/>
      <c r="X191" s="521"/>
      <c r="Y191" s="521"/>
      <c r="Z191" s="521"/>
      <c r="AA191" s="521"/>
      <c r="AB191" s="521"/>
      <c r="AC191" s="521"/>
      <c r="AD191" s="521"/>
      <c r="AE191" s="521"/>
      <c r="AF191" s="521"/>
      <c r="AG191" s="521"/>
      <c r="AH191" s="521"/>
    </row>
    <row r="192" spans="1:34" ht="13.5">
      <c r="A192" s="521"/>
      <c r="B192" s="521"/>
      <c r="C192" s="521"/>
      <c r="D192" s="521"/>
      <c r="E192" s="521"/>
      <c r="F192" s="521"/>
      <c r="G192" s="521"/>
      <c r="H192" s="521"/>
      <c r="I192" s="521"/>
      <c r="J192" s="521"/>
      <c r="K192" s="521"/>
      <c r="L192" s="521"/>
      <c r="M192" s="521"/>
      <c r="N192" s="521"/>
      <c r="O192" s="521"/>
      <c r="P192" s="521"/>
      <c r="Q192" s="521"/>
      <c r="R192" s="521"/>
      <c r="S192" s="521"/>
      <c r="T192" s="521"/>
      <c r="U192" s="521"/>
      <c r="V192" s="521"/>
      <c r="W192" s="521"/>
      <c r="X192" s="521"/>
      <c r="Y192" s="521"/>
      <c r="Z192" s="521"/>
      <c r="AA192" s="521"/>
      <c r="AB192" s="521"/>
      <c r="AC192" s="521"/>
      <c r="AD192" s="521"/>
      <c r="AE192" s="521"/>
      <c r="AF192" s="521"/>
      <c r="AG192" s="521"/>
      <c r="AH192" s="521"/>
    </row>
    <row r="193" spans="1:34" ht="13.5">
      <c r="A193" s="521"/>
      <c r="B193" s="521"/>
      <c r="C193" s="521"/>
      <c r="D193" s="521"/>
      <c r="E193" s="521"/>
      <c r="F193" s="521"/>
      <c r="G193" s="521"/>
      <c r="H193" s="521"/>
      <c r="I193" s="521"/>
      <c r="J193" s="521"/>
      <c r="K193" s="521"/>
      <c r="L193" s="521"/>
      <c r="M193" s="521"/>
      <c r="N193" s="521"/>
      <c r="O193" s="521"/>
      <c r="P193" s="521"/>
      <c r="Q193" s="521"/>
      <c r="R193" s="521"/>
      <c r="S193" s="521"/>
      <c r="T193" s="521"/>
      <c r="U193" s="521"/>
      <c r="V193" s="521"/>
      <c r="W193" s="521"/>
      <c r="X193" s="521"/>
      <c r="Y193" s="521"/>
      <c r="Z193" s="521"/>
      <c r="AA193" s="521"/>
      <c r="AB193" s="521"/>
      <c r="AC193" s="521"/>
      <c r="AD193" s="521"/>
      <c r="AE193" s="521"/>
      <c r="AF193" s="521"/>
      <c r="AG193" s="521"/>
      <c r="AH193" s="521"/>
    </row>
    <row r="194" spans="1:34" ht="13.5">
      <c r="A194" s="521"/>
      <c r="B194" s="521"/>
      <c r="C194" s="521"/>
      <c r="D194" s="521"/>
      <c r="E194" s="521"/>
      <c r="F194" s="521"/>
      <c r="G194" s="521"/>
      <c r="H194" s="521"/>
      <c r="I194" s="521"/>
      <c r="J194" s="521"/>
      <c r="K194" s="521"/>
      <c r="L194" s="521"/>
      <c r="M194" s="521"/>
      <c r="N194" s="521"/>
      <c r="O194" s="521"/>
      <c r="P194" s="521"/>
      <c r="Q194" s="521"/>
      <c r="R194" s="521"/>
      <c r="S194" s="521"/>
      <c r="T194" s="521"/>
      <c r="U194" s="521"/>
      <c r="V194" s="521"/>
      <c r="W194" s="521"/>
      <c r="X194" s="521"/>
      <c r="Y194" s="521"/>
      <c r="Z194" s="521"/>
      <c r="AA194" s="521"/>
      <c r="AB194" s="521"/>
      <c r="AC194" s="521"/>
      <c r="AD194" s="521"/>
      <c r="AE194" s="521"/>
      <c r="AF194" s="521"/>
      <c r="AG194" s="521"/>
      <c r="AH194" s="521"/>
    </row>
    <row r="195" spans="1:34" ht="13.5">
      <c r="A195" s="521"/>
      <c r="B195" s="521"/>
      <c r="C195" s="521"/>
      <c r="D195" s="521"/>
      <c r="E195" s="521"/>
      <c r="F195" s="521"/>
      <c r="G195" s="521"/>
      <c r="H195" s="521"/>
      <c r="I195" s="521"/>
      <c r="J195" s="521"/>
      <c r="K195" s="521"/>
      <c r="L195" s="521"/>
      <c r="M195" s="521"/>
      <c r="N195" s="521"/>
      <c r="O195" s="521"/>
      <c r="P195" s="521"/>
      <c r="Q195" s="521"/>
      <c r="R195" s="521"/>
      <c r="S195" s="521"/>
      <c r="T195" s="521"/>
      <c r="U195" s="521"/>
      <c r="V195" s="521"/>
      <c r="W195" s="521"/>
      <c r="X195" s="521"/>
      <c r="Y195" s="521"/>
      <c r="Z195" s="521"/>
      <c r="AA195" s="521"/>
      <c r="AB195" s="521"/>
      <c r="AC195" s="521"/>
      <c r="AD195" s="521"/>
      <c r="AE195" s="521"/>
      <c r="AF195" s="521"/>
      <c r="AG195" s="521"/>
      <c r="AH195" s="521"/>
    </row>
    <row r="196" spans="1:34" ht="13.5">
      <c r="A196" s="521"/>
      <c r="B196" s="521"/>
      <c r="C196" s="521"/>
      <c r="D196" s="521"/>
      <c r="E196" s="521"/>
      <c r="F196" s="521"/>
      <c r="G196" s="521"/>
      <c r="H196" s="521"/>
      <c r="I196" s="521"/>
      <c r="J196" s="521"/>
      <c r="K196" s="521"/>
      <c r="L196" s="521"/>
      <c r="M196" s="521"/>
      <c r="N196" s="521"/>
      <c r="O196" s="521"/>
      <c r="P196" s="521"/>
      <c r="Q196" s="521"/>
      <c r="R196" s="521"/>
      <c r="S196" s="521"/>
      <c r="T196" s="521"/>
      <c r="U196" s="521"/>
      <c r="V196" s="521"/>
      <c r="W196" s="521"/>
      <c r="X196" s="521"/>
      <c r="Y196" s="521"/>
      <c r="Z196" s="521"/>
      <c r="AA196" s="521"/>
      <c r="AB196" s="521"/>
      <c r="AC196" s="521"/>
      <c r="AD196" s="521"/>
      <c r="AE196" s="521"/>
      <c r="AF196" s="521"/>
      <c r="AG196" s="521"/>
      <c r="AH196" s="521"/>
    </row>
    <row r="197" spans="1:34" ht="13.5">
      <c r="A197" s="521"/>
      <c r="B197" s="521"/>
      <c r="C197" s="521"/>
      <c r="D197" s="521"/>
      <c r="E197" s="521"/>
      <c r="F197" s="521"/>
      <c r="G197" s="521"/>
      <c r="H197" s="521"/>
      <c r="I197" s="521"/>
      <c r="J197" s="521"/>
      <c r="K197" s="521"/>
      <c r="L197" s="521"/>
      <c r="M197" s="521"/>
      <c r="N197" s="521"/>
      <c r="O197" s="521"/>
      <c r="P197" s="521"/>
      <c r="Q197" s="521"/>
      <c r="R197" s="521"/>
      <c r="S197" s="521"/>
      <c r="T197" s="521"/>
      <c r="U197" s="521"/>
      <c r="V197" s="521"/>
      <c r="W197" s="521"/>
      <c r="X197" s="521"/>
      <c r="Y197" s="521"/>
      <c r="Z197" s="521"/>
      <c r="AA197" s="521"/>
      <c r="AB197" s="521"/>
      <c r="AC197" s="521"/>
      <c r="AD197" s="521"/>
      <c r="AE197" s="521"/>
      <c r="AF197" s="521"/>
      <c r="AG197" s="521"/>
      <c r="AH197" s="521"/>
    </row>
    <row r="198" spans="1:34" ht="13.5">
      <c r="A198" s="521"/>
      <c r="B198" s="521"/>
      <c r="C198" s="521"/>
      <c r="D198" s="521"/>
      <c r="E198" s="521"/>
      <c r="F198" s="521"/>
      <c r="G198" s="521"/>
      <c r="H198" s="521"/>
      <c r="I198" s="521"/>
      <c r="J198" s="521"/>
      <c r="K198" s="521"/>
      <c r="L198" s="521"/>
      <c r="M198" s="521"/>
      <c r="N198" s="521"/>
      <c r="O198" s="521"/>
      <c r="P198" s="521"/>
      <c r="Q198" s="521"/>
      <c r="R198" s="521"/>
      <c r="S198" s="521"/>
      <c r="T198" s="521"/>
      <c r="U198" s="521"/>
      <c r="V198" s="521"/>
      <c r="W198" s="521"/>
      <c r="X198" s="521"/>
      <c r="Y198" s="521"/>
      <c r="Z198" s="521"/>
      <c r="AA198" s="521"/>
      <c r="AB198" s="521"/>
      <c r="AC198" s="521"/>
      <c r="AD198" s="521"/>
      <c r="AE198" s="521"/>
      <c r="AF198" s="521"/>
      <c r="AG198" s="521"/>
      <c r="AH198" s="521"/>
    </row>
    <row r="199" spans="1:34" ht="13.5">
      <c r="A199" s="521"/>
      <c r="B199" s="521"/>
      <c r="C199" s="521"/>
      <c r="D199" s="521"/>
      <c r="E199" s="521"/>
      <c r="F199" s="521"/>
      <c r="G199" s="521"/>
      <c r="H199" s="521"/>
      <c r="I199" s="521"/>
      <c r="J199" s="521"/>
      <c r="K199" s="521"/>
      <c r="L199" s="521"/>
      <c r="M199" s="521"/>
      <c r="N199" s="521"/>
      <c r="O199" s="521"/>
      <c r="P199" s="521"/>
      <c r="Q199" s="521"/>
      <c r="R199" s="521"/>
      <c r="S199" s="521"/>
      <c r="T199" s="521"/>
      <c r="U199" s="521"/>
      <c r="V199" s="521"/>
      <c r="W199" s="521"/>
      <c r="X199" s="521"/>
      <c r="Y199" s="521"/>
      <c r="Z199" s="521"/>
      <c r="AA199" s="521"/>
      <c r="AB199" s="521"/>
      <c r="AC199" s="521"/>
      <c r="AD199" s="521"/>
      <c r="AE199" s="521"/>
      <c r="AF199" s="521"/>
      <c r="AG199" s="521"/>
      <c r="AH199" s="521"/>
    </row>
    <row r="200" spans="1:34" ht="13.5">
      <c r="A200" s="521"/>
      <c r="B200" s="521"/>
      <c r="C200" s="521"/>
      <c r="D200" s="521"/>
      <c r="E200" s="521"/>
      <c r="F200" s="521"/>
      <c r="G200" s="521"/>
      <c r="H200" s="521"/>
      <c r="I200" s="521"/>
      <c r="J200" s="521"/>
      <c r="K200" s="521"/>
      <c r="L200" s="521"/>
      <c r="M200" s="521"/>
      <c r="N200" s="521"/>
      <c r="O200" s="521"/>
      <c r="P200" s="521"/>
      <c r="Q200" s="521"/>
      <c r="R200" s="521"/>
      <c r="S200" s="521"/>
      <c r="T200" s="521"/>
      <c r="U200" s="521"/>
      <c r="V200" s="521"/>
      <c r="W200" s="521"/>
      <c r="X200" s="521"/>
      <c r="Y200" s="521"/>
      <c r="Z200" s="521"/>
      <c r="AA200" s="521"/>
      <c r="AB200" s="521"/>
      <c r="AC200" s="521"/>
      <c r="AD200" s="521"/>
      <c r="AE200" s="521"/>
      <c r="AF200" s="521"/>
      <c r="AG200" s="521"/>
      <c r="AH200" s="521"/>
    </row>
    <row r="201" spans="1:34" ht="13.5">
      <c r="A201" s="521"/>
      <c r="B201" s="521"/>
      <c r="C201" s="521"/>
      <c r="D201" s="521"/>
      <c r="E201" s="521"/>
      <c r="F201" s="521"/>
      <c r="G201" s="521"/>
      <c r="H201" s="521"/>
      <c r="I201" s="521"/>
      <c r="J201" s="521"/>
      <c r="K201" s="521"/>
      <c r="L201" s="521"/>
      <c r="M201" s="521"/>
      <c r="N201" s="521"/>
      <c r="O201" s="521"/>
      <c r="P201" s="521"/>
      <c r="Q201" s="521"/>
      <c r="R201" s="521"/>
      <c r="S201" s="521"/>
      <c r="T201" s="521"/>
      <c r="U201" s="521"/>
      <c r="V201" s="521"/>
      <c r="W201" s="521"/>
      <c r="X201" s="521"/>
      <c r="Y201" s="521"/>
      <c r="Z201" s="521"/>
      <c r="AA201" s="521"/>
      <c r="AB201" s="521"/>
      <c r="AC201" s="521"/>
      <c r="AD201" s="521"/>
      <c r="AE201" s="521"/>
      <c r="AF201" s="521"/>
      <c r="AG201" s="521"/>
      <c r="AH201" s="521"/>
    </row>
    <row r="202" spans="1:34" ht="13.5">
      <c r="A202" s="521"/>
      <c r="B202" s="521"/>
      <c r="C202" s="521"/>
      <c r="D202" s="521"/>
      <c r="E202" s="521"/>
      <c r="F202" s="521"/>
      <c r="G202" s="521"/>
      <c r="H202" s="521"/>
      <c r="I202" s="521"/>
      <c r="J202" s="521"/>
      <c r="K202" s="521"/>
      <c r="L202" s="521"/>
      <c r="M202" s="521"/>
      <c r="N202" s="521"/>
      <c r="O202" s="521"/>
      <c r="P202" s="521"/>
      <c r="Q202" s="521"/>
      <c r="R202" s="521"/>
      <c r="S202" s="521"/>
      <c r="T202" s="521"/>
      <c r="U202" s="521"/>
      <c r="V202" s="521"/>
      <c r="W202" s="521"/>
      <c r="X202" s="521"/>
      <c r="Y202" s="521"/>
      <c r="Z202" s="521"/>
      <c r="AA202" s="521"/>
      <c r="AB202" s="521"/>
      <c r="AC202" s="521"/>
      <c r="AD202" s="521"/>
      <c r="AE202" s="521"/>
      <c r="AF202" s="521"/>
      <c r="AG202" s="521"/>
      <c r="AH202" s="521"/>
    </row>
    <row r="203" spans="1:34" ht="13.5">
      <c r="A203" s="521"/>
      <c r="B203" s="521"/>
      <c r="C203" s="521"/>
      <c r="D203" s="521"/>
      <c r="E203" s="521"/>
      <c r="F203" s="521"/>
      <c r="G203" s="521"/>
      <c r="H203" s="521"/>
      <c r="I203" s="521"/>
      <c r="J203" s="521"/>
      <c r="K203" s="521"/>
      <c r="L203" s="521"/>
      <c r="M203" s="521"/>
      <c r="N203" s="521"/>
      <c r="O203" s="521"/>
      <c r="P203" s="521"/>
      <c r="Q203" s="521"/>
      <c r="R203" s="521"/>
      <c r="S203" s="521"/>
      <c r="T203" s="521"/>
      <c r="U203" s="521"/>
      <c r="V203" s="521"/>
      <c r="W203" s="521"/>
      <c r="X203" s="521"/>
      <c r="Y203" s="521"/>
      <c r="Z203" s="521"/>
      <c r="AA203" s="521"/>
      <c r="AB203" s="521"/>
      <c r="AC203" s="521"/>
      <c r="AD203" s="521"/>
      <c r="AE203" s="521"/>
      <c r="AF203" s="521"/>
      <c r="AG203" s="521"/>
      <c r="AH203" s="521"/>
    </row>
    <row r="204" spans="1:34" ht="13.5">
      <c r="A204" s="521"/>
      <c r="B204" s="521"/>
      <c r="C204" s="521"/>
      <c r="D204" s="521"/>
      <c r="E204" s="521"/>
      <c r="F204" s="521"/>
      <c r="G204" s="521"/>
      <c r="H204" s="521"/>
      <c r="I204" s="521"/>
      <c r="J204" s="521"/>
      <c r="K204" s="521"/>
      <c r="L204" s="521"/>
      <c r="M204" s="521"/>
      <c r="N204" s="521"/>
      <c r="O204" s="521"/>
      <c r="P204" s="521"/>
      <c r="Q204" s="521"/>
      <c r="R204" s="521"/>
      <c r="S204" s="521"/>
      <c r="T204" s="521"/>
      <c r="U204" s="521"/>
      <c r="V204" s="521"/>
      <c r="W204" s="521"/>
      <c r="X204" s="521"/>
      <c r="Y204" s="521"/>
      <c r="Z204" s="521"/>
      <c r="AA204" s="521"/>
      <c r="AB204" s="521"/>
      <c r="AC204" s="521"/>
      <c r="AD204" s="521"/>
      <c r="AE204" s="521"/>
      <c r="AF204" s="521"/>
      <c r="AG204" s="521"/>
      <c r="AH204" s="521"/>
    </row>
    <row r="205" spans="1:34" ht="13.5">
      <c r="A205" s="521"/>
      <c r="B205" s="521"/>
      <c r="C205" s="521"/>
      <c r="D205" s="521"/>
      <c r="E205" s="521"/>
      <c r="F205" s="521"/>
      <c r="G205" s="521"/>
      <c r="H205" s="521"/>
      <c r="I205" s="521"/>
      <c r="J205" s="521"/>
      <c r="K205" s="521"/>
      <c r="L205" s="521"/>
      <c r="M205" s="521"/>
      <c r="N205" s="521"/>
      <c r="O205" s="521"/>
      <c r="P205" s="521"/>
      <c r="Q205" s="521"/>
      <c r="R205" s="521"/>
      <c r="S205" s="521"/>
      <c r="T205" s="521"/>
      <c r="U205" s="521"/>
      <c r="V205" s="521"/>
      <c r="W205" s="521"/>
      <c r="X205" s="521"/>
      <c r="Y205" s="521"/>
      <c r="Z205" s="521"/>
      <c r="AA205" s="521"/>
      <c r="AB205" s="521"/>
      <c r="AC205" s="521"/>
      <c r="AD205" s="521"/>
      <c r="AE205" s="521"/>
      <c r="AF205" s="521"/>
      <c r="AG205" s="521"/>
      <c r="AH205" s="521"/>
    </row>
    <row r="206" spans="1:34" ht="13.5">
      <c r="A206" s="521"/>
      <c r="B206" s="521"/>
      <c r="C206" s="521"/>
      <c r="D206" s="521"/>
      <c r="E206" s="521"/>
      <c r="F206" s="521"/>
      <c r="G206" s="521"/>
      <c r="H206" s="521"/>
      <c r="I206" s="521"/>
      <c r="J206" s="521"/>
      <c r="K206" s="521"/>
      <c r="L206" s="521"/>
      <c r="M206" s="521"/>
      <c r="N206" s="521"/>
      <c r="O206" s="521"/>
      <c r="P206" s="521"/>
      <c r="Q206" s="521"/>
      <c r="R206" s="521"/>
      <c r="S206" s="521"/>
      <c r="T206" s="521"/>
      <c r="U206" s="521"/>
      <c r="V206" s="521"/>
      <c r="W206" s="521"/>
      <c r="X206" s="521"/>
      <c r="Y206" s="521"/>
      <c r="Z206" s="521"/>
      <c r="AA206" s="521"/>
      <c r="AB206" s="521"/>
      <c r="AC206" s="521"/>
      <c r="AD206" s="521"/>
      <c r="AE206" s="521"/>
      <c r="AF206" s="521"/>
      <c r="AG206" s="521"/>
      <c r="AH206" s="521"/>
    </row>
    <row r="207" spans="1:34" ht="13.5">
      <c r="A207" s="521"/>
      <c r="B207" s="521"/>
      <c r="C207" s="521"/>
      <c r="D207" s="521"/>
      <c r="E207" s="521"/>
      <c r="F207" s="521"/>
      <c r="G207" s="521"/>
      <c r="H207" s="521"/>
      <c r="I207" s="521"/>
      <c r="J207" s="521"/>
      <c r="K207" s="521"/>
      <c r="L207" s="521"/>
      <c r="M207" s="521"/>
      <c r="N207" s="521"/>
      <c r="O207" s="521"/>
      <c r="P207" s="521"/>
      <c r="Q207" s="521"/>
      <c r="R207" s="521"/>
      <c r="S207" s="521"/>
      <c r="T207" s="521"/>
      <c r="U207" s="521"/>
      <c r="V207" s="521"/>
      <c r="W207" s="521"/>
      <c r="X207" s="521"/>
      <c r="Y207" s="521"/>
      <c r="Z207" s="521"/>
      <c r="AA207" s="521"/>
      <c r="AB207" s="521"/>
      <c r="AC207" s="521"/>
      <c r="AD207" s="521"/>
      <c r="AE207" s="521"/>
      <c r="AF207" s="521"/>
      <c r="AG207" s="521"/>
      <c r="AH207" s="521"/>
    </row>
    <row r="208" spans="1:34" ht="13.5">
      <c r="A208" s="521"/>
      <c r="B208" s="521"/>
      <c r="C208" s="521"/>
      <c r="D208" s="521"/>
      <c r="E208" s="521"/>
      <c r="F208" s="521"/>
      <c r="G208" s="521"/>
      <c r="H208" s="521"/>
      <c r="I208" s="521"/>
      <c r="J208" s="521"/>
      <c r="K208" s="521"/>
      <c r="L208" s="521"/>
      <c r="M208" s="521"/>
      <c r="N208" s="521"/>
      <c r="O208" s="521"/>
      <c r="P208" s="521"/>
      <c r="Q208" s="521"/>
      <c r="R208" s="521"/>
      <c r="S208" s="521"/>
      <c r="T208" s="521"/>
      <c r="U208" s="521"/>
      <c r="V208" s="521"/>
      <c r="W208" s="521"/>
      <c r="X208" s="521"/>
      <c r="Y208" s="521"/>
      <c r="Z208" s="521"/>
      <c r="AA208" s="521"/>
      <c r="AB208" s="521"/>
      <c r="AC208" s="521"/>
      <c r="AD208" s="521"/>
      <c r="AE208" s="521"/>
      <c r="AF208" s="521"/>
      <c r="AG208" s="521"/>
      <c r="AH208" s="521"/>
    </row>
    <row r="209" spans="1:34" ht="13.5">
      <c r="A209" s="521"/>
      <c r="B209" s="521"/>
      <c r="C209" s="521"/>
      <c r="D209" s="521"/>
      <c r="E209" s="521"/>
      <c r="F209" s="521"/>
      <c r="G209" s="521"/>
      <c r="H209" s="521"/>
      <c r="I209" s="521"/>
      <c r="J209" s="521"/>
      <c r="K209" s="521"/>
      <c r="L209" s="521"/>
      <c r="M209" s="521"/>
      <c r="N209" s="521"/>
      <c r="O209" s="521"/>
      <c r="P209" s="521"/>
      <c r="Q209" s="521"/>
      <c r="R209" s="521"/>
      <c r="S209" s="521"/>
      <c r="T209" s="521"/>
      <c r="U209" s="521"/>
      <c r="V209" s="521"/>
      <c r="W209" s="521"/>
      <c r="X209" s="521"/>
      <c r="Y209" s="521"/>
      <c r="Z209" s="521"/>
      <c r="AA209" s="521"/>
      <c r="AB209" s="521"/>
      <c r="AC209" s="521"/>
      <c r="AD209" s="521"/>
      <c r="AE209" s="521"/>
      <c r="AF209" s="521"/>
      <c r="AG209" s="521"/>
      <c r="AH209" s="521"/>
    </row>
    <row r="210" spans="1:34" ht="13.5">
      <c r="A210" s="521"/>
      <c r="B210" s="521"/>
      <c r="C210" s="521"/>
      <c r="D210" s="521"/>
      <c r="E210" s="521"/>
      <c r="F210" s="521"/>
      <c r="G210" s="521"/>
      <c r="H210" s="521"/>
      <c r="I210" s="521"/>
      <c r="J210" s="521"/>
      <c r="K210" s="521"/>
      <c r="L210" s="521"/>
      <c r="M210" s="521"/>
      <c r="N210" s="521"/>
      <c r="O210" s="521"/>
      <c r="P210" s="521"/>
      <c r="Q210" s="521"/>
      <c r="R210" s="521"/>
      <c r="S210" s="521"/>
      <c r="T210" s="521"/>
      <c r="U210" s="521"/>
      <c r="V210" s="521"/>
      <c r="W210" s="521"/>
      <c r="X210" s="521"/>
      <c r="Y210" s="521"/>
      <c r="Z210" s="521"/>
      <c r="AA210" s="521"/>
      <c r="AB210" s="521"/>
      <c r="AC210" s="521"/>
      <c r="AD210" s="521"/>
      <c r="AE210" s="521"/>
      <c r="AF210" s="521"/>
      <c r="AG210" s="521"/>
      <c r="AH210" s="521"/>
    </row>
    <row r="211" spans="1:34" ht="13.5">
      <c r="A211" s="521"/>
      <c r="B211" s="521"/>
      <c r="C211" s="521"/>
      <c r="D211" s="521"/>
      <c r="E211" s="521"/>
      <c r="F211" s="521"/>
      <c r="G211" s="521"/>
      <c r="H211" s="521"/>
      <c r="I211" s="521"/>
      <c r="J211" s="521"/>
      <c r="K211" s="521"/>
      <c r="L211" s="521"/>
      <c r="M211" s="521"/>
      <c r="N211" s="521"/>
      <c r="O211" s="521"/>
      <c r="P211" s="521"/>
      <c r="Q211" s="521"/>
      <c r="R211" s="521"/>
      <c r="S211" s="521"/>
      <c r="T211" s="521"/>
      <c r="U211" s="521"/>
      <c r="V211" s="521"/>
      <c r="W211" s="521"/>
      <c r="X211" s="521"/>
      <c r="Y211" s="521"/>
      <c r="Z211" s="521"/>
      <c r="AA211" s="521"/>
      <c r="AB211" s="521"/>
      <c r="AC211" s="521"/>
      <c r="AD211" s="521"/>
      <c r="AE211" s="521"/>
      <c r="AF211" s="521"/>
      <c r="AG211" s="521"/>
      <c r="AH211" s="521"/>
    </row>
    <row r="212" spans="1:34" ht="13.5">
      <c r="A212" s="521"/>
      <c r="B212" s="521"/>
      <c r="C212" s="521"/>
      <c r="D212" s="521"/>
      <c r="E212" s="521"/>
      <c r="F212" s="521"/>
      <c r="G212" s="521"/>
      <c r="H212" s="521"/>
      <c r="I212" s="521"/>
      <c r="J212" s="521"/>
      <c r="K212" s="521"/>
      <c r="L212" s="521"/>
      <c r="M212" s="521"/>
      <c r="N212" s="521"/>
      <c r="O212" s="521"/>
      <c r="P212" s="521"/>
      <c r="Q212" s="521"/>
      <c r="R212" s="521"/>
      <c r="S212" s="521"/>
      <c r="T212" s="521"/>
      <c r="U212" s="521"/>
      <c r="V212" s="521"/>
      <c r="W212" s="521"/>
      <c r="X212" s="521"/>
      <c r="Y212" s="521"/>
      <c r="Z212" s="521"/>
      <c r="AA212" s="521"/>
      <c r="AB212" s="521"/>
      <c r="AC212" s="521"/>
      <c r="AD212" s="521"/>
      <c r="AE212" s="521"/>
      <c r="AF212" s="521"/>
      <c r="AG212" s="521"/>
      <c r="AH212" s="521"/>
    </row>
    <row r="213" spans="1:34" ht="13.5">
      <c r="A213" s="521"/>
      <c r="B213" s="521"/>
      <c r="C213" s="521"/>
      <c r="D213" s="521"/>
      <c r="E213" s="521"/>
      <c r="F213" s="521"/>
      <c r="G213" s="521"/>
      <c r="H213" s="521"/>
      <c r="I213" s="521"/>
      <c r="J213" s="521"/>
      <c r="K213" s="521"/>
      <c r="L213" s="521"/>
      <c r="M213" s="521"/>
      <c r="N213" s="521"/>
      <c r="O213" s="521"/>
      <c r="P213" s="521"/>
      <c r="Q213" s="521"/>
      <c r="R213" s="521"/>
      <c r="S213" s="521"/>
      <c r="T213" s="521"/>
      <c r="U213" s="521"/>
      <c r="V213" s="521"/>
      <c r="W213" s="521"/>
      <c r="X213" s="521"/>
      <c r="Y213" s="521"/>
      <c r="Z213" s="521"/>
      <c r="AA213" s="521"/>
      <c r="AB213" s="521"/>
      <c r="AC213" s="521"/>
      <c r="AD213" s="521"/>
      <c r="AE213" s="521"/>
      <c r="AF213" s="521"/>
      <c r="AG213" s="521"/>
      <c r="AH213" s="521"/>
    </row>
    <row r="214" spans="1:34" ht="13.5">
      <c r="A214" s="521"/>
      <c r="B214" s="521"/>
      <c r="C214" s="521"/>
      <c r="D214" s="521"/>
      <c r="E214" s="521"/>
      <c r="F214" s="521"/>
      <c r="G214" s="521"/>
      <c r="H214" s="521"/>
      <c r="I214" s="521"/>
      <c r="J214" s="521"/>
      <c r="K214" s="521"/>
      <c r="L214" s="521"/>
      <c r="M214" s="521"/>
      <c r="N214" s="521"/>
      <c r="O214" s="521"/>
      <c r="P214" s="521"/>
      <c r="Q214" s="521"/>
      <c r="R214" s="521"/>
      <c r="S214" s="521"/>
      <c r="T214" s="521"/>
      <c r="U214" s="521"/>
      <c r="V214" s="521"/>
      <c r="W214" s="521"/>
      <c r="X214" s="521"/>
      <c r="Y214" s="521"/>
      <c r="Z214" s="521"/>
      <c r="AA214" s="521"/>
      <c r="AB214" s="521"/>
      <c r="AC214" s="521"/>
      <c r="AD214" s="521"/>
      <c r="AE214" s="521"/>
      <c r="AF214" s="521"/>
      <c r="AG214" s="521"/>
      <c r="AH214" s="521"/>
    </row>
    <row r="215" spans="1:34" ht="13.5">
      <c r="A215" s="521"/>
      <c r="B215" s="521"/>
      <c r="C215" s="521"/>
      <c r="D215" s="521"/>
      <c r="E215" s="521"/>
      <c r="F215" s="521"/>
      <c r="G215" s="521"/>
      <c r="H215" s="521"/>
      <c r="I215" s="521"/>
      <c r="J215" s="521"/>
      <c r="K215" s="521"/>
      <c r="L215" s="521"/>
      <c r="M215" s="521"/>
      <c r="N215" s="521"/>
      <c r="O215" s="521"/>
      <c r="P215" s="521"/>
      <c r="Q215" s="521"/>
      <c r="R215" s="521"/>
      <c r="S215" s="521"/>
      <c r="T215" s="521"/>
      <c r="U215" s="521"/>
      <c r="V215" s="521"/>
      <c r="W215" s="521"/>
      <c r="X215" s="521"/>
      <c r="Y215" s="521"/>
      <c r="Z215" s="521"/>
      <c r="AA215" s="521"/>
      <c r="AB215" s="521"/>
      <c r="AC215" s="521"/>
      <c r="AD215" s="521"/>
      <c r="AE215" s="521"/>
      <c r="AF215" s="521"/>
      <c r="AG215" s="521"/>
      <c r="AH215" s="521"/>
    </row>
    <row r="216" spans="1:34" ht="13.5">
      <c r="A216" s="521"/>
      <c r="B216" s="521"/>
      <c r="C216" s="521"/>
      <c r="D216" s="521"/>
      <c r="E216" s="521"/>
      <c r="F216" s="521"/>
      <c r="G216" s="521"/>
      <c r="H216" s="521"/>
      <c r="I216" s="521"/>
      <c r="J216" s="521"/>
      <c r="K216" s="521"/>
      <c r="L216" s="521"/>
      <c r="M216" s="521"/>
      <c r="N216" s="521"/>
      <c r="O216" s="521"/>
      <c r="P216" s="521"/>
      <c r="Q216" s="521"/>
      <c r="R216" s="521"/>
      <c r="S216" s="521"/>
      <c r="T216" s="521"/>
      <c r="U216" s="521"/>
      <c r="V216" s="521"/>
      <c r="W216" s="521"/>
      <c r="X216" s="521"/>
      <c r="Y216" s="521"/>
      <c r="Z216" s="521"/>
      <c r="AA216" s="521"/>
      <c r="AB216" s="521"/>
      <c r="AC216" s="521"/>
      <c r="AD216" s="521"/>
      <c r="AE216" s="521"/>
      <c r="AF216" s="521"/>
      <c r="AG216" s="521"/>
      <c r="AH216" s="521"/>
    </row>
    <row r="217" spans="1:34" ht="13.5">
      <c r="A217" s="521"/>
      <c r="B217" s="521"/>
      <c r="C217" s="521"/>
      <c r="D217" s="521"/>
      <c r="E217" s="521"/>
      <c r="F217" s="521"/>
      <c r="G217" s="521"/>
      <c r="H217" s="521"/>
      <c r="I217" s="521"/>
      <c r="J217" s="521"/>
      <c r="K217" s="521"/>
      <c r="L217" s="521"/>
      <c r="M217" s="521"/>
      <c r="N217" s="521"/>
      <c r="O217" s="521"/>
      <c r="P217" s="521"/>
      <c r="Q217" s="521"/>
      <c r="R217" s="521"/>
      <c r="S217" s="521"/>
      <c r="T217" s="521"/>
      <c r="U217" s="521"/>
      <c r="V217" s="521"/>
      <c r="W217" s="521"/>
      <c r="X217" s="521"/>
      <c r="Y217" s="521"/>
      <c r="Z217" s="521"/>
      <c r="AA217" s="521"/>
      <c r="AB217" s="521"/>
      <c r="AC217" s="521"/>
      <c r="AD217" s="521"/>
      <c r="AE217" s="521"/>
      <c r="AF217" s="521"/>
      <c r="AG217" s="521"/>
      <c r="AH217" s="521"/>
    </row>
    <row r="218" spans="1:34" ht="13.5">
      <c r="A218" s="521"/>
      <c r="B218" s="521"/>
      <c r="C218" s="521"/>
      <c r="D218" s="521"/>
      <c r="E218" s="521"/>
      <c r="F218" s="521"/>
      <c r="G218" s="521"/>
      <c r="H218" s="521"/>
      <c r="I218" s="521"/>
      <c r="J218" s="521"/>
      <c r="K218" s="521"/>
      <c r="L218" s="521"/>
      <c r="M218" s="521"/>
      <c r="N218" s="521"/>
      <c r="O218" s="521"/>
      <c r="P218" s="521"/>
      <c r="Q218" s="521"/>
      <c r="R218" s="521"/>
      <c r="S218" s="521"/>
      <c r="T218" s="521"/>
      <c r="U218" s="521"/>
      <c r="V218" s="521"/>
      <c r="W218" s="521"/>
      <c r="X218" s="521"/>
      <c r="Y218" s="521"/>
      <c r="Z218" s="521"/>
      <c r="AA218" s="521"/>
      <c r="AB218" s="521"/>
      <c r="AC218" s="521"/>
      <c r="AD218" s="521"/>
      <c r="AE218" s="521"/>
      <c r="AF218" s="521"/>
      <c r="AG218" s="521"/>
      <c r="AH218" s="521"/>
    </row>
    <row r="219" spans="1:34" ht="13.5">
      <c r="A219" s="521"/>
      <c r="B219" s="521"/>
      <c r="C219" s="521"/>
      <c r="D219" s="521"/>
      <c r="E219" s="521"/>
      <c r="F219" s="521"/>
      <c r="G219" s="521"/>
      <c r="H219" s="521"/>
      <c r="I219" s="521"/>
      <c r="J219" s="521"/>
      <c r="K219" s="521"/>
      <c r="L219" s="521"/>
      <c r="M219" s="521"/>
      <c r="N219" s="521"/>
      <c r="O219" s="521"/>
      <c r="P219" s="521"/>
      <c r="Q219" s="521"/>
      <c r="R219" s="521"/>
      <c r="S219" s="521"/>
      <c r="T219" s="521"/>
      <c r="U219" s="521"/>
      <c r="V219" s="521"/>
      <c r="W219" s="521"/>
      <c r="X219" s="521"/>
      <c r="Y219" s="521"/>
      <c r="Z219" s="521"/>
      <c r="AA219" s="521"/>
      <c r="AB219" s="521"/>
      <c r="AC219" s="521"/>
      <c r="AD219" s="521"/>
      <c r="AE219" s="521"/>
      <c r="AF219" s="521"/>
      <c r="AG219" s="521"/>
      <c r="AH219" s="521"/>
    </row>
    <row r="220" spans="1:34" ht="13.5">
      <c r="A220" s="521"/>
      <c r="B220" s="521"/>
      <c r="C220" s="521"/>
      <c r="D220" s="521"/>
      <c r="E220" s="521"/>
      <c r="F220" s="521"/>
      <c r="G220" s="521"/>
      <c r="H220" s="521"/>
      <c r="I220" s="521"/>
      <c r="J220" s="521"/>
      <c r="K220" s="521"/>
      <c r="L220" s="521"/>
      <c r="M220" s="521"/>
      <c r="N220" s="521"/>
      <c r="O220" s="521"/>
      <c r="P220" s="521"/>
      <c r="Q220" s="521"/>
      <c r="R220" s="521"/>
      <c r="S220" s="521"/>
      <c r="T220" s="521"/>
      <c r="U220" s="521"/>
      <c r="V220" s="521"/>
      <c r="W220" s="521"/>
      <c r="X220" s="521"/>
      <c r="Y220" s="521"/>
      <c r="Z220" s="521"/>
      <c r="AA220" s="521"/>
      <c r="AB220" s="521"/>
      <c r="AC220" s="521"/>
      <c r="AD220" s="521"/>
      <c r="AE220" s="521"/>
      <c r="AF220" s="521"/>
      <c r="AG220" s="521"/>
      <c r="AH220" s="521"/>
    </row>
    <row r="221" spans="1:34" ht="13.5">
      <c r="A221" s="521"/>
      <c r="B221" s="521"/>
      <c r="C221" s="521"/>
      <c r="D221" s="521"/>
      <c r="E221" s="521"/>
      <c r="F221" s="521"/>
      <c r="G221" s="521"/>
      <c r="H221" s="521"/>
      <c r="I221" s="521"/>
      <c r="J221" s="521"/>
      <c r="K221" s="521"/>
      <c r="L221" s="521"/>
      <c r="M221" s="521"/>
      <c r="N221" s="521"/>
      <c r="O221" s="521"/>
      <c r="P221" s="521"/>
      <c r="Q221" s="521"/>
      <c r="R221" s="521"/>
      <c r="S221" s="521"/>
      <c r="T221" s="521"/>
      <c r="U221" s="521"/>
      <c r="V221" s="521"/>
      <c r="W221" s="521"/>
      <c r="X221" s="521"/>
      <c r="Y221" s="521"/>
      <c r="Z221" s="521"/>
      <c r="AA221" s="521"/>
      <c r="AB221" s="521"/>
      <c r="AC221" s="521"/>
      <c r="AD221" s="521"/>
      <c r="AE221" s="521"/>
      <c r="AF221" s="521"/>
      <c r="AG221" s="521"/>
      <c r="AH221" s="521"/>
    </row>
    <row r="222" spans="1:34" ht="13.5">
      <c r="A222" s="521"/>
      <c r="B222" s="521"/>
      <c r="C222" s="521"/>
      <c r="D222" s="521"/>
      <c r="E222" s="521"/>
      <c r="F222" s="521"/>
      <c r="G222" s="521"/>
      <c r="H222" s="521"/>
      <c r="I222" s="521"/>
      <c r="J222" s="521"/>
      <c r="K222" s="521"/>
      <c r="L222" s="521"/>
      <c r="M222" s="521"/>
      <c r="N222" s="521"/>
      <c r="O222" s="521"/>
      <c r="P222" s="521"/>
      <c r="Q222" s="521"/>
      <c r="R222" s="521"/>
      <c r="S222" s="521"/>
      <c r="T222" s="521"/>
      <c r="U222" s="521"/>
      <c r="V222" s="521"/>
      <c r="W222" s="521"/>
      <c r="X222" s="521"/>
      <c r="Y222" s="521"/>
      <c r="Z222" s="521"/>
      <c r="AA222" s="521"/>
      <c r="AB222" s="521"/>
      <c r="AC222" s="521"/>
      <c r="AD222" s="521"/>
      <c r="AE222" s="521"/>
      <c r="AF222" s="521"/>
      <c r="AG222" s="521"/>
      <c r="AH222" s="521"/>
    </row>
    <row r="223" spans="1:34" ht="13.5">
      <c r="A223" s="521"/>
      <c r="B223" s="521"/>
      <c r="C223" s="521"/>
      <c r="D223" s="521"/>
      <c r="E223" s="521"/>
      <c r="F223" s="521"/>
      <c r="G223" s="521"/>
      <c r="H223" s="521"/>
      <c r="I223" s="521"/>
      <c r="J223" s="521"/>
      <c r="K223" s="521"/>
      <c r="L223" s="521"/>
      <c r="M223" s="521"/>
      <c r="N223" s="521"/>
      <c r="O223" s="521"/>
      <c r="P223" s="521"/>
      <c r="Q223" s="521"/>
      <c r="R223" s="521"/>
      <c r="S223" s="521"/>
      <c r="T223" s="521"/>
      <c r="U223" s="521"/>
      <c r="V223" s="521"/>
      <c r="W223" s="521"/>
      <c r="X223" s="521"/>
      <c r="Y223" s="521"/>
      <c r="Z223" s="521"/>
      <c r="AA223" s="521"/>
      <c r="AB223" s="521"/>
      <c r="AC223" s="521"/>
      <c r="AD223" s="521"/>
      <c r="AE223" s="521"/>
      <c r="AF223" s="521"/>
      <c r="AG223" s="521"/>
      <c r="AH223" s="521"/>
    </row>
    <row r="224" spans="1:34" ht="13.5">
      <c r="A224" s="521"/>
      <c r="B224" s="521"/>
      <c r="C224" s="521"/>
      <c r="D224" s="521"/>
      <c r="E224" s="521"/>
      <c r="F224" s="521"/>
      <c r="G224" s="521"/>
      <c r="H224" s="521"/>
      <c r="I224" s="521"/>
      <c r="J224" s="521"/>
      <c r="K224" s="521"/>
      <c r="L224" s="521"/>
      <c r="M224" s="521"/>
      <c r="N224" s="521"/>
      <c r="O224" s="521"/>
      <c r="P224" s="521"/>
      <c r="Q224" s="521"/>
      <c r="R224" s="521"/>
      <c r="S224" s="521"/>
      <c r="T224" s="521"/>
      <c r="U224" s="521"/>
      <c r="V224" s="521"/>
      <c r="W224" s="521"/>
      <c r="X224" s="521"/>
      <c r="Y224" s="521"/>
      <c r="Z224" s="521"/>
      <c r="AA224" s="521"/>
      <c r="AB224" s="521"/>
      <c r="AC224" s="521"/>
      <c r="AD224" s="521"/>
      <c r="AE224" s="521"/>
      <c r="AF224" s="521"/>
      <c r="AG224" s="521"/>
      <c r="AH224" s="521"/>
    </row>
    <row r="225" spans="1:34" ht="13.5">
      <c r="A225" s="521"/>
      <c r="B225" s="521"/>
      <c r="C225" s="521"/>
      <c r="D225" s="521"/>
      <c r="E225" s="521"/>
      <c r="F225" s="521"/>
      <c r="G225" s="521"/>
      <c r="H225" s="521"/>
      <c r="I225" s="521"/>
      <c r="J225" s="521"/>
      <c r="K225" s="521"/>
      <c r="L225" s="521"/>
      <c r="M225" s="521"/>
      <c r="N225" s="521"/>
      <c r="O225" s="521"/>
      <c r="P225" s="521"/>
      <c r="Q225" s="521"/>
      <c r="R225" s="521"/>
      <c r="S225" s="521"/>
      <c r="T225" s="521"/>
      <c r="U225" s="521"/>
      <c r="V225" s="521"/>
      <c r="W225" s="521"/>
      <c r="X225" s="521"/>
      <c r="Y225" s="521"/>
      <c r="Z225" s="521"/>
      <c r="AA225" s="521"/>
      <c r="AB225" s="521"/>
      <c r="AC225" s="521"/>
      <c r="AD225" s="521"/>
      <c r="AE225" s="521"/>
      <c r="AF225" s="521"/>
      <c r="AG225" s="521"/>
      <c r="AH225" s="521"/>
    </row>
    <row r="226" spans="1:34" ht="13.5">
      <c r="A226" s="521"/>
      <c r="B226" s="521"/>
      <c r="C226" s="521"/>
      <c r="D226" s="521"/>
      <c r="E226" s="521"/>
      <c r="F226" s="521"/>
      <c r="G226" s="521"/>
      <c r="H226" s="521"/>
      <c r="I226" s="521"/>
      <c r="J226" s="521"/>
      <c r="K226" s="521"/>
      <c r="L226" s="521"/>
      <c r="M226" s="521"/>
      <c r="N226" s="521"/>
      <c r="O226" s="521"/>
      <c r="P226" s="521"/>
      <c r="Q226" s="521"/>
      <c r="R226" s="521"/>
      <c r="S226" s="521"/>
      <c r="T226" s="521"/>
      <c r="U226" s="521"/>
      <c r="V226" s="521"/>
      <c r="W226" s="521"/>
      <c r="X226" s="521"/>
      <c r="Y226" s="521"/>
      <c r="Z226" s="521"/>
      <c r="AA226" s="521"/>
      <c r="AB226" s="521"/>
      <c r="AC226" s="521"/>
      <c r="AD226" s="521"/>
      <c r="AE226" s="521"/>
      <c r="AF226" s="521"/>
      <c r="AG226" s="521"/>
      <c r="AH226" s="521"/>
    </row>
    <row r="227" spans="1:34" ht="13.5">
      <c r="A227" s="521"/>
      <c r="B227" s="521"/>
      <c r="C227" s="521"/>
      <c r="D227" s="521"/>
      <c r="E227" s="521"/>
      <c r="F227" s="521"/>
      <c r="G227" s="521"/>
      <c r="H227" s="521"/>
      <c r="I227" s="521"/>
      <c r="J227" s="521"/>
      <c r="K227" s="521"/>
      <c r="L227" s="521"/>
      <c r="M227" s="521"/>
      <c r="N227" s="521"/>
      <c r="O227" s="521"/>
      <c r="P227" s="521"/>
      <c r="Q227" s="521"/>
      <c r="R227" s="521"/>
      <c r="S227" s="521"/>
      <c r="T227" s="521"/>
      <c r="U227" s="521"/>
      <c r="V227" s="521"/>
      <c r="W227" s="521"/>
      <c r="X227" s="521"/>
      <c r="Y227" s="521"/>
      <c r="Z227" s="521"/>
      <c r="AA227" s="521"/>
      <c r="AB227" s="521"/>
      <c r="AC227" s="521"/>
      <c r="AD227" s="521"/>
      <c r="AE227" s="521"/>
      <c r="AF227" s="521"/>
      <c r="AG227" s="521"/>
      <c r="AH227" s="521"/>
    </row>
    <row r="228" spans="1:34" ht="13.5">
      <c r="A228" s="521"/>
      <c r="B228" s="521"/>
      <c r="C228" s="521"/>
      <c r="D228" s="521"/>
      <c r="E228" s="521"/>
      <c r="F228" s="521"/>
      <c r="G228" s="521"/>
      <c r="H228" s="521"/>
      <c r="I228" s="521"/>
      <c r="J228" s="521"/>
      <c r="K228" s="521"/>
      <c r="L228" s="521"/>
      <c r="M228" s="521"/>
      <c r="N228" s="521"/>
      <c r="O228" s="521"/>
      <c r="P228" s="521"/>
      <c r="Q228" s="521"/>
      <c r="R228" s="521"/>
      <c r="S228" s="521"/>
      <c r="T228" s="521"/>
      <c r="U228" s="521"/>
      <c r="V228" s="521"/>
      <c r="W228" s="521"/>
      <c r="X228" s="521"/>
      <c r="Y228" s="521"/>
      <c r="Z228" s="521"/>
      <c r="AA228" s="521"/>
      <c r="AB228" s="521"/>
      <c r="AC228" s="521"/>
      <c r="AD228" s="521"/>
      <c r="AE228" s="521"/>
      <c r="AF228" s="521"/>
      <c r="AG228" s="521"/>
      <c r="AH228" s="521"/>
    </row>
    <row r="229" spans="1:34" ht="13.5">
      <c r="A229" s="521"/>
      <c r="B229" s="521"/>
      <c r="C229" s="521"/>
      <c r="D229" s="521"/>
      <c r="E229" s="521"/>
      <c r="F229" s="521"/>
      <c r="G229" s="521"/>
      <c r="H229" s="521"/>
      <c r="I229" s="521"/>
      <c r="J229" s="521"/>
      <c r="K229" s="521"/>
      <c r="L229" s="521"/>
      <c r="M229" s="521"/>
      <c r="N229" s="521"/>
      <c r="O229" s="521"/>
      <c r="P229" s="521"/>
      <c r="Q229" s="521"/>
      <c r="R229" s="521"/>
      <c r="S229" s="521"/>
      <c r="T229" s="521"/>
      <c r="U229" s="521"/>
      <c r="V229" s="521"/>
      <c r="W229" s="521"/>
      <c r="X229" s="521"/>
      <c r="Y229" s="521"/>
      <c r="Z229" s="521"/>
      <c r="AA229" s="521"/>
      <c r="AB229" s="521"/>
      <c r="AC229" s="521"/>
      <c r="AD229" s="521"/>
      <c r="AE229" s="521"/>
      <c r="AF229" s="521"/>
      <c r="AG229" s="521"/>
      <c r="AH229" s="521"/>
    </row>
    <row r="230" spans="1:34" ht="13.5">
      <c r="A230" s="521"/>
      <c r="B230" s="521"/>
      <c r="C230" s="521"/>
      <c r="D230" s="521"/>
      <c r="E230" s="521"/>
      <c r="F230" s="521"/>
      <c r="G230" s="521"/>
      <c r="H230" s="521"/>
      <c r="I230" s="521"/>
      <c r="J230" s="521"/>
      <c r="K230" s="521"/>
      <c r="L230" s="521"/>
      <c r="M230" s="521"/>
      <c r="N230" s="521"/>
      <c r="O230" s="521"/>
      <c r="P230" s="521"/>
      <c r="Q230" s="521"/>
      <c r="R230" s="521"/>
      <c r="S230" s="521"/>
      <c r="T230" s="521"/>
      <c r="U230" s="521"/>
      <c r="V230" s="521"/>
      <c r="W230" s="521"/>
      <c r="X230" s="521"/>
      <c r="Y230" s="521"/>
      <c r="Z230" s="521"/>
      <c r="AA230" s="521"/>
      <c r="AB230" s="521"/>
      <c r="AC230" s="521"/>
      <c r="AD230" s="521"/>
      <c r="AE230" s="521"/>
      <c r="AF230" s="521"/>
      <c r="AG230" s="521"/>
      <c r="AH230" s="521"/>
    </row>
    <row r="231" spans="1:34" ht="13.5">
      <c r="A231" s="521"/>
      <c r="B231" s="521"/>
      <c r="C231" s="521"/>
      <c r="D231" s="521"/>
      <c r="E231" s="521"/>
      <c r="F231" s="521"/>
      <c r="G231" s="521"/>
      <c r="H231" s="521"/>
      <c r="I231" s="521"/>
      <c r="J231" s="521"/>
      <c r="K231" s="521"/>
      <c r="L231" s="521"/>
      <c r="M231" s="521"/>
      <c r="N231" s="521"/>
      <c r="O231" s="521"/>
      <c r="P231" s="521"/>
      <c r="Q231" s="521"/>
      <c r="R231" s="521"/>
      <c r="S231" s="521"/>
      <c r="T231" s="521"/>
      <c r="U231" s="521"/>
      <c r="V231" s="521"/>
      <c r="W231" s="521"/>
      <c r="X231" s="521"/>
      <c r="Y231" s="521"/>
      <c r="Z231" s="521"/>
      <c r="AA231" s="521"/>
      <c r="AB231" s="521"/>
      <c r="AC231" s="521"/>
      <c r="AD231" s="521"/>
      <c r="AE231" s="521"/>
      <c r="AF231" s="521"/>
      <c r="AG231" s="521"/>
      <c r="AH231" s="521"/>
    </row>
    <row r="232" spans="1:34" ht="13.5">
      <c r="A232" s="521"/>
      <c r="B232" s="521"/>
      <c r="C232" s="521"/>
      <c r="D232" s="521"/>
      <c r="E232" s="521"/>
      <c r="F232" s="521"/>
      <c r="G232" s="521"/>
      <c r="H232" s="521"/>
      <c r="I232" s="521"/>
      <c r="J232" s="521"/>
      <c r="K232" s="521"/>
      <c r="L232" s="521"/>
      <c r="M232" s="521"/>
      <c r="N232" s="521"/>
      <c r="O232" s="521"/>
      <c r="P232" s="521"/>
      <c r="Q232" s="521"/>
      <c r="R232" s="521"/>
      <c r="S232" s="521"/>
      <c r="T232" s="521"/>
      <c r="U232" s="521"/>
      <c r="V232" s="521"/>
      <c r="W232" s="521"/>
      <c r="X232" s="521"/>
      <c r="Y232" s="521"/>
      <c r="Z232" s="521"/>
      <c r="AA232" s="521"/>
      <c r="AB232" s="521"/>
      <c r="AC232" s="521"/>
      <c r="AD232" s="521"/>
      <c r="AE232" s="521"/>
      <c r="AF232" s="521"/>
      <c r="AG232" s="521"/>
      <c r="AH232" s="521"/>
    </row>
    <row r="233" spans="1:34" ht="13.5">
      <c r="A233" s="521"/>
      <c r="B233" s="521"/>
      <c r="C233" s="521"/>
      <c r="D233" s="521"/>
      <c r="E233" s="521"/>
      <c r="F233" s="521"/>
      <c r="G233" s="521"/>
      <c r="H233" s="521"/>
      <c r="I233" s="521"/>
      <c r="J233" s="521"/>
      <c r="K233" s="521"/>
      <c r="L233" s="521"/>
      <c r="M233" s="521"/>
      <c r="N233" s="521"/>
      <c r="O233" s="521"/>
      <c r="P233" s="521"/>
      <c r="Q233" s="521"/>
      <c r="R233" s="521"/>
      <c r="S233" s="521"/>
      <c r="T233" s="521"/>
      <c r="U233" s="521"/>
      <c r="V233" s="521"/>
      <c r="W233" s="521"/>
      <c r="X233" s="521"/>
      <c r="Y233" s="521"/>
      <c r="Z233" s="521"/>
      <c r="AA233" s="521"/>
      <c r="AB233" s="521"/>
      <c r="AC233" s="521"/>
      <c r="AD233" s="521"/>
      <c r="AE233" s="521"/>
      <c r="AF233" s="521"/>
      <c r="AG233" s="521"/>
      <c r="AH233" s="521"/>
    </row>
    <row r="234" spans="1:34" ht="13.5">
      <c r="A234" s="521"/>
      <c r="B234" s="521"/>
      <c r="C234" s="521"/>
      <c r="D234" s="521"/>
      <c r="E234" s="521"/>
      <c r="F234" s="521"/>
      <c r="G234" s="521"/>
      <c r="H234" s="521"/>
      <c r="I234" s="521"/>
      <c r="J234" s="521"/>
      <c r="K234" s="521"/>
      <c r="L234" s="521"/>
      <c r="M234" s="521"/>
      <c r="N234" s="521"/>
      <c r="O234" s="521"/>
      <c r="P234" s="521"/>
      <c r="Q234" s="521"/>
      <c r="R234" s="521"/>
      <c r="S234" s="521"/>
      <c r="T234" s="521"/>
      <c r="U234" s="521"/>
      <c r="V234" s="521"/>
      <c r="W234" s="521"/>
      <c r="X234" s="521"/>
      <c r="Y234" s="521"/>
      <c r="Z234" s="521"/>
      <c r="AA234" s="521"/>
      <c r="AB234" s="521"/>
      <c r="AC234" s="521"/>
      <c r="AD234" s="521"/>
      <c r="AE234" s="521"/>
      <c r="AF234" s="521"/>
      <c r="AG234" s="521"/>
      <c r="AH234" s="521"/>
    </row>
    <row r="235" spans="1:34" ht="13.5">
      <c r="A235" s="521"/>
      <c r="B235" s="521"/>
      <c r="C235" s="521"/>
      <c r="D235" s="521"/>
      <c r="E235" s="521"/>
      <c r="F235" s="521"/>
      <c r="G235" s="521"/>
      <c r="H235" s="521"/>
      <c r="I235" s="521"/>
      <c r="J235" s="521"/>
      <c r="K235" s="521"/>
      <c r="L235" s="521"/>
      <c r="M235" s="521"/>
      <c r="N235" s="521"/>
      <c r="O235" s="521"/>
      <c r="P235" s="521"/>
      <c r="Q235" s="521"/>
      <c r="R235" s="521"/>
      <c r="S235" s="521"/>
      <c r="T235" s="521"/>
      <c r="U235" s="521"/>
      <c r="V235" s="521"/>
      <c r="W235" s="521"/>
      <c r="X235" s="521"/>
      <c r="Y235" s="521"/>
      <c r="Z235" s="521"/>
      <c r="AA235" s="521"/>
      <c r="AB235" s="521"/>
      <c r="AC235" s="521"/>
      <c r="AD235" s="521"/>
      <c r="AE235" s="521"/>
      <c r="AF235" s="521"/>
      <c r="AG235" s="521"/>
      <c r="AH235" s="521"/>
    </row>
    <row r="236" spans="1:34" ht="13.5">
      <c r="A236" s="521"/>
      <c r="B236" s="521"/>
      <c r="C236" s="521"/>
      <c r="D236" s="521"/>
      <c r="E236" s="521"/>
      <c r="F236" s="521"/>
      <c r="G236" s="521"/>
      <c r="H236" s="521"/>
      <c r="I236" s="521"/>
      <c r="J236" s="521"/>
      <c r="K236" s="521"/>
      <c r="L236" s="521"/>
      <c r="M236" s="521"/>
      <c r="N236" s="521"/>
      <c r="O236" s="521"/>
      <c r="P236" s="521"/>
      <c r="Q236" s="521"/>
      <c r="R236" s="521"/>
      <c r="S236" s="521"/>
      <c r="T236" s="521"/>
      <c r="U236" s="521"/>
      <c r="V236" s="521"/>
      <c r="W236" s="521"/>
      <c r="X236" s="521"/>
      <c r="Y236" s="521"/>
      <c r="Z236" s="521"/>
      <c r="AA236" s="521"/>
      <c r="AB236" s="521"/>
      <c r="AC236" s="521"/>
      <c r="AD236" s="521"/>
      <c r="AE236" s="521"/>
      <c r="AF236" s="521"/>
      <c r="AG236" s="521"/>
      <c r="AH236" s="521"/>
    </row>
    <row r="237" spans="1:34" ht="13.5">
      <c r="A237" s="521"/>
      <c r="B237" s="521"/>
      <c r="C237" s="521"/>
      <c r="D237" s="521"/>
      <c r="E237" s="521"/>
      <c r="F237" s="521"/>
      <c r="G237" s="521"/>
      <c r="H237" s="521"/>
      <c r="I237" s="521"/>
      <c r="J237" s="521"/>
      <c r="K237" s="521"/>
      <c r="L237" s="521"/>
      <c r="M237" s="521"/>
      <c r="N237" s="521"/>
      <c r="O237" s="521"/>
      <c r="P237" s="521"/>
      <c r="Q237" s="521"/>
      <c r="R237" s="521"/>
      <c r="S237" s="521"/>
      <c r="T237" s="521"/>
      <c r="U237" s="521"/>
      <c r="V237" s="521"/>
      <c r="W237" s="521"/>
      <c r="X237" s="521"/>
      <c r="Y237" s="521"/>
      <c r="Z237" s="521"/>
      <c r="AA237" s="521"/>
      <c r="AB237" s="521"/>
      <c r="AC237" s="521"/>
      <c r="AD237" s="521"/>
      <c r="AE237" s="521"/>
      <c r="AF237" s="521"/>
      <c r="AG237" s="521"/>
      <c r="AH237" s="521"/>
    </row>
    <row r="238" spans="1:34" ht="13.5">
      <c r="A238" s="521"/>
      <c r="B238" s="521"/>
      <c r="C238" s="521"/>
      <c r="D238" s="521"/>
      <c r="E238" s="521"/>
      <c r="F238" s="521"/>
      <c r="G238" s="521"/>
      <c r="H238" s="521"/>
      <c r="I238" s="521"/>
      <c r="J238" s="521"/>
      <c r="K238" s="521"/>
      <c r="L238" s="521"/>
      <c r="M238" s="521"/>
      <c r="N238" s="521"/>
      <c r="O238" s="521"/>
      <c r="P238" s="521"/>
      <c r="Q238" s="521"/>
      <c r="R238" s="521"/>
      <c r="S238" s="521"/>
      <c r="T238" s="521"/>
      <c r="U238" s="521"/>
      <c r="V238" s="521"/>
      <c r="W238" s="521"/>
      <c r="X238" s="521"/>
      <c r="Y238" s="521"/>
      <c r="Z238" s="521"/>
      <c r="AA238" s="521"/>
      <c r="AB238" s="521"/>
      <c r="AC238" s="521"/>
      <c r="AD238" s="521"/>
      <c r="AE238" s="521"/>
      <c r="AF238" s="521"/>
      <c r="AG238" s="521"/>
      <c r="AH238" s="521"/>
    </row>
    <row r="239" spans="1:34" ht="13.5">
      <c r="A239" s="521"/>
      <c r="B239" s="521"/>
      <c r="C239" s="521"/>
      <c r="D239" s="521"/>
      <c r="E239" s="521"/>
      <c r="F239" s="521"/>
      <c r="G239" s="521"/>
      <c r="H239" s="521"/>
      <c r="I239" s="521"/>
      <c r="J239" s="521"/>
      <c r="K239" s="521"/>
      <c r="L239" s="521"/>
      <c r="M239" s="521"/>
      <c r="N239" s="521"/>
      <c r="O239" s="521"/>
      <c r="P239" s="521"/>
      <c r="Q239" s="521"/>
      <c r="R239" s="521"/>
      <c r="S239" s="521"/>
      <c r="T239" s="521"/>
      <c r="U239" s="521"/>
      <c r="V239" s="521"/>
      <c r="W239" s="521"/>
      <c r="X239" s="521"/>
      <c r="Y239" s="521"/>
      <c r="Z239" s="521"/>
      <c r="AA239" s="521"/>
      <c r="AB239" s="521"/>
      <c r="AC239" s="521"/>
      <c r="AD239" s="521"/>
      <c r="AE239" s="521"/>
      <c r="AF239" s="521"/>
      <c r="AG239" s="521"/>
      <c r="AH239" s="521"/>
    </row>
    <row r="240" spans="1:34" ht="13.5">
      <c r="A240" s="521"/>
      <c r="B240" s="521"/>
      <c r="C240" s="521"/>
      <c r="D240" s="521"/>
      <c r="E240" s="521"/>
      <c r="F240" s="521"/>
      <c r="G240" s="521"/>
      <c r="H240" s="521"/>
      <c r="I240" s="521"/>
      <c r="J240" s="521"/>
      <c r="K240" s="521"/>
      <c r="L240" s="521"/>
      <c r="M240" s="521"/>
      <c r="N240" s="521"/>
      <c r="O240" s="521"/>
      <c r="P240" s="521"/>
      <c r="Q240" s="521"/>
      <c r="R240" s="521"/>
      <c r="S240" s="521"/>
      <c r="T240" s="521"/>
      <c r="U240" s="521"/>
      <c r="V240" s="521"/>
      <c r="W240" s="521"/>
      <c r="X240" s="521"/>
      <c r="Y240" s="521"/>
      <c r="Z240" s="521"/>
      <c r="AA240" s="521"/>
      <c r="AB240" s="521"/>
      <c r="AC240" s="521"/>
      <c r="AD240" s="521"/>
      <c r="AE240" s="521"/>
      <c r="AF240" s="521"/>
      <c r="AG240" s="521"/>
      <c r="AH240" s="521"/>
    </row>
    <row r="241" spans="1:34" ht="13.5">
      <c r="A241" s="521"/>
      <c r="B241" s="521"/>
      <c r="C241" s="521"/>
      <c r="D241" s="521"/>
      <c r="E241" s="521"/>
      <c r="F241" s="521"/>
      <c r="G241" s="521"/>
      <c r="H241" s="521"/>
      <c r="I241" s="521"/>
      <c r="J241" s="521"/>
      <c r="K241" s="521"/>
      <c r="L241" s="521"/>
      <c r="M241" s="521"/>
      <c r="N241" s="521"/>
      <c r="O241" s="521"/>
      <c r="P241" s="521"/>
      <c r="Q241" s="521"/>
      <c r="R241" s="521"/>
      <c r="S241" s="521"/>
      <c r="T241" s="521"/>
      <c r="U241" s="521"/>
      <c r="V241" s="521"/>
      <c r="W241" s="521"/>
      <c r="X241" s="521"/>
      <c r="Y241" s="521"/>
      <c r="Z241" s="521"/>
      <c r="AA241" s="521"/>
      <c r="AB241" s="521"/>
      <c r="AC241" s="521"/>
      <c r="AD241" s="521"/>
      <c r="AE241" s="521"/>
      <c r="AF241" s="521"/>
      <c r="AG241" s="521"/>
      <c r="AH241" s="521"/>
    </row>
    <row r="242" spans="1:34" ht="13.5">
      <c r="A242" s="521"/>
      <c r="B242" s="521"/>
      <c r="C242" s="521"/>
      <c r="D242" s="521"/>
      <c r="E242" s="521"/>
      <c r="F242" s="521"/>
      <c r="G242" s="521"/>
      <c r="H242" s="521"/>
      <c r="I242" s="521"/>
      <c r="J242" s="521"/>
      <c r="K242" s="521"/>
      <c r="L242" s="521"/>
      <c r="M242" s="521"/>
      <c r="N242" s="521"/>
      <c r="O242" s="521"/>
      <c r="P242" s="521"/>
      <c r="Q242" s="521"/>
      <c r="R242" s="521"/>
      <c r="S242" s="521"/>
      <c r="T242" s="521"/>
      <c r="U242" s="521"/>
      <c r="V242" s="521"/>
      <c r="W242" s="521"/>
      <c r="X242" s="521"/>
      <c r="Y242" s="521"/>
      <c r="Z242" s="521"/>
      <c r="AA242" s="521"/>
      <c r="AB242" s="521"/>
      <c r="AC242" s="521"/>
      <c r="AD242" s="521"/>
      <c r="AE242" s="521"/>
      <c r="AF242" s="521"/>
      <c r="AG242" s="521"/>
      <c r="AH242" s="521"/>
    </row>
    <row r="243" spans="1:34" ht="13.5">
      <c r="A243" s="521"/>
      <c r="B243" s="521"/>
      <c r="C243" s="521"/>
      <c r="D243" s="521"/>
      <c r="E243" s="521"/>
      <c r="F243" s="521"/>
      <c r="G243" s="521"/>
      <c r="H243" s="521"/>
      <c r="I243" s="521"/>
      <c r="J243" s="521"/>
      <c r="K243" s="521"/>
      <c r="L243" s="521"/>
      <c r="M243" s="521"/>
      <c r="N243" s="521"/>
      <c r="O243" s="521"/>
      <c r="P243" s="521"/>
      <c r="Q243" s="521"/>
      <c r="R243" s="521"/>
      <c r="S243" s="521"/>
      <c r="T243" s="521"/>
      <c r="U243" s="521"/>
      <c r="V243" s="521"/>
      <c r="W243" s="521"/>
      <c r="X243" s="521"/>
      <c r="Y243" s="521"/>
      <c r="Z243" s="521"/>
      <c r="AA243" s="521"/>
      <c r="AB243" s="521"/>
      <c r="AC243" s="521"/>
      <c r="AD243" s="521"/>
      <c r="AE243" s="521"/>
      <c r="AF243" s="521"/>
      <c r="AG243" s="521"/>
      <c r="AH243" s="521"/>
    </row>
    <row r="244" spans="1:34" ht="13.5">
      <c r="A244" s="521"/>
      <c r="B244" s="521"/>
      <c r="C244" s="521"/>
      <c r="D244" s="521"/>
      <c r="E244" s="521"/>
      <c r="F244" s="521"/>
      <c r="G244" s="521"/>
      <c r="H244" s="521"/>
      <c r="I244" s="521"/>
      <c r="J244" s="521"/>
      <c r="K244" s="521"/>
      <c r="L244" s="521"/>
      <c r="M244" s="521"/>
      <c r="N244" s="521"/>
      <c r="O244" s="521"/>
      <c r="P244" s="521"/>
      <c r="Q244" s="521"/>
      <c r="R244" s="521"/>
      <c r="S244" s="521"/>
      <c r="T244" s="521"/>
      <c r="U244" s="521"/>
      <c r="V244" s="521"/>
      <c r="W244" s="521"/>
      <c r="X244" s="521"/>
      <c r="Y244" s="521"/>
      <c r="Z244" s="521"/>
      <c r="AA244" s="521"/>
      <c r="AB244" s="521"/>
      <c r="AC244" s="521"/>
      <c r="AD244" s="521"/>
      <c r="AE244" s="521"/>
      <c r="AF244" s="521"/>
      <c r="AG244" s="521"/>
      <c r="AH244" s="521"/>
    </row>
    <row r="245" spans="1:34" ht="13.5">
      <c r="A245" s="521"/>
      <c r="B245" s="521"/>
      <c r="C245" s="521"/>
      <c r="D245" s="521"/>
      <c r="E245" s="521"/>
      <c r="F245" s="521"/>
      <c r="G245" s="521"/>
      <c r="H245" s="521"/>
      <c r="I245" s="521"/>
      <c r="J245" s="521"/>
      <c r="K245" s="521"/>
      <c r="L245" s="521"/>
      <c r="M245" s="521"/>
      <c r="N245" s="521"/>
      <c r="O245" s="521"/>
      <c r="P245" s="521"/>
      <c r="Q245" s="521"/>
      <c r="R245" s="521"/>
      <c r="S245" s="521"/>
      <c r="T245" s="521"/>
      <c r="U245" s="521"/>
      <c r="V245" s="521"/>
      <c r="W245" s="521"/>
      <c r="X245" s="521"/>
      <c r="Y245" s="521"/>
      <c r="Z245" s="521"/>
      <c r="AA245" s="521"/>
      <c r="AB245" s="521"/>
      <c r="AC245" s="521"/>
      <c r="AD245" s="521"/>
      <c r="AE245" s="521"/>
      <c r="AF245" s="521"/>
      <c r="AG245" s="521"/>
      <c r="AH245" s="521"/>
    </row>
    <row r="246" spans="1:34" ht="13.5">
      <c r="A246" s="521"/>
      <c r="B246" s="521"/>
      <c r="C246" s="521"/>
      <c r="D246" s="521"/>
      <c r="E246" s="521"/>
      <c r="F246" s="521"/>
      <c r="G246" s="521"/>
      <c r="H246" s="521"/>
      <c r="I246" s="521"/>
      <c r="J246" s="521"/>
      <c r="K246" s="521"/>
      <c r="L246" s="521"/>
      <c r="M246" s="521"/>
      <c r="N246" s="521"/>
      <c r="O246" s="521"/>
      <c r="P246" s="521"/>
      <c r="Q246" s="521"/>
      <c r="R246" s="521"/>
      <c r="S246" s="521"/>
      <c r="T246" s="521"/>
      <c r="U246" s="521"/>
      <c r="V246" s="521"/>
      <c r="W246" s="521"/>
      <c r="X246" s="521"/>
      <c r="Y246" s="521"/>
      <c r="Z246" s="521"/>
      <c r="AA246" s="521"/>
      <c r="AB246" s="521"/>
      <c r="AC246" s="521"/>
      <c r="AD246" s="521"/>
      <c r="AE246" s="521"/>
      <c r="AF246" s="521"/>
      <c r="AG246" s="521"/>
      <c r="AH246" s="521"/>
    </row>
    <row r="247" spans="1:34" ht="13.5">
      <c r="A247" s="521"/>
      <c r="B247" s="521"/>
      <c r="C247" s="521"/>
      <c r="D247" s="521"/>
      <c r="E247" s="521"/>
      <c r="F247" s="521"/>
      <c r="G247" s="521"/>
      <c r="H247" s="521"/>
      <c r="I247" s="521"/>
      <c r="J247" s="521"/>
      <c r="K247" s="521"/>
      <c r="L247" s="521"/>
      <c r="M247" s="521"/>
      <c r="N247" s="521"/>
      <c r="O247" s="521"/>
      <c r="P247" s="521"/>
      <c r="Q247" s="521"/>
      <c r="R247" s="521"/>
      <c r="S247" s="521"/>
      <c r="T247" s="521"/>
      <c r="U247" s="521"/>
      <c r="V247" s="521"/>
      <c r="W247" s="521"/>
      <c r="X247" s="521"/>
      <c r="Y247" s="521"/>
      <c r="Z247" s="521"/>
      <c r="AA247" s="521"/>
      <c r="AB247" s="521"/>
      <c r="AC247" s="521"/>
      <c r="AD247" s="521"/>
      <c r="AE247" s="521"/>
      <c r="AF247" s="521"/>
      <c r="AG247" s="521"/>
      <c r="AH247" s="521"/>
    </row>
    <row r="248" spans="1:34" ht="13.5">
      <c r="A248" s="521"/>
      <c r="B248" s="521"/>
      <c r="C248" s="521"/>
      <c r="D248" s="521"/>
      <c r="E248" s="521"/>
      <c r="F248" s="521"/>
      <c r="G248" s="521"/>
      <c r="H248" s="521"/>
      <c r="I248" s="521"/>
      <c r="J248" s="521"/>
      <c r="K248" s="521"/>
      <c r="L248" s="521"/>
      <c r="M248" s="521"/>
      <c r="N248" s="521"/>
      <c r="O248" s="521"/>
      <c r="P248" s="521"/>
      <c r="Q248" s="521"/>
      <c r="R248" s="521"/>
      <c r="S248" s="521"/>
      <c r="T248" s="521"/>
      <c r="U248" s="521"/>
      <c r="V248" s="521"/>
      <c r="W248" s="521"/>
      <c r="X248" s="521"/>
      <c r="Y248" s="521"/>
      <c r="Z248" s="521"/>
      <c r="AA248" s="521"/>
      <c r="AB248" s="521"/>
      <c r="AC248" s="521"/>
      <c r="AD248" s="521"/>
      <c r="AE248" s="521"/>
      <c r="AF248" s="521"/>
      <c r="AG248" s="521"/>
      <c r="AH248" s="521"/>
    </row>
    <row r="249" spans="1:34" ht="13.5">
      <c r="A249" s="521"/>
      <c r="B249" s="521"/>
      <c r="C249" s="521"/>
      <c r="D249" s="521"/>
      <c r="E249" s="521"/>
      <c r="F249" s="521"/>
      <c r="G249" s="521"/>
      <c r="H249" s="521"/>
      <c r="I249" s="521"/>
      <c r="J249" s="521"/>
      <c r="K249" s="521"/>
      <c r="L249" s="521"/>
      <c r="M249" s="521"/>
      <c r="N249" s="521"/>
      <c r="O249" s="521"/>
      <c r="P249" s="521"/>
      <c r="Q249" s="521"/>
      <c r="R249" s="521"/>
      <c r="S249" s="521"/>
      <c r="T249" s="521"/>
      <c r="U249" s="521"/>
      <c r="V249" s="521"/>
      <c r="W249" s="521"/>
      <c r="X249" s="521"/>
      <c r="Y249" s="521"/>
      <c r="Z249" s="521"/>
      <c r="AA249" s="521"/>
      <c r="AB249" s="521"/>
      <c r="AC249" s="521"/>
      <c r="AD249" s="521"/>
      <c r="AE249" s="521"/>
      <c r="AF249" s="521"/>
      <c r="AG249" s="521"/>
      <c r="AH249" s="521"/>
    </row>
    <row r="250" spans="1:34" ht="13.5">
      <c r="A250" s="521"/>
      <c r="B250" s="521"/>
      <c r="C250" s="521"/>
      <c r="D250" s="521"/>
      <c r="E250" s="521"/>
      <c r="F250" s="521"/>
      <c r="G250" s="521"/>
      <c r="H250" s="521"/>
      <c r="I250" s="521"/>
      <c r="J250" s="521"/>
      <c r="K250" s="521"/>
      <c r="L250" s="521"/>
      <c r="M250" s="521"/>
      <c r="N250" s="521"/>
      <c r="O250" s="521"/>
      <c r="P250" s="521"/>
      <c r="Q250" s="521"/>
      <c r="R250" s="521"/>
      <c r="S250" s="521"/>
      <c r="T250" s="521"/>
      <c r="U250" s="521"/>
      <c r="V250" s="521"/>
      <c r="W250" s="521"/>
      <c r="X250" s="521"/>
      <c r="Y250" s="521"/>
      <c r="Z250" s="521"/>
      <c r="AA250" s="521"/>
      <c r="AB250" s="521"/>
      <c r="AC250" s="521"/>
      <c r="AD250" s="521"/>
      <c r="AE250" s="521"/>
      <c r="AF250" s="521"/>
      <c r="AG250" s="521"/>
      <c r="AH250" s="521"/>
    </row>
    <row r="251" spans="1:34" ht="13.5">
      <c r="A251" s="521"/>
      <c r="B251" s="521"/>
      <c r="C251" s="521"/>
      <c r="D251" s="521"/>
      <c r="E251" s="521"/>
      <c r="F251" s="521"/>
      <c r="G251" s="521"/>
      <c r="H251" s="521"/>
      <c r="I251" s="521"/>
      <c r="J251" s="521"/>
      <c r="K251" s="521"/>
      <c r="L251" s="521"/>
      <c r="M251" s="521"/>
      <c r="N251" s="521"/>
      <c r="O251" s="521"/>
      <c r="P251" s="521"/>
      <c r="Q251" s="521"/>
      <c r="R251" s="521"/>
      <c r="S251" s="521"/>
      <c r="T251" s="521"/>
      <c r="U251" s="521"/>
      <c r="V251" s="521"/>
      <c r="W251" s="521"/>
      <c r="X251" s="521"/>
      <c r="Y251" s="521"/>
      <c r="Z251" s="521"/>
      <c r="AA251" s="521"/>
      <c r="AB251" s="521"/>
      <c r="AC251" s="521"/>
      <c r="AD251" s="521"/>
      <c r="AE251" s="521"/>
      <c r="AF251" s="521"/>
      <c r="AG251" s="521"/>
      <c r="AH251" s="521"/>
    </row>
    <row r="252" spans="1:34" ht="13.5">
      <c r="A252" s="521"/>
      <c r="B252" s="521"/>
      <c r="C252" s="521"/>
      <c r="D252" s="521"/>
      <c r="E252" s="521"/>
      <c r="F252" s="521"/>
      <c r="G252" s="521"/>
      <c r="H252" s="521"/>
      <c r="I252" s="521"/>
      <c r="J252" s="521"/>
      <c r="K252" s="521"/>
      <c r="L252" s="521"/>
      <c r="M252" s="521"/>
      <c r="N252" s="521"/>
      <c r="O252" s="521"/>
      <c r="P252" s="521"/>
      <c r="Q252" s="521"/>
      <c r="R252" s="521"/>
      <c r="S252" s="521"/>
      <c r="T252" s="521"/>
      <c r="U252" s="521"/>
      <c r="V252" s="521"/>
      <c r="W252" s="521"/>
      <c r="X252" s="521"/>
      <c r="Y252" s="521"/>
      <c r="Z252" s="521"/>
      <c r="AA252" s="521"/>
      <c r="AB252" s="521"/>
      <c r="AC252" s="521"/>
      <c r="AD252" s="521"/>
      <c r="AE252" s="521"/>
      <c r="AF252" s="521"/>
      <c r="AG252" s="521"/>
      <c r="AH252" s="521"/>
    </row>
    <row r="253" spans="1:34" ht="13.5">
      <c r="A253" s="521"/>
      <c r="B253" s="521"/>
      <c r="C253" s="521"/>
      <c r="D253" s="521"/>
      <c r="E253" s="521"/>
      <c r="F253" s="521"/>
      <c r="G253" s="521"/>
      <c r="H253" s="521"/>
      <c r="I253" s="521"/>
      <c r="J253" s="521"/>
      <c r="K253" s="521"/>
      <c r="L253" s="521"/>
      <c r="M253" s="521"/>
      <c r="N253" s="521"/>
      <c r="O253" s="521"/>
      <c r="P253" s="521"/>
      <c r="Q253" s="521"/>
      <c r="R253" s="521"/>
      <c r="S253" s="521"/>
      <c r="T253" s="521"/>
      <c r="U253" s="521"/>
      <c r="V253" s="521"/>
      <c r="W253" s="521"/>
      <c r="X253" s="521"/>
      <c r="Y253" s="521"/>
      <c r="Z253" s="521"/>
      <c r="AA253" s="521"/>
      <c r="AB253" s="521"/>
      <c r="AC253" s="521"/>
      <c r="AD253" s="521"/>
      <c r="AE253" s="521"/>
      <c r="AF253" s="521"/>
      <c r="AG253" s="521"/>
      <c r="AH253" s="521"/>
    </row>
    <row r="254" spans="1:34" ht="13.5">
      <c r="A254" s="521"/>
      <c r="B254" s="521"/>
      <c r="C254" s="521"/>
      <c r="D254" s="521"/>
      <c r="E254" s="521"/>
      <c r="F254" s="521"/>
      <c r="G254" s="521"/>
      <c r="H254" s="521"/>
      <c r="I254" s="521"/>
      <c r="J254" s="521"/>
      <c r="K254" s="521"/>
      <c r="L254" s="521"/>
      <c r="M254" s="521"/>
      <c r="N254" s="521"/>
      <c r="O254" s="521"/>
      <c r="P254" s="521"/>
      <c r="Q254" s="521"/>
      <c r="R254" s="521"/>
      <c r="S254" s="521"/>
      <c r="T254" s="521"/>
      <c r="U254" s="521"/>
      <c r="V254" s="521"/>
      <c r="W254" s="521"/>
      <c r="X254" s="521"/>
      <c r="Y254" s="521"/>
      <c r="Z254" s="521"/>
      <c r="AA254" s="521"/>
      <c r="AB254" s="521"/>
      <c r="AC254" s="521"/>
      <c r="AD254" s="521"/>
      <c r="AE254" s="521"/>
      <c r="AF254" s="521"/>
      <c r="AG254" s="521"/>
      <c r="AH254" s="521"/>
    </row>
    <row r="255" spans="1:34" ht="13.5">
      <c r="A255" s="521"/>
      <c r="B255" s="521"/>
      <c r="C255" s="521"/>
      <c r="D255" s="521"/>
      <c r="E255" s="521"/>
      <c r="F255" s="521"/>
      <c r="G255" s="521"/>
      <c r="H255" s="521"/>
      <c r="I255" s="521"/>
      <c r="J255" s="521"/>
      <c r="K255" s="521"/>
      <c r="L255" s="521"/>
      <c r="M255" s="521"/>
      <c r="N255" s="521"/>
      <c r="O255" s="521"/>
      <c r="P255" s="521"/>
      <c r="Q255" s="521"/>
      <c r="R255" s="521"/>
      <c r="S255" s="521"/>
      <c r="T255" s="521"/>
      <c r="U255" s="521"/>
      <c r="V255" s="521"/>
      <c r="W255" s="521"/>
      <c r="X255" s="521"/>
      <c r="Y255" s="521"/>
      <c r="Z255" s="521"/>
      <c r="AA255" s="521"/>
      <c r="AB255" s="521"/>
      <c r="AC255" s="521"/>
      <c r="AD255" s="521"/>
      <c r="AE255" s="521"/>
      <c r="AF255" s="521"/>
      <c r="AG255" s="521"/>
      <c r="AH255" s="521"/>
    </row>
    <row r="256" spans="1:34" ht="13.5">
      <c r="A256" s="521"/>
      <c r="B256" s="521"/>
      <c r="C256" s="521"/>
      <c r="D256" s="521"/>
      <c r="E256" s="521"/>
      <c r="F256" s="521"/>
      <c r="G256" s="521"/>
      <c r="H256" s="521"/>
      <c r="I256" s="521"/>
      <c r="J256" s="521"/>
      <c r="K256" s="521"/>
      <c r="L256" s="521"/>
      <c r="M256" s="521"/>
      <c r="N256" s="521"/>
      <c r="O256" s="521"/>
      <c r="P256" s="521"/>
      <c r="Q256" s="521"/>
      <c r="R256" s="521"/>
      <c r="S256" s="521"/>
      <c r="T256" s="521"/>
      <c r="U256" s="521"/>
      <c r="V256" s="521"/>
      <c r="W256" s="521"/>
      <c r="X256" s="521"/>
      <c r="Y256" s="521"/>
      <c r="Z256" s="521"/>
      <c r="AA256" s="521"/>
      <c r="AB256" s="521"/>
      <c r="AC256" s="521"/>
      <c r="AD256" s="521"/>
      <c r="AE256" s="521"/>
      <c r="AF256" s="521"/>
      <c r="AG256" s="521"/>
      <c r="AH256" s="521"/>
    </row>
    <row r="257" spans="1:34" ht="13.5">
      <c r="A257" s="521"/>
      <c r="B257" s="521"/>
      <c r="C257" s="521"/>
      <c r="D257" s="521"/>
      <c r="E257" s="521"/>
      <c r="F257" s="521"/>
      <c r="G257" s="521"/>
      <c r="H257" s="521"/>
      <c r="I257" s="521"/>
      <c r="J257" s="521"/>
      <c r="K257" s="521"/>
      <c r="L257" s="521"/>
      <c r="M257" s="521"/>
      <c r="N257" s="521"/>
      <c r="O257" s="521"/>
      <c r="P257" s="521"/>
      <c r="Q257" s="521"/>
      <c r="R257" s="521"/>
      <c r="S257" s="521"/>
      <c r="T257" s="521"/>
      <c r="U257" s="521"/>
      <c r="V257" s="521"/>
      <c r="W257" s="521"/>
      <c r="X257" s="521"/>
      <c r="Y257" s="521"/>
      <c r="Z257" s="521"/>
      <c r="AA257" s="521"/>
      <c r="AB257" s="521"/>
      <c r="AC257" s="521"/>
      <c r="AD257" s="521"/>
      <c r="AE257" s="521"/>
      <c r="AF257" s="521"/>
      <c r="AG257" s="521"/>
      <c r="AH257" s="521"/>
    </row>
    <row r="258" spans="1:34" ht="13.5">
      <c r="A258" s="521"/>
      <c r="B258" s="521"/>
      <c r="C258" s="521"/>
      <c r="D258" s="521"/>
      <c r="E258" s="521"/>
      <c r="F258" s="521"/>
      <c r="G258" s="521"/>
      <c r="H258" s="521"/>
      <c r="I258" s="521"/>
      <c r="J258" s="521"/>
      <c r="K258" s="521"/>
      <c r="L258" s="521"/>
      <c r="M258" s="521"/>
      <c r="N258" s="521"/>
      <c r="O258" s="521"/>
      <c r="P258" s="521"/>
      <c r="Q258" s="521"/>
      <c r="R258" s="521"/>
      <c r="S258" s="521"/>
      <c r="T258" s="521"/>
      <c r="U258" s="521"/>
      <c r="V258" s="521"/>
      <c r="W258" s="521"/>
      <c r="X258" s="521"/>
      <c r="Y258" s="521"/>
      <c r="Z258" s="521"/>
      <c r="AA258" s="521"/>
      <c r="AB258" s="521"/>
      <c r="AC258" s="521"/>
      <c r="AD258" s="521"/>
      <c r="AE258" s="521"/>
      <c r="AF258" s="521"/>
      <c r="AG258" s="521"/>
      <c r="AH258" s="521"/>
    </row>
    <row r="259" spans="1:34" ht="13.5">
      <c r="A259" s="521"/>
      <c r="B259" s="521"/>
      <c r="C259" s="521"/>
      <c r="D259" s="521"/>
      <c r="E259" s="521"/>
      <c r="F259" s="521"/>
      <c r="G259" s="521"/>
      <c r="H259" s="521"/>
      <c r="I259" s="521"/>
      <c r="J259" s="521"/>
      <c r="K259" s="521"/>
      <c r="L259" s="521"/>
      <c r="M259" s="521"/>
      <c r="N259" s="521"/>
      <c r="O259" s="521"/>
      <c r="P259" s="521"/>
      <c r="Q259" s="521"/>
      <c r="R259" s="521"/>
      <c r="S259" s="521"/>
      <c r="T259" s="521"/>
      <c r="U259" s="521"/>
      <c r="V259" s="521"/>
      <c r="W259" s="521"/>
      <c r="X259" s="521"/>
      <c r="Y259" s="521"/>
      <c r="Z259" s="521"/>
      <c r="AA259" s="521"/>
      <c r="AB259" s="521"/>
      <c r="AC259" s="521"/>
      <c r="AD259" s="521"/>
      <c r="AE259" s="521"/>
      <c r="AF259" s="521"/>
      <c r="AG259" s="521"/>
      <c r="AH259" s="521"/>
    </row>
    <row r="260" spans="1:34" ht="13.5">
      <c r="A260" s="521"/>
      <c r="B260" s="521"/>
      <c r="C260" s="521"/>
      <c r="D260" s="521"/>
      <c r="E260" s="521"/>
      <c r="F260" s="521"/>
      <c r="G260" s="521"/>
      <c r="H260" s="521"/>
      <c r="I260" s="521"/>
      <c r="J260" s="521"/>
      <c r="K260" s="521"/>
      <c r="L260" s="521"/>
      <c r="M260" s="521"/>
      <c r="N260" s="521"/>
      <c r="O260" s="521"/>
      <c r="P260" s="521"/>
      <c r="Q260" s="521"/>
      <c r="R260" s="521"/>
      <c r="S260" s="521"/>
      <c r="T260" s="521"/>
      <c r="U260" s="521"/>
      <c r="V260" s="521"/>
      <c r="W260" s="521"/>
      <c r="X260" s="521"/>
      <c r="Y260" s="521"/>
      <c r="Z260" s="521"/>
      <c r="AA260" s="521"/>
      <c r="AB260" s="521"/>
      <c r="AC260" s="521"/>
      <c r="AD260" s="521"/>
      <c r="AE260" s="521"/>
      <c r="AF260" s="521"/>
      <c r="AG260" s="521"/>
      <c r="AH260" s="521"/>
    </row>
    <row r="261" spans="1:34" ht="13.5">
      <c r="A261" s="521"/>
      <c r="B261" s="521"/>
      <c r="C261" s="521"/>
      <c r="D261" s="521"/>
      <c r="E261" s="521"/>
      <c r="F261" s="521"/>
      <c r="G261" s="521"/>
      <c r="H261" s="521"/>
      <c r="I261" s="521"/>
      <c r="J261" s="521"/>
      <c r="K261" s="521"/>
      <c r="L261" s="521"/>
      <c r="M261" s="521"/>
      <c r="N261" s="521"/>
      <c r="O261" s="521"/>
      <c r="P261" s="521"/>
      <c r="Q261" s="521"/>
      <c r="R261" s="521"/>
      <c r="S261" s="521"/>
      <c r="T261" s="521"/>
      <c r="U261" s="521"/>
      <c r="V261" s="521"/>
      <c r="W261" s="521"/>
      <c r="X261" s="521"/>
      <c r="Y261" s="521"/>
      <c r="Z261" s="521"/>
      <c r="AA261" s="521"/>
      <c r="AB261" s="521"/>
      <c r="AC261" s="521"/>
      <c r="AD261" s="521"/>
      <c r="AE261" s="521"/>
      <c r="AF261" s="521"/>
      <c r="AG261" s="521"/>
      <c r="AH261" s="521"/>
    </row>
    <row r="262" spans="1:34" ht="13.5">
      <c r="A262" s="521"/>
      <c r="B262" s="521"/>
      <c r="C262" s="521"/>
      <c r="D262" s="521"/>
      <c r="E262" s="521"/>
      <c r="F262" s="521"/>
      <c r="G262" s="521"/>
      <c r="H262" s="521"/>
      <c r="I262" s="521"/>
      <c r="J262" s="521"/>
      <c r="K262" s="521"/>
      <c r="L262" s="521"/>
      <c r="M262" s="521"/>
      <c r="N262" s="521"/>
      <c r="O262" s="521"/>
      <c r="P262" s="521"/>
      <c r="Q262" s="521"/>
      <c r="R262" s="521"/>
      <c r="S262" s="521"/>
      <c r="T262" s="521"/>
      <c r="U262" s="521"/>
      <c r="V262" s="521"/>
      <c r="W262" s="521"/>
      <c r="X262" s="521"/>
      <c r="Y262" s="521"/>
      <c r="Z262" s="521"/>
      <c r="AA262" s="521"/>
      <c r="AB262" s="521"/>
      <c r="AC262" s="521"/>
      <c r="AD262" s="521"/>
      <c r="AE262" s="521"/>
      <c r="AF262" s="521"/>
      <c r="AG262" s="521"/>
      <c r="AH262" s="521"/>
    </row>
    <row r="263" spans="1:34" ht="13.5">
      <c r="A263" s="521"/>
      <c r="B263" s="521"/>
      <c r="C263" s="521"/>
      <c r="D263" s="521"/>
      <c r="E263" s="521"/>
      <c r="F263" s="521"/>
      <c r="G263" s="521"/>
      <c r="H263" s="521"/>
      <c r="I263" s="521"/>
      <c r="J263" s="521"/>
      <c r="K263" s="521"/>
      <c r="L263" s="521"/>
      <c r="M263" s="521"/>
      <c r="N263" s="521"/>
      <c r="O263" s="521"/>
      <c r="P263" s="521"/>
      <c r="Q263" s="521"/>
      <c r="R263" s="521"/>
      <c r="S263" s="521"/>
      <c r="T263" s="521"/>
      <c r="U263" s="521"/>
      <c r="V263" s="521"/>
      <c r="W263" s="521"/>
      <c r="X263" s="521"/>
      <c r="Y263" s="521"/>
      <c r="Z263" s="521"/>
      <c r="AA263" s="521"/>
      <c r="AB263" s="521"/>
      <c r="AC263" s="521"/>
      <c r="AD263" s="521"/>
      <c r="AE263" s="521"/>
      <c r="AF263" s="521"/>
      <c r="AG263" s="521"/>
      <c r="AH263" s="521"/>
    </row>
    <row r="264" spans="1:34" ht="13.5">
      <c r="A264" s="521"/>
      <c r="B264" s="521"/>
      <c r="C264" s="521"/>
      <c r="D264" s="521"/>
      <c r="E264" s="521"/>
      <c r="F264" s="521"/>
      <c r="G264" s="521"/>
      <c r="H264" s="521"/>
      <c r="I264" s="521"/>
      <c r="J264" s="521"/>
      <c r="K264" s="521"/>
      <c r="L264" s="521"/>
      <c r="M264" s="521"/>
      <c r="N264" s="521"/>
      <c r="O264" s="521"/>
      <c r="P264" s="521"/>
      <c r="Q264" s="521"/>
      <c r="R264" s="521"/>
      <c r="S264" s="521"/>
      <c r="T264" s="521"/>
      <c r="U264" s="521"/>
      <c r="V264" s="521"/>
      <c r="W264" s="521"/>
      <c r="X264" s="521"/>
      <c r="Y264" s="521"/>
      <c r="Z264" s="521"/>
      <c r="AA264" s="521"/>
      <c r="AB264" s="521"/>
      <c r="AC264" s="521"/>
      <c r="AD264" s="521"/>
      <c r="AE264" s="521"/>
      <c r="AF264" s="521"/>
      <c r="AG264" s="521"/>
      <c r="AH264" s="521"/>
    </row>
    <row r="265" spans="1:34" ht="13.5">
      <c r="A265" s="521"/>
      <c r="B265" s="521"/>
      <c r="C265" s="521"/>
      <c r="D265" s="521"/>
      <c r="E265" s="521"/>
      <c r="F265" s="521"/>
      <c r="G265" s="521"/>
      <c r="H265" s="521"/>
      <c r="I265" s="521"/>
      <c r="J265" s="521"/>
      <c r="K265" s="521"/>
      <c r="L265" s="521"/>
      <c r="M265" s="521"/>
      <c r="N265" s="521"/>
      <c r="O265" s="521"/>
      <c r="P265" s="521"/>
      <c r="Q265" s="521"/>
      <c r="R265" s="521"/>
      <c r="S265" s="521"/>
      <c r="T265" s="521"/>
      <c r="U265" s="521"/>
      <c r="V265" s="521"/>
      <c r="W265" s="521"/>
      <c r="X265" s="521"/>
      <c r="Y265" s="521"/>
      <c r="Z265" s="521"/>
      <c r="AA265" s="521"/>
      <c r="AB265" s="521"/>
      <c r="AC265" s="521"/>
      <c r="AD265" s="521"/>
      <c r="AE265" s="521"/>
      <c r="AF265" s="521"/>
      <c r="AG265" s="521"/>
      <c r="AH265" s="521"/>
    </row>
    <row r="266" spans="1:34" ht="13.5">
      <c r="A266" s="521"/>
      <c r="B266" s="521"/>
      <c r="C266" s="521"/>
      <c r="D266" s="521"/>
      <c r="E266" s="521"/>
      <c r="F266" s="521"/>
      <c r="G266" s="521"/>
      <c r="H266" s="521"/>
      <c r="I266" s="521"/>
      <c r="J266" s="521"/>
      <c r="K266" s="521"/>
      <c r="L266" s="521"/>
      <c r="M266" s="521"/>
      <c r="N266" s="521"/>
      <c r="O266" s="521"/>
      <c r="P266" s="521"/>
      <c r="Q266" s="521"/>
      <c r="R266" s="521"/>
      <c r="S266" s="521"/>
      <c r="T266" s="521"/>
      <c r="U266" s="521"/>
      <c r="V266" s="521"/>
      <c r="W266" s="521"/>
      <c r="X266" s="521"/>
      <c r="Y266" s="521"/>
      <c r="Z266" s="521"/>
      <c r="AA266" s="521"/>
      <c r="AB266" s="521"/>
      <c r="AC266" s="521"/>
      <c r="AD266" s="521"/>
      <c r="AE266" s="521"/>
      <c r="AF266" s="521"/>
      <c r="AG266" s="521"/>
      <c r="AH266" s="521"/>
    </row>
    <row r="267" spans="1:34" ht="13.5">
      <c r="A267" s="521"/>
      <c r="B267" s="521"/>
      <c r="C267" s="521"/>
      <c r="D267" s="521"/>
      <c r="E267" s="521"/>
      <c r="F267" s="521"/>
      <c r="G267" s="521"/>
      <c r="H267" s="521"/>
      <c r="I267" s="521"/>
      <c r="J267" s="521"/>
      <c r="K267" s="521"/>
      <c r="L267" s="521"/>
      <c r="M267" s="521"/>
      <c r="N267" s="521"/>
      <c r="O267" s="521"/>
      <c r="P267" s="521"/>
      <c r="Q267" s="521"/>
      <c r="R267" s="521"/>
      <c r="S267" s="521"/>
      <c r="T267" s="521"/>
      <c r="U267" s="521"/>
      <c r="V267" s="521"/>
      <c r="W267" s="521"/>
      <c r="X267" s="521"/>
      <c r="Y267" s="521"/>
      <c r="Z267" s="521"/>
      <c r="AA267" s="521"/>
      <c r="AB267" s="521"/>
      <c r="AC267" s="521"/>
      <c r="AD267" s="521"/>
      <c r="AE267" s="521"/>
      <c r="AF267" s="521"/>
      <c r="AG267" s="521"/>
      <c r="AH267" s="521"/>
    </row>
    <row r="268" spans="1:34" ht="13.5">
      <c r="A268" s="521"/>
      <c r="B268" s="521"/>
      <c r="C268" s="521"/>
      <c r="D268" s="521"/>
      <c r="E268" s="521"/>
      <c r="F268" s="521"/>
      <c r="G268" s="521"/>
      <c r="H268" s="521"/>
      <c r="I268" s="521"/>
      <c r="J268" s="521"/>
      <c r="K268" s="521"/>
      <c r="L268" s="521"/>
      <c r="M268" s="521"/>
      <c r="N268" s="521"/>
      <c r="O268" s="521"/>
      <c r="P268" s="521"/>
      <c r="Q268" s="521"/>
      <c r="R268" s="521"/>
      <c r="S268" s="521"/>
      <c r="T268" s="521"/>
      <c r="U268" s="521"/>
      <c r="V268" s="521"/>
      <c r="W268" s="521"/>
      <c r="X268" s="521"/>
      <c r="Y268" s="521"/>
      <c r="Z268" s="521"/>
      <c r="AA268" s="521"/>
      <c r="AB268" s="521"/>
      <c r="AC268" s="521"/>
      <c r="AD268" s="521"/>
      <c r="AE268" s="521"/>
      <c r="AF268" s="521"/>
      <c r="AG268" s="521"/>
      <c r="AH268" s="521"/>
    </row>
    <row r="269" spans="1:34" ht="13.5">
      <c r="A269" s="521"/>
      <c r="B269" s="521"/>
      <c r="C269" s="521"/>
      <c r="D269" s="521"/>
      <c r="E269" s="521"/>
      <c r="F269" s="521"/>
      <c r="G269" s="521"/>
      <c r="H269" s="521"/>
      <c r="I269" s="521"/>
      <c r="J269" s="521"/>
      <c r="K269" s="521"/>
      <c r="L269" s="521"/>
      <c r="M269" s="521"/>
      <c r="N269" s="521"/>
      <c r="O269" s="521"/>
      <c r="P269" s="521"/>
      <c r="Q269" s="521"/>
      <c r="R269" s="521"/>
      <c r="S269" s="521"/>
      <c r="T269" s="521"/>
      <c r="U269" s="521"/>
      <c r="V269" s="521"/>
      <c r="W269" s="521"/>
      <c r="X269" s="521"/>
      <c r="Y269" s="521"/>
      <c r="Z269" s="521"/>
      <c r="AA269" s="521"/>
      <c r="AB269" s="521"/>
      <c r="AC269" s="521"/>
      <c r="AD269" s="521"/>
      <c r="AE269" s="521"/>
      <c r="AF269" s="521"/>
      <c r="AG269" s="521"/>
      <c r="AH269" s="521"/>
    </row>
    <row r="270" spans="1:34" ht="13.5">
      <c r="A270" s="521"/>
      <c r="B270" s="521"/>
      <c r="C270" s="521"/>
      <c r="D270" s="521"/>
      <c r="E270" s="521"/>
      <c r="F270" s="521"/>
      <c r="G270" s="521"/>
      <c r="H270" s="521"/>
      <c r="I270" s="521"/>
      <c r="J270" s="521"/>
      <c r="K270" s="521"/>
      <c r="L270" s="521"/>
      <c r="M270" s="521"/>
      <c r="N270" s="521"/>
      <c r="O270" s="521"/>
      <c r="P270" s="521"/>
      <c r="Q270" s="521"/>
      <c r="R270" s="521"/>
      <c r="S270" s="521"/>
      <c r="T270" s="521"/>
      <c r="U270" s="521"/>
      <c r="V270" s="521"/>
      <c r="W270" s="521"/>
      <c r="X270" s="521"/>
      <c r="Y270" s="521"/>
      <c r="Z270" s="521"/>
      <c r="AA270" s="521"/>
      <c r="AB270" s="521"/>
      <c r="AC270" s="521"/>
      <c r="AD270" s="521"/>
      <c r="AE270" s="521"/>
      <c r="AF270" s="521"/>
      <c r="AG270" s="521"/>
      <c r="AH270" s="521"/>
    </row>
    <row r="271" spans="1:34" ht="13.5">
      <c r="A271" s="521"/>
      <c r="B271" s="521"/>
      <c r="C271" s="521"/>
      <c r="D271" s="521"/>
      <c r="E271" s="521"/>
      <c r="F271" s="521"/>
      <c r="G271" s="521"/>
      <c r="H271" s="521"/>
      <c r="I271" s="521"/>
      <c r="J271" s="521"/>
      <c r="K271" s="521"/>
      <c r="L271" s="521"/>
      <c r="M271" s="521"/>
      <c r="N271" s="521"/>
      <c r="O271" s="521"/>
      <c r="P271" s="521"/>
      <c r="Q271" s="521"/>
      <c r="R271" s="521"/>
      <c r="S271" s="521"/>
      <c r="T271" s="521"/>
      <c r="U271" s="521"/>
      <c r="V271" s="521"/>
      <c r="W271" s="521"/>
      <c r="X271" s="521"/>
      <c r="Y271" s="521"/>
      <c r="Z271" s="521"/>
      <c r="AA271" s="521"/>
      <c r="AB271" s="521"/>
      <c r="AC271" s="521"/>
      <c r="AD271" s="521"/>
      <c r="AE271" s="521"/>
      <c r="AF271" s="521"/>
      <c r="AG271" s="521"/>
      <c r="AH271" s="521"/>
    </row>
    <row r="272" spans="1:34" ht="13.5">
      <c r="A272" s="521"/>
      <c r="B272" s="521"/>
      <c r="C272" s="521"/>
      <c r="D272" s="521"/>
      <c r="E272" s="521"/>
      <c r="F272" s="521"/>
      <c r="G272" s="521"/>
      <c r="H272" s="521"/>
      <c r="I272" s="521"/>
      <c r="J272" s="521"/>
      <c r="K272" s="521"/>
      <c r="L272" s="521"/>
      <c r="M272" s="521"/>
      <c r="N272" s="521"/>
      <c r="O272" s="521"/>
      <c r="P272" s="521"/>
      <c r="Q272" s="521"/>
      <c r="R272" s="521"/>
      <c r="S272" s="521"/>
      <c r="T272" s="521"/>
      <c r="U272" s="521"/>
      <c r="V272" s="521"/>
      <c r="W272" s="521"/>
      <c r="X272" s="521"/>
      <c r="Y272" s="521"/>
      <c r="Z272" s="521"/>
      <c r="AA272" s="521"/>
      <c r="AB272" s="521"/>
      <c r="AC272" s="521"/>
      <c r="AD272" s="521"/>
      <c r="AE272" s="521"/>
      <c r="AF272" s="521"/>
      <c r="AG272" s="521"/>
      <c r="AH272" s="521"/>
    </row>
    <row r="273" spans="1:34" ht="13.5">
      <c r="A273" s="521"/>
      <c r="B273" s="521"/>
      <c r="C273" s="521"/>
      <c r="D273" s="521"/>
      <c r="E273" s="521"/>
      <c r="F273" s="521"/>
      <c r="G273" s="521"/>
      <c r="H273" s="521"/>
      <c r="I273" s="521"/>
      <c r="J273" s="521"/>
      <c r="K273" s="521"/>
      <c r="L273" s="521"/>
      <c r="M273" s="521"/>
      <c r="N273" s="521"/>
      <c r="O273" s="521"/>
      <c r="P273" s="521"/>
      <c r="Q273" s="521"/>
      <c r="R273" s="521"/>
      <c r="S273" s="521"/>
      <c r="T273" s="521"/>
      <c r="U273" s="521"/>
      <c r="V273" s="521"/>
      <c r="W273" s="521"/>
      <c r="X273" s="521"/>
      <c r="Y273" s="521"/>
      <c r="Z273" s="521"/>
      <c r="AA273" s="521"/>
      <c r="AB273" s="521"/>
      <c r="AC273" s="521"/>
      <c r="AD273" s="521"/>
      <c r="AE273" s="521"/>
      <c r="AF273" s="521"/>
      <c r="AG273" s="521"/>
      <c r="AH273" s="521"/>
    </row>
    <row r="274" spans="1:34" ht="13.5">
      <c r="A274" s="521"/>
      <c r="B274" s="521"/>
      <c r="C274" s="521"/>
      <c r="D274" s="521"/>
      <c r="E274" s="521"/>
      <c r="F274" s="521"/>
      <c r="G274" s="521"/>
      <c r="H274" s="521"/>
      <c r="I274" s="521"/>
      <c r="J274" s="521"/>
      <c r="K274" s="521"/>
      <c r="L274" s="521"/>
      <c r="M274" s="521"/>
      <c r="N274" s="521"/>
      <c r="O274" s="521"/>
      <c r="P274" s="521"/>
      <c r="Q274" s="521"/>
      <c r="R274" s="521"/>
      <c r="S274" s="521"/>
      <c r="T274" s="521"/>
      <c r="U274" s="521"/>
      <c r="V274" s="521"/>
      <c r="W274" s="521"/>
      <c r="X274" s="521"/>
      <c r="Y274" s="521"/>
      <c r="Z274" s="521"/>
      <c r="AA274" s="521"/>
      <c r="AB274" s="521"/>
      <c r="AC274" s="521"/>
      <c r="AD274" s="521"/>
      <c r="AE274" s="521"/>
      <c r="AF274" s="521"/>
      <c r="AG274" s="521"/>
      <c r="AH274" s="521"/>
    </row>
    <row r="275" spans="1:34" ht="13.5">
      <c r="A275" s="521"/>
      <c r="B275" s="521"/>
      <c r="C275" s="521"/>
      <c r="D275" s="521"/>
      <c r="E275" s="521"/>
      <c r="F275" s="521"/>
      <c r="G275" s="521"/>
      <c r="H275" s="521"/>
      <c r="I275" s="521"/>
      <c r="J275" s="521"/>
      <c r="K275" s="521"/>
      <c r="L275" s="521"/>
      <c r="M275" s="521"/>
      <c r="N275" s="521"/>
      <c r="O275" s="521"/>
      <c r="P275" s="521"/>
      <c r="Q275" s="521"/>
      <c r="R275" s="521"/>
      <c r="S275" s="521"/>
      <c r="T275" s="521"/>
      <c r="U275" s="521"/>
      <c r="V275" s="521"/>
      <c r="W275" s="521"/>
      <c r="X275" s="521"/>
      <c r="Y275" s="521"/>
      <c r="Z275" s="521"/>
      <c r="AA275" s="521"/>
      <c r="AB275" s="521"/>
      <c r="AC275" s="521"/>
      <c r="AD275" s="521"/>
      <c r="AE275" s="521"/>
      <c r="AF275" s="521"/>
      <c r="AG275" s="521"/>
      <c r="AH275" s="521"/>
    </row>
    <row r="276" spans="1:34" ht="13.5">
      <c r="A276" s="521"/>
      <c r="B276" s="521"/>
      <c r="C276" s="521"/>
      <c r="D276" s="521"/>
      <c r="E276" s="521"/>
      <c r="F276" s="521"/>
      <c r="G276" s="521"/>
      <c r="H276" s="521"/>
      <c r="I276" s="521"/>
      <c r="J276" s="521"/>
      <c r="K276" s="521"/>
      <c r="L276" s="521"/>
      <c r="M276" s="521"/>
      <c r="N276" s="521"/>
      <c r="O276" s="521"/>
      <c r="P276" s="521"/>
      <c r="Q276" s="521"/>
      <c r="R276" s="521"/>
      <c r="S276" s="521"/>
      <c r="T276" s="521"/>
      <c r="U276" s="521"/>
      <c r="V276" s="521"/>
      <c r="W276" s="521"/>
      <c r="X276" s="521"/>
      <c r="Y276" s="521"/>
      <c r="Z276" s="521"/>
      <c r="AA276" s="521"/>
      <c r="AB276" s="521"/>
      <c r="AC276" s="521"/>
      <c r="AD276" s="521"/>
      <c r="AE276" s="521"/>
      <c r="AF276" s="521"/>
      <c r="AG276" s="521"/>
      <c r="AH276" s="521"/>
    </row>
    <row r="277" spans="1:34" ht="13.5">
      <c r="A277" s="521"/>
      <c r="B277" s="521"/>
      <c r="C277" s="521"/>
      <c r="D277" s="521"/>
      <c r="E277" s="521"/>
      <c r="F277" s="521"/>
      <c r="G277" s="521"/>
      <c r="H277" s="521"/>
      <c r="I277" s="521"/>
      <c r="J277" s="521"/>
      <c r="K277" s="521"/>
      <c r="L277" s="521"/>
      <c r="M277" s="521"/>
      <c r="N277" s="521"/>
      <c r="O277" s="521"/>
      <c r="P277" s="521"/>
      <c r="Q277" s="521"/>
      <c r="R277" s="521"/>
      <c r="S277" s="521"/>
      <c r="T277" s="521"/>
      <c r="U277" s="521"/>
      <c r="V277" s="521"/>
      <c r="W277" s="521"/>
      <c r="X277" s="521"/>
      <c r="Y277" s="521"/>
      <c r="Z277" s="521"/>
      <c r="AA277" s="521"/>
      <c r="AB277" s="521"/>
      <c r="AC277" s="521"/>
      <c r="AD277" s="521"/>
      <c r="AE277" s="521"/>
      <c r="AF277" s="521"/>
      <c r="AG277" s="521"/>
      <c r="AH277" s="521"/>
    </row>
    <row r="278" spans="1:34" ht="13.5">
      <c r="A278" s="521"/>
      <c r="B278" s="521"/>
      <c r="C278" s="521"/>
      <c r="D278" s="521"/>
      <c r="E278" s="521"/>
      <c r="F278" s="521"/>
      <c r="G278" s="521"/>
      <c r="H278" s="521"/>
      <c r="I278" s="521"/>
      <c r="J278" s="521"/>
      <c r="K278" s="521"/>
      <c r="L278" s="521"/>
      <c r="M278" s="521"/>
      <c r="N278" s="521"/>
      <c r="O278" s="521"/>
      <c r="P278" s="521"/>
      <c r="Q278" s="521"/>
      <c r="R278" s="521"/>
      <c r="S278" s="521"/>
      <c r="T278" s="521"/>
      <c r="U278" s="521"/>
      <c r="V278" s="521"/>
      <c r="W278" s="521"/>
      <c r="X278" s="521"/>
      <c r="Y278" s="521"/>
      <c r="Z278" s="521"/>
      <c r="AA278" s="521"/>
      <c r="AB278" s="521"/>
      <c r="AC278" s="521"/>
      <c r="AD278" s="521"/>
      <c r="AE278" s="521"/>
      <c r="AF278" s="521"/>
      <c r="AG278" s="521"/>
      <c r="AH278" s="521"/>
    </row>
    <row r="279" spans="1:34" ht="13.5">
      <c r="A279" s="521"/>
      <c r="B279" s="521"/>
      <c r="C279" s="521"/>
      <c r="D279" s="521"/>
      <c r="E279" s="521"/>
      <c r="F279" s="521"/>
      <c r="G279" s="521"/>
      <c r="H279" s="521"/>
      <c r="I279" s="521"/>
      <c r="J279" s="521"/>
      <c r="K279" s="521"/>
      <c r="L279" s="521"/>
      <c r="M279" s="521"/>
      <c r="N279" s="521"/>
      <c r="O279" s="521"/>
      <c r="P279" s="521"/>
      <c r="Q279" s="521"/>
      <c r="R279" s="521"/>
      <c r="S279" s="521"/>
      <c r="T279" s="521"/>
      <c r="U279" s="521"/>
      <c r="V279" s="521"/>
      <c r="W279" s="521"/>
      <c r="X279" s="521"/>
      <c r="Y279" s="521"/>
      <c r="Z279" s="521"/>
      <c r="AA279" s="521"/>
      <c r="AB279" s="521"/>
      <c r="AC279" s="521"/>
      <c r="AD279" s="521"/>
      <c r="AE279" s="521"/>
      <c r="AF279" s="521"/>
      <c r="AG279" s="521"/>
      <c r="AH279" s="521"/>
    </row>
    <row r="280" spans="1:34" ht="13.5">
      <c r="A280" s="521"/>
      <c r="B280" s="521"/>
      <c r="C280" s="521"/>
      <c r="D280" s="521"/>
      <c r="E280" s="521"/>
      <c r="F280" s="521"/>
      <c r="G280" s="521"/>
      <c r="H280" s="521"/>
      <c r="I280" s="521"/>
      <c r="J280" s="521"/>
      <c r="K280" s="521"/>
      <c r="L280" s="521"/>
      <c r="M280" s="521"/>
      <c r="N280" s="521"/>
      <c r="O280" s="521"/>
      <c r="P280" s="521"/>
      <c r="Q280" s="521"/>
      <c r="R280" s="521"/>
      <c r="S280" s="521"/>
      <c r="T280" s="521"/>
      <c r="U280" s="521"/>
      <c r="V280" s="521"/>
      <c r="W280" s="521"/>
      <c r="X280" s="521"/>
      <c r="Y280" s="521"/>
      <c r="Z280" s="521"/>
      <c r="AA280" s="521"/>
      <c r="AB280" s="521"/>
      <c r="AC280" s="521"/>
      <c r="AD280" s="521"/>
      <c r="AE280" s="521"/>
      <c r="AF280" s="521"/>
      <c r="AG280" s="521"/>
      <c r="AH280" s="521"/>
    </row>
    <row r="281" spans="1:34" ht="13.5">
      <c r="A281" s="521"/>
      <c r="B281" s="521"/>
      <c r="C281" s="521"/>
      <c r="D281" s="521"/>
      <c r="E281" s="521"/>
      <c r="F281" s="521"/>
      <c r="G281" s="521"/>
      <c r="H281" s="521"/>
      <c r="I281" s="521"/>
      <c r="J281" s="521"/>
      <c r="K281" s="521"/>
      <c r="L281" s="521"/>
      <c r="M281" s="521"/>
      <c r="N281" s="521"/>
      <c r="O281" s="521"/>
      <c r="P281" s="521"/>
      <c r="Q281" s="521"/>
      <c r="R281" s="521"/>
      <c r="S281" s="521"/>
      <c r="T281" s="521"/>
      <c r="U281" s="521"/>
      <c r="V281" s="521"/>
      <c r="W281" s="521"/>
      <c r="X281" s="521"/>
      <c r="Y281" s="521"/>
      <c r="Z281" s="521"/>
      <c r="AA281" s="521"/>
      <c r="AB281" s="521"/>
      <c r="AC281" s="521"/>
      <c r="AD281" s="521"/>
      <c r="AE281" s="521"/>
      <c r="AF281" s="521"/>
      <c r="AG281" s="521"/>
      <c r="AH281" s="521"/>
    </row>
    <row r="282" spans="1:34" ht="13.5">
      <c r="A282" s="521"/>
      <c r="B282" s="521"/>
      <c r="C282" s="521"/>
      <c r="D282" s="521"/>
      <c r="E282" s="521"/>
      <c r="F282" s="521"/>
      <c r="G282" s="521"/>
      <c r="H282" s="521"/>
      <c r="I282" s="521"/>
      <c r="J282" s="521"/>
      <c r="K282" s="521"/>
      <c r="L282" s="521"/>
      <c r="M282" s="521"/>
      <c r="N282" s="521"/>
      <c r="O282" s="521"/>
      <c r="P282" s="521"/>
      <c r="Q282" s="521"/>
      <c r="R282" s="521"/>
      <c r="S282" s="521"/>
      <c r="T282" s="521"/>
      <c r="U282" s="521"/>
      <c r="V282" s="521"/>
      <c r="W282" s="521"/>
      <c r="X282" s="521"/>
      <c r="Y282" s="521"/>
      <c r="Z282" s="521"/>
      <c r="AA282" s="521"/>
      <c r="AB282" s="521"/>
      <c r="AC282" s="521"/>
      <c r="AD282" s="521"/>
      <c r="AE282" s="521"/>
      <c r="AF282" s="521"/>
      <c r="AG282" s="521"/>
      <c r="AH282" s="521"/>
    </row>
    <row r="283" spans="1:34" ht="13.5">
      <c r="A283" s="521"/>
      <c r="B283" s="521"/>
      <c r="C283" s="521"/>
      <c r="D283" s="521"/>
      <c r="E283" s="521"/>
      <c r="F283" s="521"/>
      <c r="G283" s="521"/>
      <c r="H283" s="521"/>
      <c r="I283" s="521"/>
      <c r="J283" s="521"/>
      <c r="K283" s="521"/>
      <c r="L283" s="521"/>
      <c r="M283" s="521"/>
      <c r="N283" s="521"/>
      <c r="O283" s="521"/>
      <c r="P283" s="521"/>
      <c r="Q283" s="521"/>
      <c r="R283" s="521"/>
      <c r="S283" s="521"/>
      <c r="T283" s="521"/>
      <c r="U283" s="521"/>
      <c r="V283" s="521"/>
      <c r="W283" s="521"/>
      <c r="X283" s="521"/>
      <c r="Y283" s="521"/>
      <c r="Z283" s="521"/>
      <c r="AA283" s="521"/>
      <c r="AB283" s="521"/>
      <c r="AC283" s="521"/>
      <c r="AD283" s="521"/>
      <c r="AE283" s="521"/>
      <c r="AF283" s="521"/>
      <c r="AG283" s="521"/>
      <c r="AH283" s="521"/>
    </row>
    <row r="284" spans="1:34" ht="13.5">
      <c r="A284" s="521"/>
      <c r="B284" s="521"/>
      <c r="C284" s="521"/>
      <c r="D284" s="521"/>
      <c r="E284" s="521"/>
      <c r="F284" s="521"/>
      <c r="G284" s="521"/>
      <c r="H284" s="521"/>
      <c r="I284" s="521"/>
      <c r="J284" s="521"/>
      <c r="K284" s="521"/>
      <c r="L284" s="521"/>
      <c r="M284" s="521"/>
      <c r="N284" s="521"/>
      <c r="O284" s="521"/>
      <c r="P284" s="521"/>
      <c r="Q284" s="521"/>
      <c r="R284" s="521"/>
      <c r="S284" s="521"/>
      <c r="T284" s="521"/>
      <c r="U284" s="521"/>
      <c r="V284" s="521"/>
      <c r="W284" s="521"/>
      <c r="X284" s="521"/>
      <c r="Y284" s="521"/>
      <c r="Z284" s="521"/>
      <c r="AA284" s="521"/>
      <c r="AB284" s="521"/>
      <c r="AC284" s="521"/>
      <c r="AD284" s="521"/>
      <c r="AE284" s="521"/>
      <c r="AF284" s="521"/>
      <c r="AG284" s="521"/>
      <c r="AH284" s="521"/>
    </row>
    <row r="285" spans="1:34" ht="13.5">
      <c r="A285" s="521"/>
      <c r="B285" s="521"/>
      <c r="C285" s="521"/>
      <c r="D285" s="521"/>
      <c r="E285" s="521"/>
      <c r="F285" s="521"/>
      <c r="G285" s="521"/>
      <c r="H285" s="521"/>
      <c r="I285" s="521"/>
      <c r="J285" s="521"/>
      <c r="K285" s="521"/>
      <c r="L285" s="521"/>
      <c r="M285" s="521"/>
      <c r="N285" s="521"/>
      <c r="O285" s="521"/>
      <c r="P285" s="521"/>
      <c r="Q285" s="521"/>
      <c r="R285" s="521"/>
      <c r="S285" s="521"/>
      <c r="T285" s="521"/>
      <c r="U285" s="521"/>
      <c r="V285" s="521"/>
      <c r="W285" s="521"/>
      <c r="X285" s="521"/>
      <c r="Y285" s="521"/>
      <c r="Z285" s="521"/>
      <c r="AA285" s="521"/>
      <c r="AB285" s="521"/>
      <c r="AC285" s="521"/>
      <c r="AD285" s="521"/>
      <c r="AE285" s="521"/>
      <c r="AF285" s="521"/>
      <c r="AG285" s="521"/>
      <c r="AH285" s="521"/>
    </row>
    <row r="286" spans="1:34" ht="13.5">
      <c r="A286" s="521"/>
      <c r="B286" s="521"/>
      <c r="C286" s="521"/>
      <c r="D286" s="521"/>
      <c r="E286" s="521"/>
      <c r="F286" s="521"/>
      <c r="G286" s="521"/>
      <c r="H286" s="521"/>
      <c r="I286" s="521"/>
      <c r="J286" s="521"/>
      <c r="K286" s="521"/>
      <c r="L286" s="521"/>
      <c r="M286" s="521"/>
      <c r="N286" s="521"/>
      <c r="O286" s="521"/>
      <c r="P286" s="521"/>
      <c r="Q286" s="521"/>
      <c r="R286" s="521"/>
      <c r="S286" s="521"/>
      <c r="T286" s="521"/>
      <c r="U286" s="521"/>
      <c r="V286" s="521"/>
      <c r="W286" s="521"/>
      <c r="X286" s="521"/>
      <c r="Y286" s="521"/>
      <c r="Z286" s="521"/>
      <c r="AA286" s="521"/>
      <c r="AB286" s="521"/>
      <c r="AC286" s="521"/>
      <c r="AD286" s="521"/>
      <c r="AE286" s="521"/>
      <c r="AF286" s="521"/>
      <c r="AG286" s="521"/>
      <c r="AH286" s="521"/>
    </row>
    <row r="287" spans="1:34" ht="13.5">
      <c r="A287" s="521"/>
      <c r="B287" s="521"/>
      <c r="C287" s="521"/>
      <c r="D287" s="521"/>
      <c r="E287" s="521"/>
      <c r="F287" s="521"/>
      <c r="G287" s="521"/>
      <c r="H287" s="521"/>
      <c r="I287" s="521"/>
      <c r="J287" s="521"/>
      <c r="K287" s="521"/>
      <c r="L287" s="521"/>
      <c r="M287" s="521"/>
      <c r="N287" s="521"/>
      <c r="O287" s="521"/>
      <c r="P287" s="521"/>
      <c r="Q287" s="521"/>
      <c r="R287" s="521"/>
      <c r="S287" s="521"/>
      <c r="T287" s="521"/>
      <c r="U287" s="521"/>
      <c r="V287" s="521"/>
      <c r="W287" s="521"/>
      <c r="X287" s="521"/>
      <c r="Y287" s="521"/>
      <c r="Z287" s="521"/>
      <c r="AA287" s="521"/>
      <c r="AB287" s="521"/>
      <c r="AC287" s="521"/>
      <c r="AD287" s="521"/>
      <c r="AE287" s="521"/>
      <c r="AF287" s="521"/>
      <c r="AG287" s="521"/>
      <c r="AH287" s="521"/>
    </row>
    <row r="288" spans="1:34" ht="13.5">
      <c r="A288" s="521"/>
      <c r="B288" s="521"/>
      <c r="C288" s="521"/>
      <c r="D288" s="521"/>
      <c r="E288" s="521"/>
      <c r="F288" s="521"/>
      <c r="G288" s="521"/>
      <c r="H288" s="521"/>
      <c r="I288" s="521"/>
      <c r="J288" s="521"/>
      <c r="K288" s="521"/>
      <c r="L288" s="521"/>
      <c r="M288" s="521"/>
      <c r="N288" s="521"/>
      <c r="O288" s="521"/>
      <c r="P288" s="521"/>
      <c r="Q288" s="521"/>
      <c r="R288" s="521"/>
      <c r="S288" s="521"/>
      <c r="T288" s="521"/>
      <c r="U288" s="521"/>
      <c r="V288" s="521"/>
      <c r="W288" s="521"/>
      <c r="X288" s="521"/>
      <c r="Y288" s="521"/>
      <c r="Z288" s="521"/>
      <c r="AA288" s="521"/>
      <c r="AB288" s="521"/>
      <c r="AC288" s="521"/>
      <c r="AD288" s="521"/>
      <c r="AE288" s="521"/>
      <c r="AF288" s="521"/>
      <c r="AG288" s="521"/>
      <c r="AH288" s="521"/>
    </row>
    <row r="289" spans="1:34" ht="13.5">
      <c r="A289" s="521"/>
      <c r="B289" s="521"/>
      <c r="C289" s="521"/>
      <c r="D289" s="521"/>
      <c r="E289" s="521"/>
      <c r="F289" s="521"/>
      <c r="G289" s="521"/>
      <c r="H289" s="521"/>
      <c r="I289" s="521"/>
      <c r="J289" s="521"/>
      <c r="K289" s="521"/>
      <c r="L289" s="521"/>
      <c r="M289" s="521"/>
      <c r="N289" s="521"/>
      <c r="O289" s="521"/>
      <c r="P289" s="521"/>
      <c r="Q289" s="521"/>
      <c r="R289" s="521"/>
      <c r="S289" s="521"/>
      <c r="T289" s="521"/>
      <c r="U289" s="521"/>
      <c r="V289" s="521"/>
      <c r="W289" s="521"/>
      <c r="X289" s="521"/>
      <c r="Y289" s="521"/>
      <c r="Z289" s="521"/>
      <c r="AA289" s="521"/>
      <c r="AB289" s="521"/>
      <c r="AC289" s="521"/>
      <c r="AD289" s="521"/>
      <c r="AE289" s="521"/>
      <c r="AF289" s="521"/>
      <c r="AG289" s="521"/>
      <c r="AH289" s="521"/>
    </row>
    <row r="290" spans="1:34" ht="13.5">
      <c r="A290" s="521"/>
      <c r="B290" s="521"/>
      <c r="C290" s="521"/>
      <c r="D290" s="521"/>
      <c r="E290" s="521"/>
      <c r="F290" s="521"/>
      <c r="G290" s="521"/>
      <c r="H290" s="521"/>
      <c r="I290" s="521"/>
      <c r="J290" s="521"/>
      <c r="K290" s="521"/>
      <c r="L290" s="521"/>
      <c r="M290" s="521"/>
      <c r="N290" s="521"/>
      <c r="O290" s="521"/>
      <c r="P290" s="521"/>
      <c r="Q290" s="521"/>
      <c r="R290" s="521"/>
      <c r="S290" s="521"/>
      <c r="T290" s="521"/>
      <c r="U290" s="521"/>
      <c r="V290" s="521"/>
      <c r="W290" s="521"/>
      <c r="X290" s="521"/>
      <c r="Y290" s="521"/>
      <c r="Z290" s="521"/>
      <c r="AA290" s="521"/>
      <c r="AB290" s="521"/>
      <c r="AC290" s="521"/>
      <c r="AD290" s="521"/>
      <c r="AE290" s="521"/>
      <c r="AF290" s="521"/>
      <c r="AG290" s="521"/>
      <c r="AH290" s="521"/>
    </row>
    <row r="291" spans="1:34" ht="13.5">
      <c r="A291" s="521"/>
      <c r="B291" s="521"/>
      <c r="C291" s="521"/>
      <c r="D291" s="521"/>
      <c r="E291" s="521"/>
      <c r="F291" s="521"/>
      <c r="G291" s="521"/>
      <c r="H291" s="521"/>
      <c r="I291" s="521"/>
      <c r="J291" s="521"/>
      <c r="K291" s="521"/>
      <c r="L291" s="521"/>
      <c r="M291" s="521"/>
      <c r="N291" s="521"/>
      <c r="O291" s="521"/>
      <c r="P291" s="521"/>
      <c r="Q291" s="521"/>
      <c r="R291" s="521"/>
      <c r="S291" s="521"/>
      <c r="T291" s="521"/>
      <c r="U291" s="521"/>
      <c r="V291" s="521"/>
      <c r="W291" s="521"/>
      <c r="X291" s="521"/>
      <c r="Y291" s="521"/>
      <c r="Z291" s="521"/>
      <c r="AA291" s="521"/>
      <c r="AB291" s="521"/>
      <c r="AC291" s="521"/>
      <c r="AD291" s="521"/>
      <c r="AE291" s="521"/>
      <c r="AF291" s="521"/>
      <c r="AG291" s="521"/>
      <c r="AH291" s="521"/>
    </row>
    <row r="292" spans="1:34" ht="13.5">
      <c r="A292" s="521"/>
      <c r="B292" s="521"/>
      <c r="C292" s="521"/>
      <c r="D292" s="521"/>
      <c r="E292" s="521"/>
      <c r="F292" s="521"/>
      <c r="G292" s="521"/>
      <c r="H292" s="521"/>
      <c r="I292" s="521"/>
      <c r="J292" s="521"/>
      <c r="K292" s="521"/>
      <c r="L292" s="521"/>
      <c r="M292" s="521"/>
      <c r="N292" s="521"/>
      <c r="O292" s="521"/>
      <c r="P292" s="521"/>
      <c r="Q292" s="521"/>
      <c r="R292" s="521"/>
      <c r="S292" s="521"/>
      <c r="T292" s="521"/>
      <c r="U292" s="521"/>
      <c r="V292" s="521"/>
      <c r="W292" s="521"/>
      <c r="X292" s="521"/>
      <c r="Y292" s="521"/>
      <c r="Z292" s="521"/>
      <c r="AA292" s="521"/>
      <c r="AB292" s="521"/>
      <c r="AC292" s="521"/>
      <c r="AD292" s="521"/>
      <c r="AE292" s="521"/>
      <c r="AF292" s="521"/>
      <c r="AG292" s="521"/>
      <c r="AH292" s="521"/>
    </row>
    <row r="293" spans="1:34" ht="13.5">
      <c r="A293" s="521"/>
      <c r="B293" s="521"/>
      <c r="C293" s="521"/>
      <c r="D293" s="521"/>
      <c r="E293" s="521"/>
      <c r="F293" s="521"/>
      <c r="G293" s="521"/>
      <c r="H293" s="521"/>
      <c r="I293" s="521"/>
      <c r="J293" s="521"/>
      <c r="K293" s="521"/>
      <c r="L293" s="521"/>
      <c r="M293" s="521"/>
      <c r="N293" s="521"/>
      <c r="O293" s="521"/>
      <c r="P293" s="521"/>
      <c r="Q293" s="521"/>
      <c r="R293" s="521"/>
      <c r="S293" s="521"/>
      <c r="T293" s="521"/>
      <c r="U293" s="521"/>
      <c r="V293" s="521"/>
      <c r="W293" s="521"/>
      <c r="X293" s="521"/>
      <c r="Y293" s="521"/>
      <c r="Z293" s="521"/>
      <c r="AA293" s="521"/>
      <c r="AB293" s="521"/>
      <c r="AC293" s="521"/>
      <c r="AD293" s="521"/>
      <c r="AE293" s="521"/>
      <c r="AF293" s="521"/>
      <c r="AG293" s="521"/>
      <c r="AH293" s="521"/>
    </row>
    <row r="294" spans="1:34" ht="13.5">
      <c r="A294" s="521"/>
      <c r="B294" s="521"/>
      <c r="C294" s="521"/>
      <c r="D294" s="521"/>
      <c r="E294" s="521"/>
      <c r="F294" s="521"/>
      <c r="G294" s="521"/>
      <c r="H294" s="521"/>
      <c r="I294" s="521"/>
      <c r="J294" s="521"/>
      <c r="K294" s="521"/>
      <c r="L294" s="521"/>
      <c r="M294" s="521"/>
      <c r="N294" s="521"/>
      <c r="O294" s="521"/>
      <c r="P294" s="521"/>
      <c r="Q294" s="521"/>
      <c r="R294" s="521"/>
      <c r="S294" s="521"/>
      <c r="T294" s="521"/>
      <c r="U294" s="521"/>
      <c r="V294" s="521"/>
      <c r="W294" s="521"/>
      <c r="X294" s="521"/>
      <c r="Y294" s="521"/>
      <c r="Z294" s="521"/>
      <c r="AA294" s="521"/>
      <c r="AB294" s="521"/>
      <c r="AC294" s="521"/>
      <c r="AD294" s="521"/>
      <c r="AE294" s="521"/>
      <c r="AF294" s="521"/>
      <c r="AG294" s="521"/>
      <c r="AH294" s="521"/>
    </row>
    <row r="295" spans="1:34" ht="13.5">
      <c r="A295" s="521"/>
      <c r="B295" s="521"/>
      <c r="C295" s="521"/>
      <c r="D295" s="521"/>
      <c r="E295" s="521"/>
      <c r="F295" s="521"/>
      <c r="G295" s="521"/>
      <c r="H295" s="521"/>
      <c r="I295" s="521"/>
      <c r="J295" s="521"/>
      <c r="K295" s="521"/>
      <c r="L295" s="521"/>
      <c r="M295" s="521"/>
      <c r="N295" s="521"/>
      <c r="O295" s="521"/>
      <c r="P295" s="521"/>
      <c r="Q295" s="521"/>
      <c r="R295" s="521"/>
      <c r="S295" s="521"/>
      <c r="T295" s="521"/>
      <c r="U295" s="521"/>
      <c r="V295" s="521"/>
      <c r="W295" s="521"/>
      <c r="X295" s="521"/>
      <c r="Y295" s="521"/>
      <c r="Z295" s="521"/>
      <c r="AA295" s="521"/>
      <c r="AB295" s="521"/>
      <c r="AC295" s="521"/>
      <c r="AD295" s="521"/>
      <c r="AE295" s="521"/>
      <c r="AF295" s="521"/>
      <c r="AG295" s="521"/>
      <c r="AH295" s="521"/>
    </row>
    <row r="296" spans="1:34" ht="13.5">
      <c r="A296" s="521"/>
      <c r="B296" s="521"/>
      <c r="C296" s="521"/>
      <c r="D296" s="521"/>
      <c r="E296" s="521"/>
      <c r="F296" s="521"/>
      <c r="G296" s="521"/>
      <c r="H296" s="521"/>
      <c r="I296" s="521"/>
      <c r="J296" s="521"/>
      <c r="K296" s="521"/>
      <c r="L296" s="521"/>
      <c r="M296" s="521"/>
      <c r="N296" s="521"/>
      <c r="O296" s="521"/>
      <c r="P296" s="521"/>
      <c r="Q296" s="521"/>
      <c r="R296" s="521"/>
      <c r="S296" s="521"/>
      <c r="T296" s="521"/>
      <c r="U296" s="521"/>
      <c r="V296" s="521"/>
      <c r="W296" s="521"/>
      <c r="X296" s="521"/>
      <c r="Y296" s="521"/>
      <c r="Z296" s="521"/>
      <c r="AA296" s="521"/>
      <c r="AB296" s="521"/>
      <c r="AC296" s="521"/>
      <c r="AD296" s="521"/>
      <c r="AE296" s="521"/>
      <c r="AF296" s="521"/>
      <c r="AG296" s="521"/>
      <c r="AH296" s="521"/>
    </row>
    <row r="297" spans="1:34" ht="13.5">
      <c r="A297" s="521"/>
      <c r="B297" s="521"/>
      <c r="C297" s="521"/>
      <c r="D297" s="521"/>
      <c r="E297" s="521"/>
      <c r="F297" s="521"/>
      <c r="G297" s="521"/>
      <c r="H297" s="521"/>
      <c r="I297" s="521"/>
      <c r="J297" s="521"/>
      <c r="K297" s="521"/>
      <c r="L297" s="521"/>
      <c r="M297" s="521"/>
      <c r="N297" s="521"/>
      <c r="O297" s="521"/>
      <c r="P297" s="521"/>
      <c r="Q297" s="521"/>
      <c r="R297" s="521"/>
      <c r="S297" s="521"/>
      <c r="T297" s="521"/>
      <c r="U297" s="521"/>
      <c r="V297" s="521"/>
      <c r="W297" s="521"/>
      <c r="X297" s="521"/>
      <c r="Y297" s="521"/>
      <c r="Z297" s="521"/>
      <c r="AA297" s="521"/>
      <c r="AB297" s="521"/>
      <c r="AC297" s="521"/>
      <c r="AD297" s="521"/>
      <c r="AE297" s="521"/>
      <c r="AF297" s="521"/>
      <c r="AG297" s="521"/>
      <c r="AH297" s="521"/>
    </row>
    <row r="298" spans="1:34" ht="13.5">
      <c r="A298" s="521"/>
      <c r="B298" s="521"/>
      <c r="C298" s="521"/>
      <c r="D298" s="521"/>
      <c r="E298" s="521"/>
      <c r="F298" s="521"/>
      <c r="G298" s="521"/>
      <c r="H298" s="521"/>
      <c r="I298" s="521"/>
      <c r="J298" s="521"/>
      <c r="K298" s="521"/>
      <c r="L298" s="521"/>
      <c r="M298" s="521"/>
      <c r="N298" s="521"/>
      <c r="O298" s="521"/>
      <c r="P298" s="521"/>
      <c r="Q298" s="521"/>
      <c r="R298" s="521"/>
      <c r="S298" s="521"/>
      <c r="T298" s="521"/>
      <c r="U298" s="521"/>
      <c r="V298" s="521"/>
      <c r="W298" s="521"/>
      <c r="X298" s="521"/>
      <c r="Y298" s="521"/>
      <c r="Z298" s="521"/>
      <c r="AA298" s="521"/>
      <c r="AB298" s="521"/>
      <c r="AC298" s="521"/>
      <c r="AD298" s="521"/>
      <c r="AE298" s="521"/>
      <c r="AF298" s="521"/>
      <c r="AG298" s="521"/>
      <c r="AH298" s="521"/>
    </row>
    <row r="299" spans="1:34" ht="13.5">
      <c r="A299" s="521"/>
      <c r="B299" s="521"/>
      <c r="C299" s="521"/>
      <c r="D299" s="521"/>
      <c r="E299" s="521"/>
      <c r="F299" s="521"/>
      <c r="G299" s="521"/>
      <c r="H299" s="521"/>
      <c r="I299" s="521"/>
      <c r="J299" s="521"/>
      <c r="K299" s="521"/>
      <c r="L299" s="521"/>
      <c r="M299" s="521"/>
      <c r="N299" s="521"/>
      <c r="O299" s="521"/>
      <c r="P299" s="521"/>
      <c r="Q299" s="521"/>
      <c r="R299" s="521"/>
      <c r="S299" s="521"/>
      <c r="T299" s="521"/>
      <c r="U299" s="521"/>
      <c r="V299" s="521"/>
      <c r="W299" s="521"/>
      <c r="X299" s="521"/>
      <c r="Y299" s="521"/>
      <c r="Z299" s="521"/>
      <c r="AA299" s="521"/>
      <c r="AB299" s="521"/>
      <c r="AC299" s="521"/>
      <c r="AD299" s="521"/>
      <c r="AE299" s="521"/>
      <c r="AF299" s="521"/>
      <c r="AG299" s="521"/>
      <c r="AH299" s="521"/>
    </row>
    <row r="300" spans="1:34" ht="13.5">
      <c r="A300" s="521"/>
      <c r="B300" s="521"/>
      <c r="C300" s="521"/>
      <c r="D300" s="521"/>
      <c r="E300" s="521"/>
      <c r="F300" s="521"/>
      <c r="G300" s="521"/>
      <c r="H300" s="521"/>
      <c r="I300" s="521"/>
      <c r="J300" s="521"/>
      <c r="K300" s="521"/>
      <c r="L300" s="521"/>
      <c r="M300" s="521"/>
      <c r="N300" s="521"/>
      <c r="O300" s="521"/>
      <c r="P300" s="521"/>
      <c r="Q300" s="521"/>
      <c r="R300" s="521"/>
      <c r="S300" s="521"/>
      <c r="T300" s="521"/>
      <c r="U300" s="521"/>
      <c r="V300" s="521"/>
      <c r="W300" s="521"/>
      <c r="X300" s="521"/>
      <c r="Y300" s="521"/>
      <c r="Z300" s="521"/>
      <c r="AA300" s="521"/>
      <c r="AB300" s="521"/>
      <c r="AC300" s="521"/>
      <c r="AD300" s="521"/>
      <c r="AE300" s="521"/>
      <c r="AF300" s="521"/>
      <c r="AG300" s="521"/>
      <c r="AH300" s="521"/>
    </row>
    <row r="301" spans="1:34" ht="13.5">
      <c r="A301" s="521"/>
      <c r="B301" s="521"/>
      <c r="C301" s="521"/>
      <c r="D301" s="521"/>
      <c r="E301" s="521"/>
      <c r="F301" s="521"/>
      <c r="G301" s="521"/>
      <c r="H301" s="521"/>
      <c r="I301" s="521"/>
      <c r="J301" s="521"/>
      <c r="K301" s="521"/>
      <c r="L301" s="521"/>
      <c r="M301" s="521"/>
      <c r="N301" s="521"/>
      <c r="O301" s="521"/>
      <c r="P301" s="521"/>
      <c r="Q301" s="521"/>
      <c r="R301" s="521"/>
      <c r="S301" s="521"/>
      <c r="T301" s="521"/>
      <c r="U301" s="521"/>
      <c r="V301" s="521"/>
      <c r="W301" s="521"/>
      <c r="X301" s="521"/>
      <c r="Y301" s="521"/>
      <c r="Z301" s="521"/>
      <c r="AA301" s="521"/>
      <c r="AB301" s="521"/>
      <c r="AC301" s="521"/>
      <c r="AD301" s="521"/>
      <c r="AE301" s="521"/>
      <c r="AF301" s="521"/>
      <c r="AG301" s="521"/>
      <c r="AH301" s="521"/>
    </row>
    <row r="302" spans="1:34" ht="13.5">
      <c r="A302" s="521"/>
      <c r="B302" s="521"/>
      <c r="C302" s="521"/>
      <c r="D302" s="521"/>
      <c r="E302" s="521"/>
      <c r="F302" s="521"/>
      <c r="G302" s="521"/>
      <c r="H302" s="521"/>
      <c r="I302" s="521"/>
      <c r="J302" s="521"/>
      <c r="K302" s="521"/>
      <c r="L302" s="521"/>
      <c r="M302" s="521"/>
      <c r="N302" s="521"/>
      <c r="O302" s="521"/>
      <c r="P302" s="521"/>
      <c r="Q302" s="521"/>
      <c r="R302" s="521"/>
      <c r="S302" s="521"/>
      <c r="T302" s="521"/>
      <c r="U302" s="521"/>
      <c r="V302" s="521"/>
      <c r="W302" s="521"/>
      <c r="X302" s="521"/>
      <c r="Y302" s="521"/>
      <c r="Z302" s="521"/>
      <c r="AA302" s="521"/>
      <c r="AB302" s="521"/>
      <c r="AC302" s="521"/>
      <c r="AD302" s="521"/>
      <c r="AE302" s="521"/>
      <c r="AF302" s="521"/>
      <c r="AG302" s="521"/>
      <c r="AH302" s="521"/>
    </row>
    <row r="303" spans="1:34" ht="13.5">
      <c r="A303" s="521"/>
      <c r="B303" s="521"/>
      <c r="C303" s="521"/>
      <c r="D303" s="521"/>
      <c r="E303" s="521"/>
      <c r="F303" s="521"/>
      <c r="G303" s="521"/>
      <c r="H303" s="521"/>
      <c r="I303" s="521"/>
      <c r="J303" s="521"/>
      <c r="K303" s="521"/>
      <c r="L303" s="521"/>
      <c r="M303" s="521"/>
      <c r="N303" s="521"/>
      <c r="O303" s="521"/>
      <c r="P303" s="521"/>
      <c r="Q303" s="521"/>
      <c r="R303" s="521"/>
      <c r="S303" s="521"/>
      <c r="T303" s="521"/>
      <c r="U303" s="521"/>
      <c r="V303" s="521"/>
      <c r="W303" s="521"/>
      <c r="X303" s="521"/>
      <c r="Y303" s="521"/>
      <c r="Z303" s="521"/>
      <c r="AA303" s="521"/>
      <c r="AB303" s="521"/>
      <c r="AC303" s="521"/>
      <c r="AD303" s="521"/>
      <c r="AE303" s="521"/>
      <c r="AF303" s="521"/>
      <c r="AG303" s="521"/>
      <c r="AH303" s="521"/>
    </row>
    <row r="304" spans="1:34" ht="13.5">
      <c r="A304" s="521"/>
      <c r="B304" s="521"/>
      <c r="C304" s="521"/>
      <c r="D304" s="521"/>
      <c r="E304" s="521"/>
      <c r="F304" s="521"/>
      <c r="G304" s="521"/>
      <c r="H304" s="521"/>
      <c r="I304" s="521"/>
      <c r="J304" s="521"/>
      <c r="K304" s="521"/>
      <c r="L304" s="521"/>
      <c r="M304" s="521"/>
      <c r="N304" s="521"/>
      <c r="O304" s="521"/>
      <c r="P304" s="521"/>
      <c r="Q304" s="521"/>
      <c r="R304" s="521"/>
      <c r="S304" s="521"/>
      <c r="T304" s="521"/>
      <c r="U304" s="521"/>
      <c r="V304" s="521"/>
      <c r="W304" s="521"/>
      <c r="X304" s="521"/>
      <c r="Y304" s="521"/>
      <c r="Z304" s="521"/>
      <c r="AA304" s="521"/>
      <c r="AB304" s="521"/>
      <c r="AC304" s="521"/>
      <c r="AD304" s="521"/>
      <c r="AE304" s="521"/>
      <c r="AF304" s="521"/>
      <c r="AG304" s="521"/>
      <c r="AH304" s="521"/>
    </row>
    <row r="305" spans="1:34" ht="13.5">
      <c r="A305" s="521"/>
      <c r="B305" s="521"/>
      <c r="C305" s="521"/>
      <c r="D305" s="521"/>
      <c r="E305" s="521"/>
      <c r="F305" s="521"/>
      <c r="G305" s="521"/>
      <c r="H305" s="521"/>
      <c r="I305" s="521"/>
      <c r="J305" s="521"/>
      <c r="K305" s="521"/>
      <c r="L305" s="521"/>
      <c r="M305" s="521"/>
      <c r="N305" s="521"/>
      <c r="O305" s="521"/>
      <c r="P305" s="521"/>
      <c r="Q305" s="521"/>
      <c r="R305" s="521"/>
      <c r="S305" s="521"/>
      <c r="T305" s="521"/>
      <c r="U305" s="521"/>
      <c r="V305" s="521"/>
      <c r="W305" s="521"/>
      <c r="X305" s="521"/>
      <c r="Y305" s="521"/>
      <c r="Z305" s="521"/>
      <c r="AA305" s="521"/>
      <c r="AB305" s="521"/>
      <c r="AC305" s="521"/>
      <c r="AD305" s="521"/>
      <c r="AE305" s="521"/>
      <c r="AF305" s="521"/>
      <c r="AG305" s="521"/>
      <c r="AH305" s="521"/>
    </row>
    <row r="306" spans="1:34" ht="13.5">
      <c r="A306" s="521"/>
      <c r="B306" s="521"/>
      <c r="C306" s="521"/>
      <c r="D306" s="521"/>
      <c r="E306" s="521"/>
      <c r="F306" s="521"/>
      <c r="G306" s="521"/>
      <c r="H306" s="521"/>
      <c r="I306" s="521"/>
      <c r="J306" s="521"/>
      <c r="K306" s="521"/>
      <c r="L306" s="521"/>
      <c r="M306" s="521"/>
      <c r="N306" s="521"/>
      <c r="O306" s="521"/>
      <c r="P306" s="521"/>
      <c r="Q306" s="521"/>
      <c r="R306" s="521"/>
      <c r="S306" s="521"/>
      <c r="T306" s="521"/>
      <c r="U306" s="521"/>
      <c r="V306" s="521"/>
      <c r="W306" s="521"/>
      <c r="X306" s="521"/>
      <c r="Y306" s="521"/>
      <c r="Z306" s="521"/>
      <c r="AA306" s="521"/>
      <c r="AB306" s="521"/>
      <c r="AC306" s="521"/>
      <c r="AD306" s="521"/>
      <c r="AE306" s="521"/>
      <c r="AF306" s="521"/>
      <c r="AG306" s="521"/>
      <c r="AH306" s="521"/>
    </row>
    <row r="307" spans="1:34" ht="13.5">
      <c r="A307" s="521"/>
      <c r="B307" s="521"/>
      <c r="C307" s="521"/>
      <c r="D307" s="521"/>
      <c r="E307" s="521"/>
      <c r="F307" s="521"/>
      <c r="G307" s="521"/>
      <c r="H307" s="521"/>
      <c r="I307" s="521"/>
      <c r="J307" s="521"/>
      <c r="K307" s="521"/>
      <c r="L307" s="521"/>
      <c r="M307" s="521"/>
      <c r="N307" s="521"/>
      <c r="O307" s="521"/>
      <c r="P307" s="521"/>
      <c r="Q307" s="521"/>
      <c r="R307" s="521"/>
      <c r="S307" s="521"/>
      <c r="T307" s="521"/>
      <c r="U307" s="521"/>
      <c r="V307" s="521"/>
      <c r="W307" s="521"/>
      <c r="X307" s="521"/>
      <c r="Y307" s="521"/>
      <c r="Z307" s="521"/>
      <c r="AA307" s="521"/>
      <c r="AB307" s="521"/>
      <c r="AC307" s="521"/>
      <c r="AD307" s="521"/>
      <c r="AE307" s="521"/>
      <c r="AF307" s="521"/>
      <c r="AG307" s="521"/>
      <c r="AH307" s="521"/>
    </row>
    <row r="308" spans="1:34" ht="13.5">
      <c r="A308" s="521"/>
      <c r="B308" s="521"/>
      <c r="C308" s="521"/>
      <c r="D308" s="521"/>
      <c r="E308" s="521"/>
      <c r="F308" s="521"/>
      <c r="G308" s="521"/>
      <c r="H308" s="521"/>
      <c r="I308" s="521"/>
      <c r="J308" s="521"/>
      <c r="K308" s="521"/>
      <c r="L308" s="521"/>
      <c r="M308" s="521"/>
      <c r="N308" s="521"/>
      <c r="O308" s="521"/>
      <c r="P308" s="521"/>
      <c r="Q308" s="521"/>
      <c r="R308" s="521"/>
      <c r="S308" s="521"/>
      <c r="T308" s="521"/>
      <c r="U308" s="521"/>
      <c r="V308" s="521"/>
      <c r="W308" s="521"/>
      <c r="X308" s="521"/>
      <c r="Y308" s="521"/>
      <c r="Z308" s="521"/>
      <c r="AA308" s="521"/>
      <c r="AB308" s="521"/>
      <c r="AC308" s="521"/>
      <c r="AD308" s="521"/>
      <c r="AE308" s="521"/>
      <c r="AF308" s="521"/>
      <c r="AG308" s="521"/>
      <c r="AH308" s="521"/>
    </row>
    <row r="309" spans="1:34" ht="13.5">
      <c r="A309" s="521"/>
      <c r="B309" s="521"/>
      <c r="C309" s="521"/>
      <c r="D309" s="521"/>
      <c r="E309" s="521"/>
      <c r="F309" s="521"/>
      <c r="G309" s="521"/>
      <c r="H309" s="521"/>
      <c r="I309" s="521"/>
      <c r="J309" s="521"/>
      <c r="K309" s="521"/>
      <c r="L309" s="521"/>
      <c r="M309" s="521"/>
      <c r="N309" s="521"/>
      <c r="O309" s="521"/>
      <c r="P309" s="521"/>
      <c r="Q309" s="521"/>
      <c r="R309" s="521"/>
      <c r="S309" s="521"/>
      <c r="T309" s="521"/>
      <c r="U309" s="521"/>
      <c r="V309" s="521"/>
      <c r="W309" s="521"/>
      <c r="X309" s="521"/>
      <c r="Y309" s="521"/>
      <c r="Z309" s="521"/>
      <c r="AA309" s="521"/>
      <c r="AB309" s="521"/>
      <c r="AC309" s="521"/>
      <c r="AD309" s="521"/>
      <c r="AE309" s="521"/>
      <c r="AF309" s="521"/>
      <c r="AG309" s="521"/>
      <c r="AH309" s="521"/>
    </row>
    <row r="310" spans="1:34" ht="13.5">
      <c r="A310" s="521"/>
      <c r="B310" s="521"/>
      <c r="C310" s="521"/>
      <c r="D310" s="521"/>
      <c r="E310" s="521"/>
      <c r="F310" s="521"/>
      <c r="G310" s="521"/>
      <c r="H310" s="521"/>
      <c r="I310" s="521"/>
      <c r="J310" s="521"/>
      <c r="K310" s="521"/>
      <c r="L310" s="521"/>
      <c r="M310" s="521"/>
      <c r="N310" s="521"/>
      <c r="O310" s="521"/>
      <c r="P310" s="521"/>
      <c r="Q310" s="521"/>
      <c r="R310" s="521"/>
      <c r="S310" s="521"/>
      <c r="T310" s="521"/>
      <c r="U310" s="521"/>
      <c r="V310" s="521"/>
      <c r="W310" s="521"/>
      <c r="X310" s="521"/>
      <c r="Y310" s="521"/>
      <c r="Z310" s="521"/>
      <c r="AA310" s="521"/>
      <c r="AB310" s="521"/>
      <c r="AC310" s="521"/>
      <c r="AD310" s="521"/>
      <c r="AE310" s="521"/>
      <c r="AF310" s="521"/>
      <c r="AG310" s="521"/>
      <c r="AH310" s="521"/>
    </row>
    <row r="311" spans="1:34" ht="13.5">
      <c r="A311" s="521"/>
      <c r="B311" s="521"/>
      <c r="C311" s="521"/>
      <c r="D311" s="521"/>
      <c r="E311" s="521"/>
      <c r="F311" s="521"/>
      <c r="G311" s="521"/>
      <c r="H311" s="521"/>
      <c r="I311" s="521"/>
      <c r="J311" s="521"/>
      <c r="K311" s="521"/>
      <c r="L311" s="521"/>
      <c r="M311" s="521"/>
      <c r="N311" s="521"/>
      <c r="O311" s="521"/>
      <c r="P311" s="521"/>
      <c r="Q311" s="521"/>
      <c r="R311" s="521"/>
      <c r="S311" s="521"/>
      <c r="T311" s="521"/>
      <c r="U311" s="521"/>
      <c r="V311" s="521"/>
      <c r="W311" s="521"/>
      <c r="X311" s="521"/>
      <c r="Y311" s="521"/>
      <c r="Z311" s="521"/>
      <c r="AA311" s="521"/>
      <c r="AB311" s="521"/>
      <c r="AC311" s="521"/>
      <c r="AD311" s="521"/>
      <c r="AE311" s="521"/>
      <c r="AF311" s="521"/>
      <c r="AG311" s="521"/>
      <c r="AH311" s="521"/>
    </row>
    <row r="312" spans="1:34" ht="13.5">
      <c r="A312" s="521"/>
      <c r="B312" s="521"/>
      <c r="C312" s="521"/>
      <c r="D312" s="521"/>
      <c r="E312" s="521"/>
      <c r="F312" s="521"/>
      <c r="G312" s="521"/>
      <c r="H312" s="521"/>
      <c r="I312" s="521"/>
      <c r="J312" s="521"/>
      <c r="K312" s="521"/>
      <c r="L312" s="521"/>
      <c r="M312" s="521"/>
      <c r="N312" s="521"/>
      <c r="O312" s="521"/>
      <c r="P312" s="521"/>
      <c r="Q312" s="521"/>
      <c r="R312" s="521"/>
      <c r="S312" s="521"/>
      <c r="T312" s="521"/>
      <c r="U312" s="521"/>
      <c r="V312" s="521"/>
      <c r="W312" s="521"/>
      <c r="X312" s="521"/>
      <c r="Y312" s="521"/>
      <c r="Z312" s="521"/>
      <c r="AA312" s="521"/>
      <c r="AB312" s="521"/>
      <c r="AC312" s="521"/>
      <c r="AD312" s="521"/>
      <c r="AE312" s="521"/>
      <c r="AF312" s="521"/>
      <c r="AG312" s="521"/>
      <c r="AH312" s="521"/>
    </row>
    <row r="313" spans="1:34" ht="13.5">
      <c r="A313" s="521"/>
      <c r="B313" s="521"/>
      <c r="C313" s="521"/>
      <c r="D313" s="521"/>
      <c r="E313" s="521"/>
      <c r="F313" s="521"/>
      <c r="G313" s="521"/>
      <c r="H313" s="521"/>
      <c r="I313" s="521"/>
      <c r="J313" s="521"/>
      <c r="K313" s="521"/>
      <c r="L313" s="521"/>
      <c r="M313" s="521"/>
      <c r="N313" s="521"/>
      <c r="O313" s="521"/>
      <c r="P313" s="521"/>
      <c r="Q313" s="521"/>
      <c r="R313" s="521"/>
      <c r="S313" s="521"/>
      <c r="T313" s="521"/>
      <c r="U313" s="521"/>
      <c r="V313" s="521"/>
      <c r="W313" s="521"/>
      <c r="X313" s="521"/>
      <c r="Y313" s="521"/>
      <c r="Z313" s="521"/>
      <c r="AA313" s="521"/>
      <c r="AB313" s="521"/>
      <c r="AC313" s="521"/>
      <c r="AD313" s="521"/>
      <c r="AE313" s="521"/>
      <c r="AF313" s="521"/>
      <c r="AG313" s="521"/>
      <c r="AH313" s="521"/>
    </row>
    <row r="314" spans="1:34" ht="13.5">
      <c r="A314" s="521"/>
      <c r="B314" s="521"/>
      <c r="C314" s="521"/>
      <c r="D314" s="521"/>
      <c r="E314" s="521"/>
      <c r="F314" s="521"/>
      <c r="G314" s="521"/>
      <c r="H314" s="521"/>
      <c r="I314" s="521"/>
      <c r="J314" s="521"/>
      <c r="K314" s="521"/>
      <c r="L314" s="521"/>
      <c r="M314" s="521"/>
      <c r="N314" s="521"/>
      <c r="O314" s="521"/>
      <c r="P314" s="521"/>
      <c r="Q314" s="521"/>
      <c r="R314" s="521"/>
      <c r="S314" s="521"/>
      <c r="T314" s="521"/>
      <c r="U314" s="521"/>
      <c r="V314" s="521"/>
      <c r="W314" s="521"/>
      <c r="X314" s="521"/>
      <c r="Y314" s="521"/>
      <c r="Z314" s="521"/>
      <c r="AA314" s="521"/>
      <c r="AB314" s="521"/>
      <c r="AC314" s="521"/>
      <c r="AD314" s="521"/>
      <c r="AE314" s="521"/>
      <c r="AF314" s="521"/>
      <c r="AG314" s="521"/>
      <c r="AH314" s="521"/>
    </row>
    <row r="315" spans="1:34" ht="13.5">
      <c r="A315" s="521"/>
      <c r="B315" s="521"/>
      <c r="C315" s="521"/>
      <c r="D315" s="521"/>
      <c r="E315" s="521"/>
      <c r="F315" s="521"/>
      <c r="G315" s="521"/>
      <c r="H315" s="521"/>
      <c r="I315" s="521"/>
      <c r="J315" s="521"/>
      <c r="K315" s="521"/>
      <c r="L315" s="521"/>
      <c r="M315" s="521"/>
      <c r="N315" s="521"/>
      <c r="O315" s="521"/>
      <c r="P315" s="521"/>
      <c r="Q315" s="521"/>
      <c r="R315" s="521"/>
      <c r="S315" s="521"/>
      <c r="T315" s="521"/>
      <c r="U315" s="521"/>
      <c r="V315" s="521"/>
      <c r="W315" s="521"/>
      <c r="X315" s="521"/>
      <c r="Y315" s="521"/>
      <c r="Z315" s="521"/>
      <c r="AA315" s="521"/>
      <c r="AB315" s="521"/>
      <c r="AC315" s="521"/>
      <c r="AD315" s="521"/>
      <c r="AE315" s="521"/>
      <c r="AF315" s="521"/>
      <c r="AG315" s="521"/>
      <c r="AH315" s="521"/>
    </row>
    <row r="316" spans="1:34" ht="13.5">
      <c r="A316" s="521"/>
      <c r="B316" s="521"/>
      <c r="C316" s="521"/>
      <c r="D316" s="521"/>
      <c r="E316" s="521"/>
      <c r="F316" s="521"/>
      <c r="G316" s="521"/>
      <c r="H316" s="521"/>
      <c r="I316" s="521"/>
      <c r="J316" s="521"/>
      <c r="K316" s="521"/>
      <c r="L316" s="521"/>
      <c r="M316" s="521"/>
      <c r="N316" s="521"/>
      <c r="O316" s="521"/>
      <c r="P316" s="521"/>
      <c r="Q316" s="521"/>
      <c r="R316" s="521"/>
      <c r="S316" s="521"/>
      <c r="T316" s="521"/>
      <c r="U316" s="521"/>
      <c r="V316" s="521"/>
      <c r="W316" s="521"/>
      <c r="X316" s="521"/>
      <c r="Y316" s="521"/>
      <c r="Z316" s="521"/>
      <c r="AA316" s="521"/>
      <c r="AB316" s="521"/>
      <c r="AC316" s="521"/>
      <c r="AD316" s="521"/>
      <c r="AE316" s="521"/>
      <c r="AF316" s="521"/>
      <c r="AG316" s="521"/>
      <c r="AH316" s="521"/>
    </row>
    <row r="317" spans="1:34" ht="13.5">
      <c r="A317" s="521"/>
      <c r="B317" s="521"/>
      <c r="C317" s="521"/>
      <c r="D317" s="521"/>
      <c r="E317" s="521"/>
      <c r="F317" s="521"/>
      <c r="G317" s="521"/>
      <c r="H317" s="521"/>
      <c r="I317" s="521"/>
      <c r="J317" s="521"/>
      <c r="K317" s="521"/>
      <c r="L317" s="521"/>
      <c r="M317" s="521"/>
      <c r="N317" s="521"/>
      <c r="O317" s="521"/>
      <c r="P317" s="521"/>
      <c r="Q317" s="521"/>
      <c r="R317" s="521"/>
      <c r="S317" s="521"/>
      <c r="T317" s="521"/>
      <c r="U317" s="521"/>
      <c r="V317" s="521"/>
      <c r="W317" s="521"/>
      <c r="X317" s="521"/>
      <c r="Y317" s="521"/>
      <c r="Z317" s="521"/>
      <c r="AA317" s="521"/>
      <c r="AB317" s="521"/>
      <c r="AC317" s="521"/>
      <c r="AD317" s="521"/>
      <c r="AE317" s="521"/>
      <c r="AF317" s="521"/>
      <c r="AG317" s="521"/>
      <c r="AH317" s="521"/>
    </row>
    <row r="318" spans="1:34" ht="13.5">
      <c r="A318" s="521"/>
      <c r="B318" s="521"/>
      <c r="C318" s="521"/>
      <c r="D318" s="521"/>
      <c r="E318" s="521"/>
      <c r="F318" s="521"/>
      <c r="G318" s="521"/>
      <c r="H318" s="521"/>
      <c r="I318" s="521"/>
      <c r="J318" s="521"/>
      <c r="K318" s="521"/>
      <c r="L318" s="521"/>
      <c r="M318" s="521"/>
      <c r="N318" s="521"/>
      <c r="O318" s="521"/>
      <c r="P318" s="521"/>
      <c r="Q318" s="521"/>
      <c r="R318" s="521"/>
      <c r="S318" s="521"/>
      <c r="T318" s="521"/>
      <c r="U318" s="521"/>
      <c r="V318" s="521"/>
      <c r="W318" s="521"/>
      <c r="X318" s="521"/>
      <c r="Y318" s="521"/>
      <c r="Z318" s="521"/>
      <c r="AA318" s="521"/>
      <c r="AB318" s="521"/>
      <c r="AC318" s="521"/>
      <c r="AD318" s="521"/>
      <c r="AE318" s="521"/>
      <c r="AF318" s="521"/>
      <c r="AG318" s="521"/>
      <c r="AH318" s="521"/>
    </row>
    <row r="319" spans="1:34" ht="13.5">
      <c r="A319" s="521"/>
      <c r="B319" s="521"/>
      <c r="C319" s="521"/>
      <c r="D319" s="521"/>
      <c r="E319" s="521"/>
      <c r="F319" s="521"/>
      <c r="G319" s="521"/>
      <c r="H319" s="521"/>
      <c r="I319" s="521"/>
      <c r="J319" s="521"/>
      <c r="K319" s="521"/>
      <c r="L319" s="521"/>
      <c r="M319" s="521"/>
      <c r="N319" s="521"/>
      <c r="O319" s="521"/>
      <c r="P319" s="521"/>
      <c r="Q319" s="521"/>
      <c r="R319" s="521"/>
      <c r="S319" s="521"/>
      <c r="T319" s="521"/>
      <c r="U319" s="521"/>
      <c r="V319" s="521"/>
      <c r="W319" s="521"/>
      <c r="X319" s="521"/>
      <c r="Y319" s="521"/>
      <c r="Z319" s="521"/>
      <c r="AA319" s="521"/>
      <c r="AB319" s="521"/>
      <c r="AC319" s="521"/>
      <c r="AD319" s="521"/>
      <c r="AE319" s="521"/>
      <c r="AF319" s="521"/>
      <c r="AG319" s="521"/>
      <c r="AH319" s="521"/>
    </row>
    <row r="320" spans="1:34" ht="13.5">
      <c r="A320" s="521"/>
      <c r="B320" s="521"/>
      <c r="C320" s="521"/>
      <c r="D320" s="521"/>
      <c r="E320" s="521"/>
      <c r="F320" s="521"/>
      <c r="G320" s="521"/>
      <c r="H320" s="521"/>
      <c r="I320" s="521"/>
      <c r="J320" s="521"/>
      <c r="K320" s="521"/>
      <c r="L320" s="521"/>
      <c r="M320" s="521"/>
      <c r="N320" s="521"/>
      <c r="O320" s="521"/>
      <c r="P320" s="521"/>
      <c r="Q320" s="521"/>
      <c r="R320" s="521"/>
      <c r="S320" s="521"/>
      <c r="T320" s="521"/>
      <c r="U320" s="521"/>
      <c r="V320" s="521"/>
      <c r="W320" s="521"/>
      <c r="X320" s="521"/>
      <c r="Y320" s="521"/>
      <c r="Z320" s="521"/>
      <c r="AA320" s="521"/>
      <c r="AB320" s="521"/>
      <c r="AC320" s="521"/>
      <c r="AD320" s="521"/>
      <c r="AE320" s="521"/>
      <c r="AF320" s="521"/>
      <c r="AG320" s="521"/>
      <c r="AH320" s="521"/>
    </row>
    <row r="321" spans="1:34" ht="13.5">
      <c r="A321" s="521"/>
      <c r="B321" s="521"/>
      <c r="C321" s="521"/>
      <c r="D321" s="521"/>
      <c r="E321" s="521"/>
      <c r="F321" s="521"/>
      <c r="G321" s="521"/>
      <c r="H321" s="521"/>
      <c r="I321" s="521"/>
      <c r="J321" s="521"/>
      <c r="K321" s="521"/>
      <c r="L321" s="521"/>
      <c r="M321" s="521"/>
      <c r="N321" s="521"/>
      <c r="O321" s="521"/>
      <c r="P321" s="521"/>
      <c r="Q321" s="521"/>
      <c r="R321" s="521"/>
      <c r="S321" s="521"/>
      <c r="T321" s="521"/>
      <c r="U321" s="521"/>
      <c r="V321" s="521"/>
      <c r="W321" s="521"/>
      <c r="X321" s="521"/>
      <c r="Y321" s="521"/>
      <c r="Z321" s="521"/>
      <c r="AA321" s="521"/>
      <c r="AB321" s="521"/>
      <c r="AC321" s="521"/>
      <c r="AD321" s="521"/>
      <c r="AE321" s="521"/>
      <c r="AF321" s="521"/>
      <c r="AG321" s="521"/>
      <c r="AH321" s="521"/>
    </row>
    <row r="322" spans="1:34" ht="13.5">
      <c r="A322" s="521"/>
      <c r="B322" s="521"/>
      <c r="C322" s="521"/>
      <c r="D322" s="521"/>
      <c r="E322" s="521"/>
      <c r="F322" s="521"/>
      <c r="G322" s="521"/>
      <c r="H322" s="521"/>
      <c r="I322" s="521"/>
      <c r="J322" s="521"/>
      <c r="K322" s="521"/>
      <c r="L322" s="521"/>
      <c r="M322" s="521"/>
      <c r="N322" s="521"/>
      <c r="O322" s="521"/>
      <c r="P322" s="521"/>
      <c r="Q322" s="521"/>
      <c r="R322" s="521"/>
      <c r="S322" s="521"/>
      <c r="T322" s="521"/>
      <c r="U322" s="521"/>
      <c r="V322" s="521"/>
      <c r="W322" s="521"/>
      <c r="X322" s="521"/>
      <c r="Y322" s="521"/>
      <c r="Z322" s="521"/>
      <c r="AA322" s="521"/>
      <c r="AB322" s="521"/>
      <c r="AC322" s="521"/>
      <c r="AD322" s="521"/>
      <c r="AE322" s="521"/>
      <c r="AF322" s="521"/>
      <c r="AG322" s="521"/>
      <c r="AH322" s="521"/>
    </row>
    <row r="323" spans="1:34" ht="13.5">
      <c r="A323" s="521"/>
      <c r="B323" s="521"/>
      <c r="C323" s="521"/>
      <c r="D323" s="521"/>
      <c r="E323" s="521"/>
      <c r="F323" s="521"/>
      <c r="G323" s="521"/>
      <c r="H323" s="521"/>
      <c r="I323" s="521"/>
      <c r="J323" s="521"/>
      <c r="K323" s="521"/>
      <c r="L323" s="521"/>
      <c r="M323" s="521"/>
      <c r="N323" s="521"/>
      <c r="O323" s="521"/>
      <c r="P323" s="521"/>
      <c r="Q323" s="521"/>
      <c r="R323" s="521"/>
      <c r="S323" s="521"/>
      <c r="T323" s="521"/>
      <c r="U323" s="521"/>
      <c r="V323" s="521"/>
      <c r="W323" s="521"/>
      <c r="X323" s="521"/>
      <c r="Y323" s="521"/>
      <c r="Z323" s="521"/>
      <c r="AA323" s="521"/>
      <c r="AB323" s="521"/>
      <c r="AC323" s="521"/>
      <c r="AD323" s="521"/>
      <c r="AE323" s="521"/>
      <c r="AF323" s="521"/>
      <c r="AG323" s="521"/>
      <c r="AH323" s="521"/>
    </row>
    <row r="324" spans="1:34" ht="13.5">
      <c r="A324" s="521"/>
      <c r="B324" s="521"/>
      <c r="C324" s="521"/>
      <c r="D324" s="521"/>
      <c r="E324" s="521"/>
      <c r="F324" s="521"/>
      <c r="G324" s="521"/>
      <c r="H324" s="521"/>
      <c r="I324" s="521"/>
      <c r="J324" s="521"/>
      <c r="K324" s="521"/>
      <c r="L324" s="521"/>
      <c r="M324" s="521"/>
      <c r="N324" s="521"/>
      <c r="O324" s="521"/>
      <c r="P324" s="521"/>
      <c r="Q324" s="521"/>
      <c r="R324" s="521"/>
      <c r="S324" s="521"/>
      <c r="T324" s="521"/>
      <c r="U324" s="521"/>
      <c r="V324" s="521"/>
      <c r="W324" s="521"/>
      <c r="X324" s="521"/>
      <c r="Y324" s="521"/>
      <c r="Z324" s="521"/>
      <c r="AA324" s="521"/>
      <c r="AB324" s="521"/>
      <c r="AC324" s="521"/>
      <c r="AD324" s="521"/>
      <c r="AE324" s="521"/>
      <c r="AF324" s="521"/>
      <c r="AG324" s="521"/>
      <c r="AH324" s="521"/>
    </row>
    <row r="325" spans="1:34" ht="13.5">
      <c r="A325" s="521"/>
      <c r="B325" s="521"/>
      <c r="C325" s="521"/>
      <c r="D325" s="521"/>
      <c r="E325" s="521"/>
      <c r="F325" s="521"/>
      <c r="G325" s="521"/>
      <c r="H325" s="521"/>
      <c r="I325" s="521"/>
      <c r="J325" s="521"/>
      <c r="K325" s="521"/>
      <c r="L325" s="521"/>
      <c r="M325" s="521"/>
      <c r="N325" s="521"/>
      <c r="O325" s="521"/>
      <c r="P325" s="521"/>
      <c r="Q325" s="521"/>
      <c r="R325" s="521"/>
      <c r="S325" s="521"/>
      <c r="T325" s="521"/>
      <c r="U325" s="521"/>
      <c r="V325" s="521"/>
      <c r="W325" s="521"/>
      <c r="X325" s="521"/>
      <c r="Y325" s="521"/>
      <c r="Z325" s="521"/>
      <c r="AA325" s="521"/>
      <c r="AB325" s="521"/>
      <c r="AC325" s="521"/>
      <c r="AD325" s="521"/>
      <c r="AE325" s="521"/>
      <c r="AF325" s="521"/>
      <c r="AG325" s="521"/>
      <c r="AH325" s="521"/>
    </row>
    <row r="326" spans="1:34" ht="13.5">
      <c r="A326" s="521"/>
      <c r="B326" s="521"/>
      <c r="C326" s="521"/>
      <c r="D326" s="521"/>
      <c r="E326" s="521"/>
      <c r="F326" s="521"/>
      <c r="G326" s="521"/>
      <c r="H326" s="521"/>
      <c r="I326" s="521"/>
      <c r="J326" s="521"/>
      <c r="K326" s="521"/>
      <c r="L326" s="521"/>
      <c r="M326" s="521"/>
      <c r="N326" s="521"/>
      <c r="O326" s="521"/>
      <c r="P326" s="521"/>
      <c r="Q326" s="521"/>
      <c r="R326" s="521"/>
      <c r="S326" s="521"/>
      <c r="T326" s="521"/>
      <c r="U326" s="521"/>
      <c r="V326" s="521"/>
      <c r="W326" s="521"/>
      <c r="X326" s="521"/>
      <c r="Y326" s="521"/>
      <c r="Z326" s="521"/>
      <c r="AA326" s="521"/>
      <c r="AB326" s="521"/>
      <c r="AC326" s="521"/>
      <c r="AD326" s="521"/>
      <c r="AE326" s="521"/>
      <c r="AF326" s="521"/>
      <c r="AG326" s="521"/>
      <c r="AH326" s="521"/>
    </row>
    <row r="327" spans="1:34" ht="13.5">
      <c r="A327" s="521"/>
      <c r="B327" s="521"/>
      <c r="C327" s="521"/>
      <c r="D327" s="521"/>
      <c r="E327" s="521"/>
      <c r="F327" s="521"/>
      <c r="G327" s="521"/>
      <c r="H327" s="521"/>
      <c r="I327" s="521"/>
      <c r="J327" s="521"/>
      <c r="K327" s="521"/>
      <c r="L327" s="521"/>
      <c r="M327" s="521"/>
      <c r="N327" s="521"/>
      <c r="O327" s="521"/>
      <c r="P327" s="521"/>
      <c r="Q327" s="521"/>
      <c r="R327" s="521"/>
      <c r="S327" s="521"/>
      <c r="T327" s="521"/>
      <c r="U327" s="521"/>
      <c r="V327" s="521"/>
      <c r="W327" s="521"/>
      <c r="X327" s="521"/>
      <c r="Y327" s="521"/>
      <c r="Z327" s="521"/>
      <c r="AA327" s="521"/>
      <c r="AB327" s="521"/>
      <c r="AC327" s="521"/>
      <c r="AD327" s="521"/>
      <c r="AE327" s="521"/>
      <c r="AF327" s="521"/>
      <c r="AG327" s="521"/>
      <c r="AH327" s="521"/>
    </row>
    <row r="328" spans="1:34" ht="13.5">
      <c r="A328" s="521"/>
      <c r="B328" s="521"/>
      <c r="C328" s="521"/>
      <c r="D328" s="521"/>
      <c r="E328" s="521"/>
      <c r="F328" s="521"/>
      <c r="G328" s="521"/>
      <c r="H328" s="521"/>
      <c r="I328" s="521"/>
      <c r="J328" s="521"/>
      <c r="K328" s="521"/>
      <c r="L328" s="521"/>
      <c r="M328" s="521"/>
      <c r="N328" s="521"/>
      <c r="O328" s="521"/>
      <c r="P328" s="521"/>
      <c r="Q328" s="521"/>
      <c r="R328" s="521"/>
      <c r="S328" s="521"/>
      <c r="T328" s="521"/>
      <c r="U328" s="521"/>
      <c r="V328" s="521"/>
      <c r="W328" s="521"/>
      <c r="X328" s="521"/>
      <c r="Y328" s="521"/>
      <c r="Z328" s="521"/>
      <c r="AA328" s="521"/>
      <c r="AB328" s="521"/>
      <c r="AC328" s="521"/>
      <c r="AD328" s="521"/>
      <c r="AE328" s="521"/>
      <c r="AF328" s="521"/>
      <c r="AG328" s="521"/>
      <c r="AH328" s="521"/>
    </row>
    <row r="329" spans="1:34" ht="13.5">
      <c r="A329" s="521"/>
      <c r="B329" s="521"/>
      <c r="C329" s="521"/>
      <c r="D329" s="521"/>
      <c r="E329" s="521"/>
      <c r="F329" s="521"/>
      <c r="G329" s="521"/>
      <c r="H329" s="521"/>
      <c r="I329" s="521"/>
      <c r="J329" s="521"/>
      <c r="K329" s="521"/>
      <c r="L329" s="521"/>
      <c r="M329" s="521"/>
      <c r="N329" s="521"/>
      <c r="O329" s="521"/>
      <c r="P329" s="521"/>
      <c r="Q329" s="521"/>
      <c r="R329" s="521"/>
      <c r="S329" s="521"/>
      <c r="T329" s="521"/>
      <c r="U329" s="521"/>
      <c r="V329" s="521"/>
      <c r="W329" s="521"/>
      <c r="X329" s="521"/>
      <c r="Y329" s="521"/>
      <c r="Z329" s="521"/>
      <c r="AA329" s="521"/>
      <c r="AB329" s="521"/>
      <c r="AC329" s="521"/>
      <c r="AD329" s="521"/>
      <c r="AE329" s="521"/>
      <c r="AF329" s="521"/>
      <c r="AG329" s="521"/>
      <c r="AH329" s="521"/>
    </row>
    <row r="330" spans="1:34" ht="13.5">
      <c r="A330" s="521"/>
      <c r="B330" s="521"/>
      <c r="C330" s="521"/>
      <c r="D330" s="521"/>
      <c r="E330" s="521"/>
      <c r="F330" s="521"/>
      <c r="G330" s="521"/>
      <c r="H330" s="521"/>
      <c r="I330" s="521"/>
      <c r="J330" s="521"/>
      <c r="K330" s="521"/>
      <c r="L330" s="521"/>
      <c r="M330" s="521"/>
      <c r="N330" s="521"/>
      <c r="O330" s="521"/>
      <c r="P330" s="521"/>
      <c r="Q330" s="521"/>
      <c r="R330" s="521"/>
      <c r="S330" s="521"/>
      <c r="T330" s="521"/>
      <c r="U330" s="521"/>
      <c r="V330" s="521"/>
      <c r="W330" s="521"/>
      <c r="X330" s="521"/>
      <c r="Y330" s="521"/>
      <c r="Z330" s="521"/>
      <c r="AA330" s="521"/>
      <c r="AB330" s="521"/>
      <c r="AC330" s="521"/>
      <c r="AD330" s="521"/>
      <c r="AE330" s="521"/>
      <c r="AF330" s="521"/>
      <c r="AG330" s="521"/>
      <c r="AH330" s="521"/>
    </row>
    <row r="331" spans="1:34" ht="13.5">
      <c r="A331" s="521"/>
      <c r="B331" s="521"/>
      <c r="C331" s="521"/>
      <c r="D331" s="521"/>
      <c r="E331" s="521"/>
      <c r="F331" s="521"/>
      <c r="G331" s="521"/>
      <c r="H331" s="521"/>
      <c r="I331" s="521"/>
      <c r="J331" s="521"/>
      <c r="K331" s="521"/>
      <c r="L331" s="521"/>
      <c r="M331" s="521"/>
      <c r="N331" s="521"/>
      <c r="O331" s="521"/>
      <c r="P331" s="521"/>
      <c r="Q331" s="521"/>
      <c r="R331" s="521"/>
      <c r="S331" s="521"/>
      <c r="T331" s="521"/>
      <c r="U331" s="521"/>
      <c r="V331" s="521"/>
      <c r="W331" s="521"/>
      <c r="X331" s="521"/>
      <c r="Y331" s="521"/>
      <c r="Z331" s="521"/>
      <c r="AA331" s="521"/>
      <c r="AB331" s="521"/>
      <c r="AC331" s="521"/>
      <c r="AD331" s="521"/>
      <c r="AE331" s="521"/>
      <c r="AF331" s="521"/>
      <c r="AG331" s="521"/>
      <c r="AH331" s="521"/>
    </row>
    <row r="332" spans="1:34" ht="13.5">
      <c r="A332" s="521"/>
      <c r="B332" s="521"/>
      <c r="C332" s="521"/>
      <c r="D332" s="521"/>
      <c r="E332" s="521"/>
      <c r="F332" s="521"/>
      <c r="G332" s="521"/>
      <c r="H332" s="521"/>
      <c r="I332" s="521"/>
      <c r="J332" s="521"/>
      <c r="K332" s="521"/>
      <c r="L332" s="521"/>
      <c r="M332" s="521"/>
      <c r="N332" s="521"/>
      <c r="O332" s="521"/>
      <c r="P332" s="521"/>
      <c r="Q332" s="521"/>
      <c r="R332" s="521"/>
      <c r="S332" s="521"/>
      <c r="T332" s="521"/>
      <c r="U332" s="521"/>
      <c r="V332" s="521"/>
      <c r="W332" s="521"/>
      <c r="X332" s="521"/>
      <c r="Y332" s="521"/>
      <c r="Z332" s="521"/>
      <c r="AA332" s="521"/>
      <c r="AB332" s="521"/>
      <c r="AC332" s="521"/>
      <c r="AD332" s="521"/>
      <c r="AE332" s="521"/>
      <c r="AF332" s="521"/>
      <c r="AG332" s="521"/>
      <c r="AH332" s="521"/>
    </row>
    <row r="333" spans="1:34" ht="13.5">
      <c r="A333" s="521"/>
      <c r="B333" s="521"/>
      <c r="C333" s="521"/>
      <c r="D333" s="521"/>
      <c r="E333" s="521"/>
      <c r="F333" s="521"/>
      <c r="G333" s="521"/>
      <c r="H333" s="521"/>
      <c r="I333" s="521"/>
      <c r="J333" s="521"/>
      <c r="K333" s="521"/>
      <c r="L333" s="521"/>
      <c r="M333" s="521"/>
      <c r="N333" s="521"/>
      <c r="O333" s="521"/>
      <c r="P333" s="521"/>
      <c r="Q333" s="521"/>
      <c r="R333" s="521"/>
      <c r="S333" s="521"/>
      <c r="T333" s="521"/>
      <c r="U333" s="521"/>
      <c r="V333" s="521"/>
      <c r="W333" s="521"/>
      <c r="X333" s="521"/>
      <c r="Y333" s="521"/>
      <c r="Z333" s="521"/>
      <c r="AA333" s="521"/>
      <c r="AB333" s="521"/>
      <c r="AC333" s="521"/>
      <c r="AD333" s="521"/>
      <c r="AE333" s="521"/>
      <c r="AF333" s="521"/>
      <c r="AG333" s="521"/>
      <c r="AH333" s="521"/>
    </row>
    <row r="334" spans="1:34" ht="13.5">
      <c r="A334" s="521"/>
      <c r="B334" s="521"/>
      <c r="C334" s="521"/>
      <c r="D334" s="521"/>
      <c r="E334" s="521"/>
      <c r="F334" s="521"/>
      <c r="G334" s="521"/>
      <c r="H334" s="521"/>
      <c r="I334" s="521"/>
      <c r="J334" s="521"/>
      <c r="K334" s="521"/>
      <c r="L334" s="521"/>
      <c r="M334" s="521"/>
      <c r="N334" s="521"/>
      <c r="O334" s="521"/>
      <c r="P334" s="521"/>
      <c r="Q334" s="521"/>
      <c r="R334" s="521"/>
      <c r="S334" s="521"/>
      <c r="T334" s="521"/>
      <c r="U334" s="521"/>
      <c r="V334" s="521"/>
      <c r="W334" s="521"/>
      <c r="X334" s="521"/>
      <c r="Y334" s="521"/>
      <c r="Z334" s="521"/>
      <c r="AA334" s="521"/>
      <c r="AB334" s="521"/>
      <c r="AC334" s="521"/>
      <c r="AD334" s="521"/>
      <c r="AE334" s="521"/>
      <c r="AF334" s="521"/>
      <c r="AG334" s="521"/>
      <c r="AH334" s="521"/>
    </row>
    <row r="335" spans="1:34" ht="13.5">
      <c r="A335" s="521"/>
      <c r="B335" s="521"/>
      <c r="C335" s="521"/>
      <c r="D335" s="521"/>
      <c r="E335" s="521"/>
      <c r="F335" s="521"/>
      <c r="G335" s="521"/>
      <c r="H335" s="521"/>
      <c r="I335" s="521"/>
      <c r="J335" s="521"/>
      <c r="K335" s="521"/>
      <c r="L335" s="521"/>
      <c r="M335" s="521"/>
      <c r="N335" s="521"/>
      <c r="O335" s="521"/>
      <c r="P335" s="521"/>
      <c r="Q335" s="521"/>
      <c r="R335" s="521"/>
      <c r="S335" s="521"/>
      <c r="T335" s="521"/>
      <c r="U335" s="521"/>
      <c r="V335" s="521"/>
      <c r="W335" s="521"/>
      <c r="X335" s="521"/>
      <c r="Y335" s="521"/>
      <c r="Z335" s="521"/>
      <c r="AA335" s="521"/>
      <c r="AB335" s="521"/>
      <c r="AC335" s="521"/>
      <c r="AD335" s="521"/>
      <c r="AE335" s="521"/>
      <c r="AF335" s="521"/>
      <c r="AG335" s="521"/>
      <c r="AH335" s="521"/>
    </row>
    <row r="336" spans="1:34" ht="13.5">
      <c r="A336" s="521"/>
      <c r="B336" s="521"/>
      <c r="C336" s="521"/>
      <c r="D336" s="521"/>
      <c r="E336" s="521"/>
      <c r="F336" s="521"/>
      <c r="G336" s="521"/>
      <c r="H336" s="521"/>
      <c r="I336" s="521"/>
      <c r="J336" s="521"/>
      <c r="K336" s="521"/>
      <c r="L336" s="521"/>
      <c r="M336" s="521"/>
      <c r="N336" s="521"/>
      <c r="O336" s="521"/>
      <c r="P336" s="521"/>
      <c r="Q336" s="521"/>
      <c r="R336" s="521"/>
      <c r="S336" s="521"/>
      <c r="T336" s="521"/>
      <c r="U336" s="521"/>
      <c r="V336" s="521"/>
      <c r="W336" s="521"/>
      <c r="X336" s="521"/>
      <c r="Y336" s="521"/>
      <c r="Z336" s="521"/>
      <c r="AA336" s="521"/>
      <c r="AB336" s="521"/>
      <c r="AC336" s="521"/>
      <c r="AD336" s="521"/>
      <c r="AE336" s="521"/>
      <c r="AF336" s="521"/>
      <c r="AG336" s="521"/>
      <c r="AH336" s="521"/>
    </row>
    <row r="337" spans="1:34" ht="13.5">
      <c r="A337" s="521"/>
      <c r="B337" s="521"/>
      <c r="C337" s="521"/>
      <c r="D337" s="521"/>
      <c r="E337" s="521"/>
      <c r="F337" s="521"/>
      <c r="G337" s="521"/>
      <c r="H337" s="521"/>
      <c r="I337" s="521"/>
      <c r="J337" s="521"/>
      <c r="K337" s="521"/>
      <c r="L337" s="521"/>
      <c r="M337" s="521"/>
      <c r="N337" s="521"/>
      <c r="O337" s="521"/>
      <c r="P337" s="521"/>
      <c r="Q337" s="521"/>
      <c r="R337" s="521"/>
      <c r="S337" s="521"/>
      <c r="T337" s="521"/>
      <c r="U337" s="521"/>
      <c r="V337" s="521"/>
      <c r="W337" s="521"/>
      <c r="X337" s="521"/>
      <c r="Y337" s="521"/>
      <c r="Z337" s="521"/>
      <c r="AA337" s="521"/>
      <c r="AB337" s="521"/>
      <c r="AC337" s="521"/>
      <c r="AD337" s="521"/>
      <c r="AE337" s="521"/>
      <c r="AF337" s="521"/>
      <c r="AG337" s="521"/>
      <c r="AH337" s="521"/>
    </row>
    <row r="338" spans="1:34" ht="13.5">
      <c r="A338" s="521"/>
      <c r="B338" s="521"/>
      <c r="C338" s="521"/>
      <c r="D338" s="521"/>
      <c r="E338" s="521"/>
      <c r="F338" s="521"/>
      <c r="G338" s="521"/>
      <c r="H338" s="521"/>
      <c r="I338" s="521"/>
      <c r="J338" s="521"/>
      <c r="K338" s="521"/>
      <c r="L338" s="521"/>
      <c r="M338" s="521"/>
      <c r="N338" s="521"/>
      <c r="O338" s="521"/>
      <c r="P338" s="521"/>
      <c r="Q338" s="521"/>
      <c r="R338" s="521"/>
      <c r="S338" s="521"/>
      <c r="T338" s="521"/>
      <c r="U338" s="521"/>
      <c r="V338" s="521"/>
      <c r="W338" s="521"/>
      <c r="X338" s="521"/>
      <c r="Y338" s="521"/>
      <c r="Z338" s="521"/>
      <c r="AA338" s="521"/>
      <c r="AB338" s="521"/>
      <c r="AC338" s="521"/>
      <c r="AD338" s="521"/>
      <c r="AE338" s="521"/>
      <c r="AF338" s="521"/>
      <c r="AG338" s="521"/>
      <c r="AH338" s="521"/>
    </row>
    <row r="339" spans="1:34" ht="13.5">
      <c r="A339" s="521"/>
      <c r="B339" s="521"/>
      <c r="C339" s="521"/>
      <c r="D339" s="521"/>
      <c r="E339" s="521"/>
      <c r="F339" s="521"/>
      <c r="G339" s="521"/>
      <c r="H339" s="521"/>
      <c r="I339" s="521"/>
      <c r="J339" s="521"/>
      <c r="K339" s="521"/>
      <c r="L339" s="521"/>
      <c r="M339" s="521"/>
      <c r="N339" s="521"/>
      <c r="O339" s="521"/>
      <c r="P339" s="521"/>
      <c r="Q339" s="521"/>
      <c r="R339" s="521"/>
      <c r="S339" s="521"/>
      <c r="T339" s="521"/>
      <c r="U339" s="521"/>
      <c r="V339" s="521"/>
      <c r="W339" s="521"/>
      <c r="X339" s="521"/>
      <c r="Y339" s="521"/>
      <c r="Z339" s="521"/>
      <c r="AA339" s="521"/>
      <c r="AB339" s="521"/>
      <c r="AC339" s="521"/>
      <c r="AD339" s="521"/>
      <c r="AE339" s="521"/>
      <c r="AF339" s="521"/>
      <c r="AG339" s="521"/>
      <c r="AH339" s="521"/>
    </row>
    <row r="340" spans="1:34" ht="13.5">
      <c r="A340" s="521"/>
      <c r="B340" s="521"/>
      <c r="C340" s="521"/>
      <c r="D340" s="521"/>
      <c r="E340" s="521"/>
      <c r="F340" s="521"/>
      <c r="G340" s="521"/>
      <c r="H340" s="521"/>
      <c r="I340" s="521"/>
      <c r="J340" s="521"/>
      <c r="K340" s="521"/>
      <c r="L340" s="521"/>
      <c r="M340" s="521"/>
      <c r="N340" s="521"/>
      <c r="O340" s="521"/>
      <c r="P340" s="521"/>
      <c r="Q340" s="521"/>
      <c r="R340" s="521"/>
      <c r="S340" s="521"/>
      <c r="T340" s="521"/>
      <c r="U340" s="521"/>
      <c r="V340" s="521"/>
      <c r="W340" s="521"/>
      <c r="X340" s="521"/>
      <c r="Y340" s="521"/>
      <c r="Z340" s="521"/>
      <c r="AA340" s="521"/>
      <c r="AB340" s="521"/>
      <c r="AC340" s="521"/>
      <c r="AD340" s="521"/>
      <c r="AE340" s="521"/>
      <c r="AF340" s="521"/>
      <c r="AG340" s="521"/>
      <c r="AH340" s="521"/>
    </row>
    <row r="341" spans="1:34" ht="13.5">
      <c r="A341" s="521"/>
      <c r="B341" s="521"/>
      <c r="C341" s="521"/>
      <c r="D341" s="521"/>
      <c r="E341" s="521"/>
      <c r="F341" s="521"/>
      <c r="G341" s="521"/>
      <c r="H341" s="521"/>
      <c r="I341" s="521"/>
      <c r="J341" s="521"/>
      <c r="K341" s="521"/>
      <c r="L341" s="521"/>
      <c r="M341" s="521"/>
      <c r="N341" s="521"/>
      <c r="O341" s="521"/>
      <c r="P341" s="521"/>
      <c r="Q341" s="521"/>
      <c r="R341" s="521"/>
      <c r="S341" s="521"/>
      <c r="T341" s="521"/>
      <c r="U341" s="521"/>
      <c r="V341" s="521"/>
      <c r="W341" s="521"/>
      <c r="X341" s="521"/>
      <c r="Y341" s="521"/>
      <c r="Z341" s="521"/>
      <c r="AA341" s="521"/>
      <c r="AB341" s="521"/>
      <c r="AC341" s="521"/>
      <c r="AD341" s="521"/>
      <c r="AE341" s="521"/>
      <c r="AF341" s="521"/>
      <c r="AG341" s="521"/>
      <c r="AH341" s="521"/>
    </row>
    <row r="342" spans="1:34" ht="13.5">
      <c r="A342" s="521"/>
      <c r="B342" s="521"/>
      <c r="C342" s="521"/>
      <c r="D342" s="521"/>
      <c r="E342" s="521"/>
      <c r="F342" s="521"/>
      <c r="G342" s="521"/>
      <c r="H342" s="521"/>
      <c r="I342" s="521"/>
      <c r="J342" s="521"/>
      <c r="K342" s="521"/>
      <c r="L342" s="521"/>
      <c r="M342" s="521"/>
      <c r="N342" s="521"/>
      <c r="O342" s="521"/>
      <c r="P342" s="521"/>
      <c r="Q342" s="521"/>
      <c r="R342" s="521"/>
      <c r="S342" s="521"/>
      <c r="T342" s="521"/>
      <c r="U342" s="521"/>
      <c r="V342" s="521"/>
      <c r="W342" s="521"/>
      <c r="X342" s="521"/>
      <c r="Y342" s="521"/>
      <c r="Z342" s="521"/>
      <c r="AA342" s="521"/>
      <c r="AB342" s="521"/>
      <c r="AC342" s="521"/>
      <c r="AD342" s="521"/>
      <c r="AE342" s="521"/>
      <c r="AF342" s="521"/>
      <c r="AG342" s="521"/>
      <c r="AH342" s="521"/>
    </row>
    <row r="343" spans="1:34" ht="13.5">
      <c r="A343" s="521"/>
      <c r="B343" s="521"/>
      <c r="C343" s="521"/>
      <c r="D343" s="521"/>
      <c r="E343" s="521"/>
      <c r="F343" s="521"/>
      <c r="G343" s="521"/>
      <c r="H343" s="521"/>
      <c r="I343" s="521"/>
      <c r="J343" s="521"/>
      <c r="K343" s="521"/>
      <c r="L343" s="521"/>
      <c r="M343" s="521"/>
      <c r="N343" s="521"/>
      <c r="O343" s="521"/>
      <c r="P343" s="521"/>
      <c r="Q343" s="521"/>
      <c r="R343" s="521"/>
      <c r="S343" s="521"/>
      <c r="T343" s="521"/>
      <c r="U343" s="521"/>
      <c r="V343" s="521"/>
      <c r="W343" s="521"/>
      <c r="X343" s="521"/>
      <c r="Y343" s="521"/>
      <c r="Z343" s="521"/>
      <c r="AA343" s="521"/>
      <c r="AB343" s="521"/>
      <c r="AC343" s="521"/>
      <c r="AD343" s="521"/>
      <c r="AE343" s="521"/>
      <c r="AF343" s="521"/>
      <c r="AG343" s="521"/>
      <c r="AH343" s="521"/>
    </row>
    <row r="344" spans="1:34" ht="13.5">
      <c r="A344" s="521"/>
      <c r="B344" s="521"/>
      <c r="C344" s="521"/>
      <c r="D344" s="521"/>
      <c r="E344" s="521"/>
      <c r="F344" s="521"/>
      <c r="G344" s="521"/>
      <c r="H344" s="521"/>
      <c r="I344" s="521"/>
      <c r="J344" s="521"/>
      <c r="K344" s="521"/>
      <c r="L344" s="521"/>
      <c r="M344" s="521"/>
      <c r="N344" s="521"/>
      <c r="O344" s="521"/>
      <c r="P344" s="521"/>
      <c r="Q344" s="521"/>
      <c r="R344" s="521"/>
      <c r="S344" s="521"/>
      <c r="T344" s="521"/>
      <c r="U344" s="521"/>
      <c r="V344" s="521"/>
      <c r="W344" s="521"/>
      <c r="X344" s="521"/>
      <c r="Y344" s="521"/>
      <c r="Z344" s="521"/>
      <c r="AA344" s="521"/>
      <c r="AB344" s="521"/>
      <c r="AC344" s="521"/>
      <c r="AD344" s="521"/>
      <c r="AE344" s="521"/>
      <c r="AF344" s="521"/>
      <c r="AG344" s="521"/>
      <c r="AH344" s="521"/>
    </row>
    <row r="345" spans="1:34" ht="13.5">
      <c r="A345" s="521"/>
      <c r="B345" s="521"/>
      <c r="C345" s="521"/>
      <c r="D345" s="521"/>
      <c r="E345" s="521"/>
      <c r="F345" s="521"/>
      <c r="G345" s="521"/>
      <c r="H345" s="521"/>
      <c r="I345" s="521"/>
      <c r="J345" s="521"/>
      <c r="K345" s="521"/>
      <c r="L345" s="521"/>
      <c r="M345" s="521"/>
      <c r="N345" s="521"/>
      <c r="O345" s="521"/>
      <c r="P345" s="521"/>
      <c r="Q345" s="521"/>
      <c r="R345" s="521"/>
      <c r="S345" s="521"/>
      <c r="T345" s="521"/>
      <c r="U345" s="521"/>
      <c r="V345" s="521"/>
      <c r="W345" s="521"/>
      <c r="X345" s="521"/>
      <c r="Y345" s="521"/>
      <c r="Z345" s="521"/>
      <c r="AA345" s="521"/>
      <c r="AB345" s="521"/>
      <c r="AC345" s="521"/>
      <c r="AD345" s="521"/>
      <c r="AE345" s="521"/>
      <c r="AF345" s="521"/>
      <c r="AG345" s="521"/>
      <c r="AH345" s="521"/>
    </row>
    <row r="346" spans="1:34" ht="13.5">
      <c r="A346" s="521"/>
      <c r="B346" s="521"/>
      <c r="C346" s="521"/>
      <c r="D346" s="521"/>
      <c r="E346" s="521"/>
      <c r="F346" s="521"/>
      <c r="G346" s="521"/>
      <c r="H346" s="521"/>
      <c r="I346" s="521"/>
      <c r="J346" s="521"/>
      <c r="K346" s="521"/>
      <c r="L346" s="521"/>
      <c r="M346" s="521"/>
      <c r="N346" s="521"/>
      <c r="O346" s="521"/>
      <c r="P346" s="521"/>
      <c r="Q346" s="521"/>
      <c r="R346" s="521"/>
      <c r="S346" s="521"/>
      <c r="T346" s="521"/>
      <c r="U346" s="521"/>
      <c r="V346" s="521"/>
      <c r="W346" s="521"/>
      <c r="X346" s="521"/>
      <c r="Y346" s="521"/>
      <c r="Z346" s="521"/>
      <c r="AA346" s="521"/>
      <c r="AB346" s="521"/>
      <c r="AC346" s="521"/>
      <c r="AD346" s="521"/>
      <c r="AE346" s="521"/>
      <c r="AF346" s="521"/>
      <c r="AG346" s="521"/>
      <c r="AH346" s="521"/>
    </row>
    <row r="347" spans="1:34" ht="13.5">
      <c r="A347" s="521"/>
      <c r="B347" s="521"/>
      <c r="C347" s="521"/>
      <c r="D347" s="521"/>
      <c r="E347" s="521"/>
      <c r="F347" s="521"/>
      <c r="G347" s="521"/>
      <c r="H347" s="521"/>
      <c r="I347" s="521"/>
      <c r="J347" s="521"/>
      <c r="K347" s="521"/>
      <c r="L347" s="521"/>
      <c r="M347" s="521"/>
      <c r="N347" s="521"/>
      <c r="O347" s="521"/>
      <c r="P347" s="521"/>
      <c r="Q347" s="521"/>
      <c r="R347" s="521"/>
      <c r="S347" s="521"/>
      <c r="T347" s="521"/>
      <c r="U347" s="521"/>
      <c r="V347" s="521"/>
      <c r="W347" s="521"/>
      <c r="X347" s="521"/>
      <c r="Y347" s="521"/>
      <c r="Z347" s="521"/>
      <c r="AA347" s="521"/>
      <c r="AB347" s="521"/>
      <c r="AC347" s="521"/>
      <c r="AD347" s="521"/>
      <c r="AE347" s="521"/>
      <c r="AF347" s="521"/>
      <c r="AG347" s="521"/>
      <c r="AH347" s="521"/>
    </row>
    <row r="348" spans="1:34" ht="13.5">
      <c r="A348" s="521"/>
      <c r="B348" s="521"/>
      <c r="C348" s="521"/>
      <c r="D348" s="521"/>
      <c r="E348" s="521"/>
      <c r="F348" s="521"/>
      <c r="G348" s="521"/>
      <c r="H348" s="521"/>
      <c r="I348" s="521"/>
      <c r="J348" s="521"/>
      <c r="K348" s="521"/>
      <c r="L348" s="521"/>
      <c r="M348" s="521"/>
      <c r="N348" s="521"/>
      <c r="O348" s="521"/>
      <c r="P348" s="521"/>
      <c r="Q348" s="521"/>
      <c r="R348" s="521"/>
      <c r="S348" s="521"/>
      <c r="T348" s="521"/>
      <c r="U348" s="521"/>
      <c r="V348" s="521"/>
      <c r="W348" s="521"/>
      <c r="X348" s="521"/>
      <c r="Y348" s="521"/>
      <c r="Z348" s="521"/>
      <c r="AA348" s="521"/>
      <c r="AB348" s="521"/>
      <c r="AC348" s="521"/>
      <c r="AD348" s="521"/>
      <c r="AE348" s="521"/>
      <c r="AF348" s="521"/>
      <c r="AG348" s="521"/>
      <c r="AH348" s="521"/>
    </row>
    <row r="349" spans="1:34" ht="13.5">
      <c r="A349" s="521"/>
      <c r="B349" s="521"/>
      <c r="C349" s="521"/>
      <c r="D349" s="521"/>
      <c r="E349" s="521"/>
      <c r="F349" s="521"/>
      <c r="G349" s="521"/>
      <c r="H349" s="521"/>
      <c r="I349" s="521"/>
      <c r="J349" s="521"/>
      <c r="K349" s="521"/>
      <c r="L349" s="521"/>
      <c r="M349" s="521"/>
      <c r="N349" s="521"/>
      <c r="O349" s="521"/>
      <c r="P349" s="521"/>
      <c r="Q349" s="521"/>
      <c r="R349" s="521"/>
      <c r="S349" s="521"/>
      <c r="T349" s="521"/>
      <c r="U349" s="521"/>
      <c r="V349" s="521"/>
      <c r="W349" s="521"/>
      <c r="X349" s="521"/>
      <c r="Y349" s="521"/>
      <c r="Z349" s="521"/>
      <c r="AA349" s="521"/>
      <c r="AB349" s="521"/>
      <c r="AC349" s="521"/>
      <c r="AD349" s="521"/>
      <c r="AE349" s="521"/>
      <c r="AF349" s="521"/>
      <c r="AG349" s="521"/>
      <c r="AH349" s="521"/>
    </row>
    <row r="350" spans="1:34" ht="13.5">
      <c r="A350" s="521"/>
      <c r="B350" s="521"/>
      <c r="C350" s="521"/>
      <c r="D350" s="521"/>
      <c r="E350" s="521"/>
      <c r="F350" s="521"/>
      <c r="G350" s="521"/>
      <c r="H350" s="521"/>
      <c r="I350" s="521"/>
      <c r="J350" s="521"/>
      <c r="K350" s="521"/>
      <c r="L350" s="521"/>
      <c r="M350" s="521"/>
      <c r="N350" s="521"/>
      <c r="O350" s="521"/>
      <c r="P350" s="521"/>
      <c r="Q350" s="521"/>
      <c r="R350" s="521"/>
      <c r="S350" s="521"/>
      <c r="T350" s="521"/>
      <c r="U350" s="521"/>
      <c r="V350" s="521"/>
      <c r="W350" s="521"/>
      <c r="X350" s="521"/>
      <c r="Y350" s="521"/>
      <c r="Z350" s="521"/>
      <c r="AA350" s="521"/>
      <c r="AB350" s="521"/>
      <c r="AC350" s="521"/>
      <c r="AD350" s="521"/>
      <c r="AE350" s="521"/>
      <c r="AF350" s="521"/>
      <c r="AG350" s="521"/>
      <c r="AH350" s="521"/>
    </row>
    <row r="351" spans="1:34" ht="13.5">
      <c r="A351" s="521"/>
      <c r="B351" s="521"/>
      <c r="C351" s="521"/>
      <c r="D351" s="521"/>
      <c r="E351" s="521"/>
      <c r="F351" s="521"/>
      <c r="G351" s="521"/>
      <c r="H351" s="521"/>
      <c r="I351" s="521"/>
      <c r="J351" s="521"/>
      <c r="K351" s="521"/>
      <c r="L351" s="521"/>
      <c r="M351" s="521"/>
      <c r="N351" s="521"/>
      <c r="O351" s="521"/>
      <c r="P351" s="521"/>
      <c r="Q351" s="521"/>
      <c r="R351" s="521"/>
      <c r="S351" s="521"/>
      <c r="T351" s="521"/>
      <c r="U351" s="521"/>
      <c r="V351" s="521"/>
      <c r="W351" s="521"/>
      <c r="X351" s="521"/>
      <c r="Y351" s="521"/>
      <c r="Z351" s="521"/>
      <c r="AA351" s="521"/>
      <c r="AB351" s="521"/>
      <c r="AC351" s="521"/>
      <c r="AD351" s="521"/>
      <c r="AE351" s="521"/>
      <c r="AF351" s="521"/>
      <c r="AG351" s="521"/>
      <c r="AH351" s="521"/>
    </row>
    <row r="352" spans="1:34" ht="13.5">
      <c r="A352" s="521"/>
      <c r="B352" s="521"/>
      <c r="C352" s="521"/>
      <c r="D352" s="521"/>
      <c r="E352" s="521"/>
      <c r="F352" s="521"/>
      <c r="G352" s="521"/>
      <c r="H352" s="521"/>
      <c r="I352" s="521"/>
      <c r="J352" s="521"/>
      <c r="K352" s="521"/>
      <c r="L352" s="521"/>
      <c r="M352" s="521"/>
      <c r="N352" s="521"/>
      <c r="O352" s="521"/>
      <c r="P352" s="521"/>
      <c r="Q352" s="521"/>
      <c r="R352" s="521"/>
      <c r="S352" s="521"/>
      <c r="T352" s="521"/>
      <c r="U352" s="521"/>
      <c r="V352" s="521"/>
      <c r="W352" s="521"/>
      <c r="X352" s="521"/>
      <c r="Y352" s="521"/>
      <c r="Z352" s="521"/>
      <c r="AA352" s="521"/>
      <c r="AB352" s="521"/>
      <c r="AC352" s="521"/>
      <c r="AD352" s="521"/>
      <c r="AE352" s="521"/>
      <c r="AF352" s="521"/>
      <c r="AG352" s="521"/>
      <c r="AH352" s="521"/>
    </row>
    <row r="353" spans="1:34" ht="13.5">
      <c r="A353" s="521"/>
      <c r="B353" s="521"/>
      <c r="C353" s="521"/>
      <c r="D353" s="521"/>
      <c r="E353" s="521"/>
      <c r="F353" s="521"/>
      <c r="G353" s="521"/>
      <c r="H353" s="521"/>
      <c r="I353" s="521"/>
      <c r="J353" s="521"/>
      <c r="K353" s="521"/>
      <c r="L353" s="521"/>
      <c r="M353" s="521"/>
      <c r="N353" s="521"/>
      <c r="O353" s="521"/>
      <c r="P353" s="521"/>
      <c r="Q353" s="521"/>
      <c r="R353" s="521"/>
      <c r="S353" s="521"/>
      <c r="T353" s="521"/>
      <c r="U353" s="521"/>
      <c r="V353" s="521"/>
      <c r="W353" s="521"/>
      <c r="X353" s="521"/>
      <c r="Y353" s="521"/>
      <c r="Z353" s="521"/>
      <c r="AA353" s="521"/>
      <c r="AB353" s="521"/>
      <c r="AC353" s="521"/>
      <c r="AD353" s="521"/>
      <c r="AE353" s="521"/>
      <c r="AF353" s="521"/>
      <c r="AG353" s="521"/>
      <c r="AH353" s="521"/>
    </row>
    <row r="354" spans="1:34" ht="13.5">
      <c r="A354" s="521"/>
      <c r="B354" s="521"/>
      <c r="C354" s="521"/>
      <c r="D354" s="521"/>
      <c r="E354" s="521"/>
      <c r="F354" s="521"/>
      <c r="G354" s="521"/>
      <c r="H354" s="521"/>
      <c r="I354" s="521"/>
      <c r="J354" s="521"/>
      <c r="K354" s="521"/>
      <c r="L354" s="521"/>
      <c r="M354" s="521"/>
      <c r="N354" s="521"/>
      <c r="O354" s="521"/>
      <c r="P354" s="521"/>
      <c r="Q354" s="521"/>
      <c r="R354" s="521"/>
      <c r="S354" s="521"/>
      <c r="T354" s="521"/>
      <c r="U354" s="521"/>
      <c r="V354" s="521"/>
      <c r="W354" s="521"/>
      <c r="X354" s="521"/>
      <c r="Y354" s="521"/>
      <c r="Z354" s="521"/>
      <c r="AA354" s="521"/>
      <c r="AB354" s="521"/>
      <c r="AC354" s="521"/>
      <c r="AD354" s="521"/>
      <c r="AE354" s="521"/>
      <c r="AF354" s="521"/>
      <c r="AG354" s="521"/>
      <c r="AH354" s="521"/>
    </row>
    <row r="355" spans="1:34" ht="13.5">
      <c r="A355" s="521"/>
      <c r="B355" s="521"/>
      <c r="C355" s="521"/>
      <c r="D355" s="521"/>
      <c r="E355" s="521"/>
      <c r="F355" s="521"/>
      <c r="G355" s="521"/>
      <c r="H355" s="521"/>
      <c r="I355" s="521"/>
      <c r="J355" s="521"/>
      <c r="K355" s="521"/>
      <c r="L355" s="521"/>
      <c r="M355" s="521"/>
      <c r="N355" s="521"/>
      <c r="O355" s="521"/>
      <c r="P355" s="521"/>
      <c r="Q355" s="521"/>
      <c r="R355" s="521"/>
      <c r="S355" s="521"/>
      <c r="T355" s="521"/>
      <c r="U355" s="521"/>
      <c r="V355" s="521"/>
      <c r="W355" s="521"/>
      <c r="X355" s="521"/>
      <c r="Y355" s="521"/>
      <c r="Z355" s="521"/>
      <c r="AA355" s="521"/>
      <c r="AB355" s="521"/>
      <c r="AC355" s="521"/>
      <c r="AD355" s="521"/>
      <c r="AE355" s="521"/>
      <c r="AF355" s="521"/>
      <c r="AG355" s="521"/>
      <c r="AH355" s="521"/>
    </row>
    <row r="356" spans="1:34" ht="13.5">
      <c r="A356" s="521"/>
      <c r="B356" s="521"/>
      <c r="C356" s="521"/>
      <c r="D356" s="521"/>
      <c r="E356" s="521"/>
      <c r="F356" s="521"/>
      <c r="G356" s="521"/>
      <c r="H356" s="521"/>
      <c r="I356" s="521"/>
      <c r="J356" s="521"/>
      <c r="K356" s="521"/>
      <c r="L356" s="521"/>
      <c r="M356" s="521"/>
      <c r="N356" s="521"/>
      <c r="O356" s="521"/>
      <c r="P356" s="521"/>
      <c r="Q356" s="521"/>
      <c r="R356" s="521"/>
      <c r="S356" s="521"/>
      <c r="T356" s="521"/>
      <c r="U356" s="521"/>
      <c r="V356" s="521"/>
      <c r="W356" s="521"/>
      <c r="X356" s="521"/>
      <c r="Y356" s="521"/>
      <c r="Z356" s="521"/>
      <c r="AA356" s="521"/>
      <c r="AB356" s="521"/>
      <c r="AC356" s="521"/>
      <c r="AD356" s="521"/>
      <c r="AE356" s="521"/>
      <c r="AF356" s="521"/>
      <c r="AG356" s="521"/>
      <c r="AH356" s="521"/>
    </row>
    <row r="357" spans="1:34" ht="13.5">
      <c r="A357" s="521"/>
      <c r="B357" s="521"/>
      <c r="C357" s="521"/>
      <c r="D357" s="521"/>
      <c r="E357" s="521"/>
      <c r="F357" s="521"/>
      <c r="G357" s="521"/>
      <c r="H357" s="521"/>
      <c r="I357" s="521"/>
      <c r="J357" s="521"/>
      <c r="K357" s="521"/>
      <c r="L357" s="521"/>
      <c r="M357" s="521"/>
      <c r="N357" s="521"/>
      <c r="O357" s="521"/>
      <c r="P357" s="521"/>
      <c r="Q357" s="521"/>
      <c r="R357" s="521"/>
      <c r="S357" s="521"/>
      <c r="T357" s="521"/>
      <c r="U357" s="521"/>
      <c r="V357" s="521"/>
      <c r="W357" s="521"/>
      <c r="X357" s="521"/>
      <c r="Y357" s="521"/>
      <c r="Z357" s="521"/>
      <c r="AA357" s="521"/>
      <c r="AB357" s="521"/>
      <c r="AC357" s="521"/>
      <c r="AD357" s="521"/>
      <c r="AE357" s="521"/>
      <c r="AF357" s="521"/>
      <c r="AG357" s="521"/>
      <c r="AH357" s="521"/>
    </row>
    <row r="358" spans="1:34" ht="13.5">
      <c r="A358" s="521"/>
      <c r="B358" s="521"/>
      <c r="C358" s="521"/>
      <c r="D358" s="521"/>
      <c r="E358" s="521"/>
      <c r="F358" s="521"/>
      <c r="G358" s="521"/>
      <c r="H358" s="521"/>
      <c r="I358" s="521"/>
      <c r="J358" s="521"/>
      <c r="K358" s="521"/>
      <c r="L358" s="521"/>
      <c r="M358" s="521"/>
      <c r="N358" s="521"/>
      <c r="O358" s="521"/>
      <c r="P358" s="521"/>
      <c r="Q358" s="521"/>
      <c r="R358" s="521"/>
      <c r="S358" s="521"/>
      <c r="T358" s="521"/>
      <c r="U358" s="521"/>
      <c r="V358" s="521"/>
      <c r="W358" s="521"/>
      <c r="X358" s="521"/>
      <c r="Y358" s="521"/>
      <c r="Z358" s="521"/>
      <c r="AA358" s="521"/>
      <c r="AB358" s="521"/>
      <c r="AC358" s="521"/>
      <c r="AD358" s="521"/>
      <c r="AE358" s="521"/>
      <c r="AF358" s="521"/>
      <c r="AG358" s="521"/>
      <c r="AH358" s="521"/>
    </row>
    <row r="359" spans="1:34" ht="13.5">
      <c r="A359" s="521"/>
      <c r="B359" s="521"/>
      <c r="C359" s="521"/>
      <c r="D359" s="521"/>
      <c r="E359" s="521"/>
      <c r="F359" s="521"/>
      <c r="G359" s="521"/>
      <c r="H359" s="521"/>
      <c r="I359" s="521"/>
      <c r="J359" s="521"/>
      <c r="K359" s="521"/>
      <c r="L359" s="521"/>
      <c r="M359" s="521"/>
      <c r="N359" s="521"/>
      <c r="O359" s="521"/>
      <c r="P359" s="521"/>
      <c r="Q359" s="521"/>
      <c r="R359" s="521"/>
      <c r="S359" s="521"/>
      <c r="T359" s="521"/>
      <c r="U359" s="521"/>
      <c r="V359" s="521"/>
      <c r="W359" s="521"/>
      <c r="X359" s="521"/>
      <c r="Y359" s="521"/>
      <c r="Z359" s="521"/>
      <c r="AA359" s="521"/>
      <c r="AB359" s="521"/>
      <c r="AC359" s="521"/>
      <c r="AD359" s="521"/>
      <c r="AE359" s="521"/>
      <c r="AF359" s="521"/>
      <c r="AG359" s="521"/>
      <c r="AH359" s="521"/>
    </row>
    <row r="360" spans="1:34" ht="13.5">
      <c r="A360" s="521"/>
      <c r="B360" s="521"/>
      <c r="C360" s="521"/>
      <c r="D360" s="521"/>
      <c r="E360" s="521"/>
      <c r="F360" s="521"/>
      <c r="G360" s="521"/>
      <c r="H360" s="521"/>
      <c r="I360" s="521"/>
      <c r="J360" s="521"/>
      <c r="K360" s="521"/>
      <c r="L360" s="521"/>
      <c r="M360" s="521"/>
      <c r="N360" s="521"/>
      <c r="O360" s="521"/>
      <c r="P360" s="521"/>
      <c r="Q360" s="521"/>
      <c r="R360" s="521"/>
      <c r="S360" s="521"/>
      <c r="T360" s="521"/>
      <c r="U360" s="521"/>
      <c r="V360" s="521"/>
      <c r="W360" s="521"/>
      <c r="X360" s="521"/>
      <c r="Y360" s="521"/>
      <c r="Z360" s="521"/>
      <c r="AA360" s="521"/>
      <c r="AB360" s="521"/>
      <c r="AC360" s="521"/>
      <c r="AD360" s="521"/>
      <c r="AE360" s="521"/>
      <c r="AF360" s="521"/>
      <c r="AG360" s="521"/>
      <c r="AH360" s="521"/>
    </row>
    <row r="361" spans="1:34" ht="13.5">
      <c r="A361" s="521"/>
      <c r="B361" s="521"/>
      <c r="C361" s="521"/>
      <c r="D361" s="521"/>
      <c r="E361" s="521"/>
      <c r="F361" s="521"/>
      <c r="G361" s="521"/>
      <c r="H361" s="521"/>
      <c r="I361" s="521"/>
      <c r="J361" s="521"/>
      <c r="K361" s="521"/>
      <c r="L361" s="521"/>
      <c r="M361" s="521"/>
      <c r="N361" s="521"/>
      <c r="O361" s="521"/>
      <c r="P361" s="521"/>
      <c r="Q361" s="521"/>
      <c r="R361" s="521"/>
      <c r="S361" s="521"/>
      <c r="T361" s="521"/>
      <c r="U361" s="521"/>
      <c r="V361" s="521"/>
      <c r="W361" s="521"/>
      <c r="X361" s="521"/>
      <c r="Y361" s="521"/>
      <c r="Z361" s="521"/>
      <c r="AA361" s="521"/>
      <c r="AB361" s="521"/>
      <c r="AC361" s="521"/>
      <c r="AD361" s="521"/>
      <c r="AE361" s="521"/>
      <c r="AF361" s="521"/>
      <c r="AG361" s="521"/>
      <c r="AH361" s="521"/>
    </row>
    <row r="362" spans="1:34" ht="13.5">
      <c r="A362" s="521"/>
      <c r="B362" s="521"/>
      <c r="C362" s="521"/>
      <c r="D362" s="521"/>
      <c r="E362" s="521"/>
      <c r="F362" s="521"/>
      <c r="G362" s="521"/>
      <c r="H362" s="521"/>
      <c r="I362" s="521"/>
      <c r="J362" s="521"/>
      <c r="K362" s="521"/>
      <c r="L362" s="521"/>
      <c r="M362" s="521"/>
      <c r="N362" s="521"/>
      <c r="O362" s="521"/>
      <c r="P362" s="521"/>
      <c r="Q362" s="521"/>
      <c r="R362" s="521"/>
      <c r="S362" s="521"/>
      <c r="T362" s="521"/>
      <c r="U362" s="521"/>
      <c r="V362" s="521"/>
      <c r="W362" s="521"/>
      <c r="X362" s="521"/>
      <c r="Y362" s="521"/>
      <c r="Z362" s="521"/>
      <c r="AA362" s="521"/>
      <c r="AB362" s="521"/>
      <c r="AC362" s="521"/>
      <c r="AD362" s="521"/>
      <c r="AE362" s="521"/>
      <c r="AF362" s="521"/>
      <c r="AG362" s="521"/>
      <c r="AH362" s="521"/>
    </row>
    <row r="363" spans="1:34" ht="13.5">
      <c r="A363" s="521"/>
      <c r="B363" s="521"/>
      <c r="C363" s="521"/>
      <c r="D363" s="521"/>
      <c r="E363" s="521"/>
      <c r="F363" s="521"/>
      <c r="G363" s="521"/>
      <c r="H363" s="521"/>
      <c r="I363" s="521"/>
      <c r="J363" s="521"/>
      <c r="K363" s="521"/>
      <c r="L363" s="521"/>
      <c r="M363" s="521"/>
      <c r="N363" s="521"/>
      <c r="O363" s="521"/>
      <c r="P363" s="521"/>
      <c r="Q363" s="521"/>
      <c r="R363" s="521"/>
      <c r="S363" s="521"/>
      <c r="T363" s="521"/>
      <c r="U363" s="521"/>
      <c r="V363" s="521"/>
      <c r="W363" s="521"/>
      <c r="X363" s="521"/>
      <c r="Y363" s="521"/>
      <c r="Z363" s="521"/>
      <c r="AA363" s="521"/>
      <c r="AB363" s="521"/>
      <c r="AC363" s="521"/>
      <c r="AD363" s="521"/>
      <c r="AE363" s="521"/>
      <c r="AF363" s="521"/>
      <c r="AG363" s="521"/>
      <c r="AH363" s="521"/>
    </row>
    <row r="364" spans="1:34" ht="13.5">
      <c r="A364" s="521"/>
      <c r="B364" s="521"/>
      <c r="C364" s="521"/>
      <c r="D364" s="521"/>
      <c r="E364" s="521"/>
      <c r="F364" s="521"/>
      <c r="G364" s="521"/>
      <c r="H364" s="521"/>
      <c r="I364" s="521"/>
      <c r="J364" s="521"/>
      <c r="K364" s="521"/>
      <c r="L364" s="521"/>
      <c r="M364" s="521"/>
      <c r="N364" s="521"/>
      <c r="O364" s="521"/>
      <c r="P364" s="521"/>
      <c r="Q364" s="521"/>
      <c r="R364" s="521"/>
      <c r="S364" s="521"/>
      <c r="T364" s="521"/>
      <c r="U364" s="521"/>
      <c r="V364" s="521"/>
      <c r="W364" s="521"/>
      <c r="X364" s="521"/>
      <c r="Y364" s="521"/>
      <c r="Z364" s="521"/>
      <c r="AA364" s="521"/>
      <c r="AB364" s="521"/>
      <c r="AC364" s="521"/>
      <c r="AD364" s="521"/>
      <c r="AE364" s="521"/>
      <c r="AF364" s="521"/>
      <c r="AG364" s="521"/>
      <c r="AH364" s="521"/>
    </row>
    <row r="365" spans="1:34" ht="13.5">
      <c r="A365" s="521"/>
      <c r="B365" s="521"/>
      <c r="C365" s="521"/>
      <c r="D365" s="521"/>
      <c r="E365" s="521"/>
      <c r="F365" s="521"/>
      <c r="G365" s="521"/>
      <c r="H365" s="521"/>
      <c r="I365" s="521"/>
      <c r="J365" s="521"/>
      <c r="K365" s="521"/>
      <c r="L365" s="521"/>
      <c r="M365" s="521"/>
      <c r="N365" s="521"/>
      <c r="O365" s="521"/>
      <c r="P365" s="521"/>
      <c r="Q365" s="521"/>
      <c r="R365" s="521"/>
      <c r="S365" s="521"/>
      <c r="T365" s="521"/>
      <c r="U365" s="521"/>
      <c r="V365" s="521"/>
      <c r="W365" s="521"/>
      <c r="X365" s="521"/>
      <c r="Y365" s="521"/>
      <c r="Z365" s="521"/>
      <c r="AA365" s="521"/>
      <c r="AB365" s="521"/>
      <c r="AC365" s="521"/>
      <c r="AD365" s="521"/>
      <c r="AE365" s="521"/>
      <c r="AF365" s="521"/>
      <c r="AG365" s="521"/>
      <c r="AH365" s="521"/>
    </row>
    <row r="366" spans="1:34" ht="13.5">
      <c r="A366" s="521"/>
      <c r="B366" s="521"/>
      <c r="C366" s="521"/>
      <c r="D366" s="521"/>
      <c r="E366" s="521"/>
      <c r="F366" s="521"/>
      <c r="G366" s="521"/>
      <c r="H366" s="521"/>
      <c r="I366" s="521"/>
      <c r="J366" s="521"/>
      <c r="K366" s="521"/>
      <c r="L366" s="521"/>
      <c r="M366" s="521"/>
      <c r="N366" s="521"/>
      <c r="O366" s="521"/>
      <c r="P366" s="521"/>
      <c r="Q366" s="521"/>
      <c r="R366" s="521"/>
      <c r="S366" s="521"/>
      <c r="T366" s="521"/>
      <c r="U366" s="521"/>
      <c r="V366" s="521"/>
      <c r="W366" s="521"/>
      <c r="X366" s="521"/>
      <c r="Y366" s="521"/>
      <c r="Z366" s="521"/>
      <c r="AA366" s="521"/>
      <c r="AB366" s="521"/>
      <c r="AC366" s="521"/>
      <c r="AD366" s="521"/>
      <c r="AE366" s="521"/>
      <c r="AF366" s="521"/>
      <c r="AG366" s="521"/>
      <c r="AH366" s="521"/>
    </row>
    <row r="367" spans="1:34" ht="13.5">
      <c r="A367" s="521"/>
      <c r="B367" s="521"/>
      <c r="C367" s="521"/>
      <c r="D367" s="521"/>
      <c r="E367" s="521"/>
      <c r="F367" s="521"/>
      <c r="G367" s="521"/>
      <c r="H367" s="521"/>
      <c r="I367" s="521"/>
      <c r="J367" s="521"/>
      <c r="K367" s="521"/>
      <c r="L367" s="521"/>
      <c r="M367" s="521"/>
      <c r="N367" s="521"/>
      <c r="O367" s="521"/>
      <c r="P367" s="521"/>
      <c r="Q367" s="521"/>
      <c r="R367" s="521"/>
      <c r="S367" s="521"/>
      <c r="T367" s="521"/>
      <c r="U367" s="521"/>
      <c r="V367" s="521"/>
      <c r="W367" s="521"/>
      <c r="X367" s="521"/>
      <c r="Y367" s="521"/>
      <c r="Z367" s="521"/>
      <c r="AA367" s="521"/>
      <c r="AB367" s="521"/>
      <c r="AC367" s="521"/>
      <c r="AD367" s="521"/>
      <c r="AE367" s="521"/>
      <c r="AF367" s="521"/>
      <c r="AG367" s="521"/>
      <c r="AH367" s="521"/>
    </row>
    <row r="368" spans="1:34" ht="13.5">
      <c r="A368" s="521"/>
      <c r="B368" s="521"/>
      <c r="C368" s="521"/>
      <c r="D368" s="521"/>
      <c r="E368" s="521"/>
      <c r="F368" s="521"/>
      <c r="G368" s="521"/>
      <c r="H368" s="521"/>
      <c r="I368" s="521"/>
      <c r="J368" s="521"/>
      <c r="K368" s="521"/>
      <c r="L368" s="521"/>
      <c r="M368" s="521"/>
      <c r="N368" s="521"/>
      <c r="O368" s="521"/>
      <c r="P368" s="521"/>
      <c r="Q368" s="521"/>
      <c r="R368" s="521"/>
      <c r="S368" s="521"/>
      <c r="T368" s="521"/>
      <c r="U368" s="521"/>
      <c r="V368" s="521"/>
      <c r="W368" s="521"/>
      <c r="X368" s="521"/>
      <c r="Y368" s="521"/>
      <c r="Z368" s="521"/>
      <c r="AA368" s="521"/>
      <c r="AB368" s="521"/>
      <c r="AC368" s="521"/>
      <c r="AD368" s="521"/>
      <c r="AE368" s="521"/>
      <c r="AF368" s="521"/>
      <c r="AG368" s="521"/>
      <c r="AH368" s="521"/>
    </row>
    <row r="369" spans="1:34" ht="13.5">
      <c r="A369" s="521"/>
      <c r="B369" s="521"/>
      <c r="C369" s="521"/>
      <c r="D369" s="521"/>
      <c r="E369" s="521"/>
      <c r="F369" s="521"/>
      <c r="G369" s="521"/>
      <c r="H369" s="521"/>
      <c r="I369" s="521"/>
      <c r="J369" s="521"/>
      <c r="K369" s="521"/>
      <c r="L369" s="521"/>
      <c r="M369" s="521"/>
      <c r="N369" s="521"/>
      <c r="O369" s="521"/>
      <c r="P369" s="521"/>
      <c r="Q369" s="521"/>
      <c r="R369" s="521"/>
      <c r="S369" s="521"/>
      <c r="T369" s="521"/>
      <c r="U369" s="521"/>
      <c r="V369" s="521"/>
      <c r="W369" s="521"/>
      <c r="X369" s="521"/>
      <c r="Y369" s="521"/>
      <c r="Z369" s="521"/>
      <c r="AA369" s="521"/>
      <c r="AB369" s="521"/>
      <c r="AC369" s="521"/>
      <c r="AD369" s="521"/>
      <c r="AE369" s="521"/>
      <c r="AF369" s="521"/>
      <c r="AG369" s="521"/>
      <c r="AH369" s="521"/>
    </row>
    <row r="370" spans="1:34" ht="13.5">
      <c r="A370" s="521"/>
      <c r="B370" s="521"/>
      <c r="C370" s="521"/>
      <c r="D370" s="521"/>
      <c r="E370" s="521"/>
      <c r="F370" s="521"/>
      <c r="G370" s="521"/>
      <c r="H370" s="521"/>
      <c r="I370" s="521"/>
      <c r="J370" s="521"/>
      <c r="K370" s="521"/>
      <c r="L370" s="521"/>
      <c r="M370" s="521"/>
      <c r="N370" s="521"/>
      <c r="O370" s="521"/>
      <c r="P370" s="521"/>
      <c r="Q370" s="521"/>
      <c r="R370" s="521"/>
      <c r="S370" s="521"/>
      <c r="T370" s="521"/>
      <c r="U370" s="521"/>
      <c r="V370" s="521"/>
      <c r="W370" s="521"/>
      <c r="X370" s="521"/>
      <c r="Y370" s="521"/>
      <c r="Z370" s="521"/>
      <c r="AA370" s="521"/>
      <c r="AB370" s="521"/>
      <c r="AC370" s="521"/>
      <c r="AD370" s="521"/>
      <c r="AE370" s="521"/>
      <c r="AF370" s="521"/>
      <c r="AG370" s="521"/>
      <c r="AH370" s="521"/>
    </row>
    <row r="371" spans="1:34" ht="13.5">
      <c r="A371" s="521"/>
      <c r="B371" s="521"/>
      <c r="C371" s="521"/>
      <c r="D371" s="521"/>
      <c r="E371" s="521"/>
      <c r="F371" s="521"/>
      <c r="G371" s="521"/>
      <c r="H371" s="521"/>
      <c r="I371" s="521"/>
      <c r="J371" s="521"/>
      <c r="K371" s="521"/>
      <c r="L371" s="521"/>
      <c r="M371" s="521"/>
      <c r="N371" s="521"/>
      <c r="O371" s="521"/>
      <c r="P371" s="521"/>
      <c r="Q371" s="521"/>
      <c r="R371" s="521"/>
      <c r="S371" s="521"/>
      <c r="T371" s="521"/>
      <c r="U371" s="521"/>
      <c r="V371" s="521"/>
      <c r="W371" s="521"/>
      <c r="X371" s="521"/>
      <c r="Y371" s="521"/>
      <c r="Z371" s="521"/>
      <c r="AA371" s="521"/>
      <c r="AB371" s="521"/>
      <c r="AC371" s="521"/>
      <c r="AD371" s="521"/>
      <c r="AE371" s="521"/>
      <c r="AF371" s="521"/>
      <c r="AG371" s="521"/>
      <c r="AH371" s="521"/>
    </row>
    <row r="372" spans="1:34" ht="13.5">
      <c r="A372" s="521"/>
      <c r="B372" s="521"/>
      <c r="C372" s="521"/>
      <c r="D372" s="521"/>
      <c r="E372" s="521"/>
      <c r="F372" s="521"/>
      <c r="G372" s="521"/>
      <c r="H372" s="521"/>
      <c r="I372" s="521"/>
      <c r="J372" s="521"/>
      <c r="K372" s="521"/>
      <c r="L372" s="521"/>
      <c r="M372" s="521"/>
      <c r="N372" s="521"/>
      <c r="O372" s="521"/>
      <c r="P372" s="521"/>
      <c r="Q372" s="521"/>
      <c r="R372" s="521"/>
      <c r="S372" s="521"/>
      <c r="T372" s="521"/>
      <c r="U372" s="521"/>
      <c r="V372" s="521"/>
      <c r="W372" s="521"/>
      <c r="X372" s="521"/>
      <c r="Y372" s="521"/>
      <c r="Z372" s="521"/>
      <c r="AA372" s="521"/>
      <c r="AB372" s="521"/>
      <c r="AC372" s="521"/>
      <c r="AD372" s="521"/>
      <c r="AE372" s="521"/>
      <c r="AF372" s="521"/>
      <c r="AG372" s="521"/>
      <c r="AH372" s="521"/>
    </row>
    <row r="373" spans="1:34" ht="13.5">
      <c r="A373" s="521"/>
      <c r="B373" s="521"/>
      <c r="C373" s="521"/>
      <c r="D373" s="521"/>
      <c r="E373" s="521"/>
      <c r="F373" s="521"/>
      <c r="G373" s="521"/>
      <c r="H373" s="521"/>
      <c r="I373" s="521"/>
      <c r="J373" s="521"/>
      <c r="K373" s="521"/>
      <c r="L373" s="521"/>
      <c r="M373" s="521"/>
      <c r="N373" s="521"/>
      <c r="O373" s="521"/>
      <c r="P373" s="521"/>
      <c r="Q373" s="521"/>
      <c r="R373" s="521"/>
      <c r="S373" s="521"/>
      <c r="T373" s="521"/>
      <c r="U373" s="521"/>
      <c r="V373" s="521"/>
      <c r="W373" s="521"/>
      <c r="X373" s="521"/>
      <c r="Y373" s="521"/>
      <c r="Z373" s="521"/>
      <c r="AA373" s="521"/>
      <c r="AB373" s="521"/>
      <c r="AC373" s="521"/>
      <c r="AD373" s="521"/>
      <c r="AE373" s="521"/>
      <c r="AF373" s="521"/>
      <c r="AG373" s="521"/>
      <c r="AH373" s="521"/>
    </row>
    <row r="374" spans="1:34" ht="13.5">
      <c r="A374" s="521"/>
      <c r="B374" s="521"/>
      <c r="C374" s="521"/>
      <c r="D374" s="521"/>
      <c r="E374" s="521"/>
      <c r="F374" s="521"/>
      <c r="G374" s="521"/>
      <c r="H374" s="521"/>
      <c r="I374" s="521"/>
      <c r="J374" s="521"/>
      <c r="K374" s="521"/>
      <c r="L374" s="521"/>
      <c r="M374" s="521"/>
      <c r="N374" s="521"/>
      <c r="O374" s="521"/>
      <c r="P374" s="521"/>
      <c r="Q374" s="521"/>
      <c r="R374" s="521"/>
      <c r="S374" s="521"/>
      <c r="T374" s="521"/>
      <c r="U374" s="521"/>
      <c r="V374" s="521"/>
      <c r="W374" s="521"/>
      <c r="X374" s="521"/>
      <c r="Y374" s="521"/>
      <c r="Z374" s="521"/>
      <c r="AA374" s="521"/>
      <c r="AB374" s="521"/>
      <c r="AC374" s="521"/>
      <c r="AD374" s="521"/>
      <c r="AE374" s="521"/>
      <c r="AF374" s="521"/>
      <c r="AG374" s="521"/>
      <c r="AH374" s="521"/>
    </row>
    <row r="375" spans="1:34" ht="13.5">
      <c r="A375" s="521"/>
      <c r="B375" s="521"/>
      <c r="C375" s="521"/>
      <c r="D375" s="521"/>
      <c r="E375" s="521"/>
      <c r="F375" s="521"/>
      <c r="G375" s="521"/>
      <c r="H375" s="521"/>
      <c r="I375" s="521"/>
      <c r="J375" s="521"/>
      <c r="K375" s="521"/>
      <c r="L375" s="521"/>
      <c r="M375" s="521"/>
      <c r="N375" s="521"/>
      <c r="O375" s="521"/>
      <c r="P375" s="521"/>
      <c r="Q375" s="521"/>
      <c r="R375" s="521"/>
      <c r="S375" s="521"/>
      <c r="T375" s="521"/>
      <c r="U375" s="521"/>
      <c r="V375" s="521"/>
      <c r="W375" s="521"/>
      <c r="X375" s="521"/>
      <c r="Y375" s="521"/>
      <c r="Z375" s="521"/>
      <c r="AA375" s="521"/>
      <c r="AB375" s="521"/>
      <c r="AC375" s="521"/>
      <c r="AD375" s="521"/>
      <c r="AE375" s="521"/>
      <c r="AF375" s="521"/>
      <c r="AG375" s="521"/>
      <c r="AH375" s="521"/>
    </row>
    <row r="376" spans="1:34" ht="13.5">
      <c r="A376" s="521"/>
      <c r="B376" s="521"/>
      <c r="C376" s="521"/>
      <c r="D376" s="521"/>
      <c r="E376" s="521"/>
      <c r="F376" s="521"/>
      <c r="G376" s="521"/>
      <c r="H376" s="521"/>
      <c r="I376" s="521"/>
      <c r="J376" s="521"/>
      <c r="K376" s="521"/>
      <c r="L376" s="521"/>
      <c r="M376" s="521"/>
      <c r="N376" s="521"/>
      <c r="O376" s="521"/>
      <c r="P376" s="521"/>
      <c r="Q376" s="521"/>
      <c r="R376" s="521"/>
      <c r="S376" s="521"/>
      <c r="T376" s="521"/>
      <c r="U376" s="521"/>
      <c r="V376" s="521"/>
      <c r="W376" s="521"/>
      <c r="X376" s="521"/>
      <c r="Y376" s="521"/>
      <c r="Z376" s="521"/>
      <c r="AA376" s="521"/>
      <c r="AB376" s="521"/>
      <c r="AC376" s="521"/>
      <c r="AD376" s="521"/>
      <c r="AE376" s="521"/>
      <c r="AF376" s="521"/>
      <c r="AG376" s="521"/>
      <c r="AH376" s="521"/>
    </row>
    <row r="377" spans="1:34" ht="13.5">
      <c r="A377" s="521"/>
      <c r="B377" s="521"/>
      <c r="C377" s="521"/>
      <c r="D377" s="521"/>
      <c r="E377" s="521"/>
      <c r="F377" s="521"/>
      <c r="G377" s="521"/>
      <c r="H377" s="521"/>
      <c r="I377" s="521"/>
      <c r="J377" s="521"/>
      <c r="K377" s="521"/>
      <c r="L377" s="521"/>
      <c r="M377" s="521"/>
      <c r="N377" s="521"/>
      <c r="O377" s="521"/>
      <c r="P377" s="521"/>
      <c r="Q377" s="521"/>
      <c r="R377" s="521"/>
      <c r="S377" s="521"/>
      <c r="T377" s="521"/>
      <c r="U377" s="521"/>
      <c r="V377" s="521"/>
      <c r="W377" s="521"/>
      <c r="X377" s="521"/>
      <c r="Y377" s="521"/>
      <c r="Z377" s="521"/>
      <c r="AA377" s="521"/>
      <c r="AB377" s="521"/>
      <c r="AC377" s="521"/>
      <c r="AD377" s="521"/>
      <c r="AE377" s="521"/>
      <c r="AF377" s="521"/>
      <c r="AG377" s="521"/>
      <c r="AH377" s="521"/>
    </row>
    <row r="378" spans="1:34" ht="13.5">
      <c r="A378" s="521"/>
      <c r="B378" s="521"/>
      <c r="C378" s="521"/>
      <c r="D378" s="521"/>
      <c r="E378" s="521"/>
      <c r="F378" s="521"/>
      <c r="G378" s="521"/>
      <c r="H378" s="521"/>
      <c r="I378" s="521"/>
      <c r="J378" s="521"/>
      <c r="K378" s="521"/>
      <c r="L378" s="521"/>
      <c r="M378" s="521"/>
      <c r="N378" s="521"/>
      <c r="O378" s="521"/>
      <c r="P378" s="521"/>
      <c r="Q378" s="521"/>
      <c r="R378" s="521"/>
      <c r="S378" s="521"/>
      <c r="T378" s="521"/>
      <c r="U378" s="521"/>
      <c r="V378" s="521"/>
      <c r="W378" s="521"/>
      <c r="X378" s="521"/>
      <c r="Y378" s="521"/>
      <c r="Z378" s="521"/>
      <c r="AA378" s="521"/>
      <c r="AB378" s="521"/>
      <c r="AC378" s="521"/>
      <c r="AD378" s="521"/>
      <c r="AE378" s="521"/>
      <c r="AF378" s="521"/>
      <c r="AG378" s="521"/>
      <c r="AH378" s="521"/>
    </row>
    <row r="379" spans="1:34" ht="13.5">
      <c r="A379" s="521"/>
      <c r="B379" s="521"/>
      <c r="C379" s="521"/>
      <c r="D379" s="521"/>
      <c r="E379" s="521"/>
      <c r="F379" s="521"/>
      <c r="G379" s="521"/>
      <c r="H379" s="521"/>
      <c r="I379" s="521"/>
      <c r="J379" s="521"/>
      <c r="K379" s="521"/>
      <c r="L379" s="521"/>
      <c r="M379" s="521"/>
      <c r="N379" s="521"/>
      <c r="O379" s="521"/>
      <c r="P379" s="521"/>
      <c r="Q379" s="521"/>
      <c r="R379" s="521"/>
      <c r="S379" s="521"/>
      <c r="T379" s="521"/>
      <c r="U379" s="521"/>
      <c r="V379" s="521"/>
      <c r="W379" s="521"/>
      <c r="X379" s="521"/>
      <c r="Y379" s="521"/>
      <c r="Z379" s="521"/>
      <c r="AA379" s="521"/>
      <c r="AB379" s="521"/>
      <c r="AC379" s="521"/>
      <c r="AD379" s="521"/>
      <c r="AE379" s="521"/>
      <c r="AF379" s="521"/>
      <c r="AG379" s="521"/>
      <c r="AH379" s="521"/>
    </row>
    <row r="380" spans="1:34" ht="13.5">
      <c r="A380" s="521"/>
      <c r="B380" s="521"/>
      <c r="C380" s="521"/>
      <c r="D380" s="521"/>
      <c r="E380" s="521"/>
      <c r="F380" s="521"/>
      <c r="G380" s="521"/>
      <c r="H380" s="521"/>
      <c r="I380" s="521"/>
      <c r="J380" s="521"/>
      <c r="K380" s="521"/>
      <c r="L380" s="521"/>
      <c r="M380" s="521"/>
      <c r="N380" s="521"/>
      <c r="O380" s="521"/>
      <c r="P380" s="521"/>
      <c r="Q380" s="521"/>
      <c r="R380" s="521"/>
      <c r="S380" s="521"/>
      <c r="T380" s="521"/>
      <c r="U380" s="521"/>
      <c r="V380" s="521"/>
      <c r="W380" s="521"/>
      <c r="X380" s="521"/>
      <c r="Y380" s="521"/>
      <c r="Z380" s="521"/>
      <c r="AA380" s="521"/>
      <c r="AB380" s="521"/>
      <c r="AC380" s="521"/>
      <c r="AD380" s="521"/>
      <c r="AE380" s="521"/>
      <c r="AF380" s="521"/>
      <c r="AG380" s="521"/>
      <c r="AH380" s="521"/>
    </row>
    <row r="381" spans="1:34" ht="13.5">
      <c r="A381" s="521"/>
      <c r="B381" s="521"/>
      <c r="C381" s="521"/>
      <c r="D381" s="521"/>
      <c r="E381" s="521"/>
      <c r="F381" s="521"/>
      <c r="G381" s="521"/>
      <c r="H381" s="521"/>
      <c r="I381" s="521"/>
      <c r="J381" s="521"/>
      <c r="K381" s="521"/>
      <c r="L381" s="521"/>
      <c r="M381" s="521"/>
      <c r="N381" s="521"/>
      <c r="O381" s="521"/>
      <c r="P381" s="521"/>
      <c r="Q381" s="521"/>
      <c r="R381" s="521"/>
      <c r="S381" s="521"/>
      <c r="T381" s="521"/>
      <c r="U381" s="521"/>
      <c r="V381" s="521"/>
      <c r="W381" s="521"/>
      <c r="X381" s="521"/>
      <c r="Y381" s="521"/>
      <c r="Z381" s="521"/>
      <c r="AA381" s="521"/>
      <c r="AB381" s="521"/>
      <c r="AC381" s="521"/>
      <c r="AD381" s="521"/>
      <c r="AE381" s="521"/>
      <c r="AF381" s="521"/>
      <c r="AG381" s="521"/>
      <c r="AH381" s="521"/>
    </row>
    <row r="382" spans="1:34" ht="13.5">
      <c r="A382" s="521"/>
      <c r="B382" s="521"/>
      <c r="C382" s="521"/>
      <c r="D382" s="521"/>
      <c r="E382" s="521"/>
      <c r="F382" s="521"/>
      <c r="G382" s="521"/>
      <c r="H382" s="521"/>
      <c r="I382" s="521"/>
      <c r="J382" s="521"/>
      <c r="K382" s="521"/>
      <c r="L382" s="521"/>
      <c r="M382" s="521"/>
      <c r="N382" s="521"/>
      <c r="O382" s="521"/>
      <c r="P382" s="521"/>
      <c r="Q382" s="521"/>
      <c r="R382" s="521"/>
      <c r="S382" s="521"/>
      <c r="T382" s="521"/>
      <c r="U382" s="521"/>
      <c r="V382" s="521"/>
      <c r="W382" s="521"/>
      <c r="X382" s="521"/>
      <c r="Y382" s="521"/>
      <c r="Z382" s="521"/>
      <c r="AA382" s="521"/>
      <c r="AB382" s="521"/>
      <c r="AC382" s="521"/>
      <c r="AD382" s="521"/>
      <c r="AE382" s="521"/>
      <c r="AF382" s="521"/>
      <c r="AG382" s="521"/>
      <c r="AH382" s="521"/>
    </row>
    <row r="383" spans="1:34" ht="13.5">
      <c r="A383" s="521"/>
      <c r="B383" s="521"/>
      <c r="C383" s="521"/>
      <c r="D383" s="521"/>
      <c r="E383" s="521"/>
      <c r="F383" s="521"/>
      <c r="G383" s="521"/>
      <c r="H383" s="521"/>
      <c r="I383" s="521"/>
      <c r="J383" s="521"/>
      <c r="K383" s="521"/>
      <c r="L383" s="521"/>
      <c r="M383" s="521"/>
      <c r="N383" s="521"/>
      <c r="O383" s="521"/>
      <c r="P383" s="521"/>
      <c r="Q383" s="521"/>
      <c r="R383" s="521"/>
      <c r="S383" s="521"/>
      <c r="T383" s="521"/>
      <c r="U383" s="521"/>
      <c r="V383" s="521"/>
      <c r="W383" s="521"/>
      <c r="X383" s="521"/>
      <c r="Y383" s="521"/>
      <c r="Z383" s="521"/>
      <c r="AA383" s="521"/>
      <c r="AB383" s="521"/>
      <c r="AC383" s="521"/>
      <c r="AD383" s="521"/>
      <c r="AE383" s="521"/>
      <c r="AF383" s="521"/>
      <c r="AG383" s="521"/>
      <c r="AH383" s="521"/>
    </row>
    <row r="384" spans="1:34" ht="13.5">
      <c r="A384" s="521"/>
      <c r="B384" s="521"/>
      <c r="C384" s="521"/>
      <c r="D384" s="521"/>
      <c r="E384" s="521"/>
      <c r="F384" s="521"/>
      <c r="G384" s="521"/>
      <c r="H384" s="521"/>
      <c r="I384" s="521"/>
      <c r="J384" s="521"/>
      <c r="K384" s="521"/>
      <c r="L384" s="521"/>
      <c r="M384" s="521"/>
      <c r="N384" s="521"/>
      <c r="O384" s="521"/>
      <c r="P384" s="521"/>
      <c r="Q384" s="521"/>
      <c r="R384" s="521"/>
      <c r="S384" s="521"/>
      <c r="T384" s="521"/>
      <c r="U384" s="521"/>
      <c r="V384" s="521"/>
      <c r="W384" s="521"/>
      <c r="X384" s="521"/>
      <c r="Y384" s="521"/>
      <c r="Z384" s="521"/>
      <c r="AA384" s="521"/>
      <c r="AB384" s="521"/>
      <c r="AC384" s="521"/>
      <c r="AD384" s="521"/>
      <c r="AE384" s="521"/>
      <c r="AF384" s="521"/>
      <c r="AG384" s="521"/>
      <c r="AH384" s="521"/>
    </row>
    <row r="385" spans="1:34" ht="13.5">
      <c r="A385" s="521"/>
      <c r="B385" s="521"/>
      <c r="C385" s="521"/>
      <c r="D385" s="521"/>
      <c r="E385" s="521"/>
      <c r="F385" s="521"/>
      <c r="G385" s="521"/>
      <c r="H385" s="521"/>
      <c r="I385" s="521"/>
      <c r="J385" s="521"/>
      <c r="K385" s="521"/>
      <c r="L385" s="521"/>
      <c r="M385" s="521"/>
      <c r="N385" s="521"/>
      <c r="O385" s="521"/>
      <c r="P385" s="521"/>
      <c r="Q385" s="521"/>
      <c r="R385" s="521"/>
      <c r="S385" s="521"/>
      <c r="T385" s="521"/>
      <c r="U385" s="521"/>
      <c r="V385" s="521"/>
      <c r="W385" s="521"/>
      <c r="X385" s="521"/>
      <c r="Y385" s="521"/>
      <c r="Z385" s="521"/>
      <c r="AA385" s="521"/>
      <c r="AB385" s="521"/>
      <c r="AC385" s="521"/>
      <c r="AD385" s="521"/>
      <c r="AE385" s="521"/>
      <c r="AF385" s="521"/>
      <c r="AG385" s="521"/>
      <c r="AH385" s="521"/>
    </row>
    <row r="386" spans="1:34" ht="13.5">
      <c r="A386" s="521"/>
      <c r="B386" s="521"/>
      <c r="C386" s="521"/>
      <c r="D386" s="521"/>
      <c r="E386" s="521"/>
      <c r="F386" s="521"/>
      <c r="G386" s="521"/>
      <c r="H386" s="521"/>
      <c r="I386" s="521"/>
      <c r="J386" s="521"/>
      <c r="K386" s="521"/>
      <c r="L386" s="521"/>
      <c r="M386" s="521"/>
      <c r="N386" s="521"/>
      <c r="O386" s="521"/>
      <c r="P386" s="521"/>
      <c r="Q386" s="521"/>
      <c r="R386" s="521"/>
      <c r="S386" s="521"/>
      <c r="T386" s="521"/>
      <c r="U386" s="521"/>
      <c r="V386" s="521"/>
      <c r="W386" s="521"/>
      <c r="X386" s="521"/>
      <c r="Y386" s="521"/>
      <c r="Z386" s="521"/>
      <c r="AA386" s="521"/>
      <c r="AB386" s="521"/>
      <c r="AC386" s="521"/>
      <c r="AD386" s="521"/>
      <c r="AE386" s="521"/>
      <c r="AF386" s="521"/>
      <c r="AG386" s="521"/>
      <c r="AH386" s="521"/>
    </row>
    <row r="387" spans="1:34" ht="13.5">
      <c r="A387" s="521"/>
      <c r="B387" s="521"/>
      <c r="C387" s="521"/>
      <c r="D387" s="521"/>
      <c r="E387" s="521"/>
      <c r="F387" s="521"/>
      <c r="G387" s="521"/>
      <c r="H387" s="521"/>
      <c r="I387" s="521"/>
      <c r="J387" s="521"/>
      <c r="K387" s="521"/>
      <c r="L387" s="521"/>
      <c r="M387" s="521"/>
      <c r="N387" s="521"/>
      <c r="O387" s="521"/>
      <c r="P387" s="521"/>
      <c r="Q387" s="521"/>
      <c r="R387" s="521"/>
      <c r="S387" s="521"/>
      <c r="T387" s="521"/>
      <c r="U387" s="521"/>
      <c r="V387" s="521"/>
      <c r="W387" s="521"/>
      <c r="X387" s="521"/>
      <c r="Y387" s="521"/>
      <c r="Z387" s="521"/>
      <c r="AA387" s="521"/>
      <c r="AB387" s="521"/>
      <c r="AC387" s="521"/>
      <c r="AD387" s="521"/>
      <c r="AE387" s="521"/>
      <c r="AF387" s="521"/>
      <c r="AG387" s="521"/>
      <c r="AH387" s="521"/>
    </row>
    <row r="388" spans="1:34" ht="13.5">
      <c r="A388" s="521"/>
      <c r="B388" s="521"/>
      <c r="C388" s="521"/>
      <c r="D388" s="521"/>
      <c r="E388" s="521"/>
      <c r="F388" s="521"/>
      <c r="G388" s="521"/>
      <c r="H388" s="521"/>
      <c r="I388" s="521"/>
      <c r="J388" s="521"/>
      <c r="K388" s="521"/>
      <c r="L388" s="521"/>
      <c r="M388" s="521"/>
      <c r="N388" s="521"/>
      <c r="O388" s="521"/>
      <c r="P388" s="521"/>
      <c r="Q388" s="521"/>
      <c r="R388" s="521"/>
      <c r="S388" s="521"/>
      <c r="T388" s="521"/>
      <c r="U388" s="521"/>
      <c r="V388" s="521"/>
      <c r="W388" s="521"/>
      <c r="X388" s="521"/>
      <c r="Y388" s="521"/>
      <c r="Z388" s="521"/>
      <c r="AA388" s="521"/>
      <c r="AB388" s="521"/>
      <c r="AC388" s="521"/>
      <c r="AD388" s="521"/>
      <c r="AE388" s="521"/>
      <c r="AF388" s="521"/>
      <c r="AG388" s="521"/>
      <c r="AH388" s="521"/>
    </row>
    <row r="389" spans="1:34" ht="13.5">
      <c r="A389" s="521"/>
      <c r="B389" s="521"/>
      <c r="C389" s="521"/>
      <c r="D389" s="521"/>
      <c r="E389" s="521"/>
      <c r="F389" s="521"/>
      <c r="G389" s="521"/>
      <c r="H389" s="521"/>
      <c r="I389" s="521"/>
      <c r="J389" s="521"/>
      <c r="K389" s="521"/>
      <c r="L389" s="521"/>
      <c r="M389" s="521"/>
      <c r="N389" s="521"/>
      <c r="O389" s="521"/>
      <c r="P389" s="521"/>
      <c r="Q389" s="521"/>
      <c r="R389" s="521"/>
      <c r="S389" s="521"/>
      <c r="T389" s="521"/>
      <c r="U389" s="521"/>
      <c r="V389" s="521"/>
      <c r="W389" s="521"/>
      <c r="X389" s="521"/>
      <c r="Y389" s="521"/>
      <c r="Z389" s="521"/>
      <c r="AA389" s="521"/>
      <c r="AB389" s="521"/>
      <c r="AC389" s="521"/>
      <c r="AD389" s="521"/>
      <c r="AE389" s="521"/>
      <c r="AF389" s="521"/>
      <c r="AG389" s="521"/>
      <c r="AH389" s="521"/>
    </row>
    <row r="390" spans="1:34" ht="13.5">
      <c r="A390" s="521"/>
      <c r="B390" s="521"/>
      <c r="C390" s="521"/>
      <c r="D390" s="521"/>
      <c r="E390" s="521"/>
      <c r="F390" s="521"/>
      <c r="G390" s="521"/>
      <c r="H390" s="521"/>
      <c r="I390" s="521"/>
      <c r="J390" s="521"/>
      <c r="K390" s="521"/>
      <c r="L390" s="521"/>
      <c r="M390" s="521"/>
      <c r="N390" s="521"/>
      <c r="O390" s="521"/>
      <c r="P390" s="521"/>
      <c r="Q390" s="521"/>
      <c r="R390" s="521"/>
      <c r="S390" s="521"/>
      <c r="T390" s="521"/>
      <c r="U390" s="521"/>
      <c r="V390" s="521"/>
      <c r="W390" s="521"/>
      <c r="X390" s="521"/>
      <c r="Y390" s="521"/>
      <c r="Z390" s="521"/>
      <c r="AA390" s="521"/>
      <c r="AB390" s="521"/>
      <c r="AC390" s="521"/>
      <c r="AD390" s="521"/>
      <c r="AE390" s="521"/>
      <c r="AF390" s="521"/>
      <c r="AG390" s="521"/>
      <c r="AH390" s="521"/>
    </row>
    <row r="391" spans="1:34" ht="13.5">
      <c r="A391" s="521"/>
      <c r="B391" s="521"/>
      <c r="C391" s="521"/>
      <c r="D391" s="521"/>
      <c r="E391" s="521"/>
      <c r="F391" s="521"/>
      <c r="G391" s="521"/>
      <c r="H391" s="521"/>
      <c r="I391" s="521"/>
      <c r="J391" s="521"/>
      <c r="K391" s="521"/>
      <c r="L391" s="521"/>
      <c r="M391" s="521"/>
      <c r="N391" s="521"/>
      <c r="O391" s="521"/>
      <c r="P391" s="521"/>
      <c r="Q391" s="521"/>
      <c r="R391" s="521"/>
      <c r="S391" s="521"/>
      <c r="T391" s="521"/>
      <c r="U391" s="521"/>
      <c r="V391" s="521"/>
      <c r="W391" s="521"/>
      <c r="X391" s="521"/>
      <c r="Y391" s="521"/>
      <c r="Z391" s="521"/>
      <c r="AA391" s="521"/>
      <c r="AB391" s="521"/>
      <c r="AC391" s="521"/>
      <c r="AD391" s="521"/>
      <c r="AE391" s="521"/>
      <c r="AF391" s="521"/>
      <c r="AG391" s="521"/>
      <c r="AH391" s="521"/>
    </row>
    <row r="392" spans="1:34" ht="13.5">
      <c r="A392" s="521"/>
      <c r="B392" s="521"/>
      <c r="C392" s="521"/>
      <c r="D392" s="521"/>
      <c r="E392" s="521"/>
      <c r="F392" s="521"/>
      <c r="G392" s="521"/>
      <c r="H392" s="521"/>
      <c r="I392" s="521"/>
      <c r="J392" s="521"/>
      <c r="K392" s="521"/>
      <c r="L392" s="521"/>
      <c r="M392" s="521"/>
      <c r="N392" s="521"/>
      <c r="O392" s="521"/>
      <c r="P392" s="521"/>
      <c r="Q392" s="521"/>
      <c r="R392" s="521"/>
      <c r="S392" s="521"/>
      <c r="T392" s="521"/>
      <c r="U392" s="521"/>
      <c r="V392" s="521"/>
      <c r="W392" s="521"/>
      <c r="X392" s="521"/>
      <c r="Y392" s="521"/>
      <c r="Z392" s="521"/>
      <c r="AA392" s="521"/>
      <c r="AB392" s="521"/>
      <c r="AC392" s="521"/>
      <c r="AD392" s="521"/>
      <c r="AE392" s="521"/>
      <c r="AF392" s="521"/>
      <c r="AG392" s="521"/>
      <c r="AH392" s="521"/>
    </row>
    <row r="393" spans="1:34" ht="13.5">
      <c r="A393" s="521"/>
      <c r="B393" s="521"/>
      <c r="C393" s="521"/>
      <c r="D393" s="521"/>
      <c r="E393" s="521"/>
      <c r="F393" s="521"/>
      <c r="G393" s="521"/>
      <c r="H393" s="521"/>
      <c r="I393" s="521"/>
      <c r="J393" s="521"/>
      <c r="K393" s="521"/>
      <c r="L393" s="521"/>
      <c r="M393" s="521"/>
      <c r="N393" s="521"/>
      <c r="O393" s="521"/>
      <c r="P393" s="521"/>
      <c r="Q393" s="521"/>
      <c r="R393" s="521"/>
      <c r="S393" s="521"/>
      <c r="T393" s="521"/>
      <c r="U393" s="521"/>
      <c r="V393" s="521"/>
      <c r="W393" s="521"/>
      <c r="X393" s="521"/>
      <c r="Y393" s="521"/>
      <c r="Z393" s="521"/>
      <c r="AA393" s="521"/>
      <c r="AB393" s="521"/>
      <c r="AC393" s="521"/>
      <c r="AD393" s="521"/>
      <c r="AE393" s="521"/>
      <c r="AF393" s="521"/>
      <c r="AG393" s="521"/>
      <c r="AH393" s="521"/>
    </row>
    <row r="394" spans="1:34" ht="13.5">
      <c r="A394" s="521"/>
      <c r="B394" s="521"/>
      <c r="C394" s="521"/>
      <c r="D394" s="521"/>
      <c r="E394" s="521"/>
      <c r="F394" s="521"/>
      <c r="G394" s="521"/>
      <c r="H394" s="521"/>
      <c r="I394" s="521"/>
      <c r="J394" s="521"/>
      <c r="K394" s="521"/>
      <c r="L394" s="521"/>
      <c r="M394" s="521"/>
      <c r="N394" s="521"/>
      <c r="O394" s="521"/>
      <c r="P394" s="521"/>
      <c r="Q394" s="521"/>
      <c r="R394" s="521"/>
      <c r="S394" s="521"/>
      <c r="T394" s="521"/>
      <c r="U394" s="521"/>
      <c r="V394" s="521"/>
      <c r="W394" s="521"/>
      <c r="X394" s="521"/>
      <c r="Y394" s="521"/>
      <c r="Z394" s="521"/>
      <c r="AA394" s="521"/>
      <c r="AB394" s="521"/>
      <c r="AC394" s="521"/>
      <c r="AD394" s="521"/>
      <c r="AE394" s="521"/>
      <c r="AF394" s="521"/>
      <c r="AG394" s="521"/>
      <c r="AH394" s="521"/>
    </row>
    <row r="395" spans="1:34" ht="13.5">
      <c r="A395" s="521"/>
      <c r="B395" s="521"/>
      <c r="C395" s="521"/>
      <c r="D395" s="521"/>
      <c r="E395" s="521"/>
      <c r="F395" s="521"/>
      <c r="G395" s="521"/>
      <c r="H395" s="521"/>
      <c r="I395" s="521"/>
      <c r="J395" s="521"/>
      <c r="K395" s="521"/>
      <c r="L395" s="521"/>
      <c r="M395" s="521"/>
      <c r="N395" s="521"/>
      <c r="O395" s="521"/>
      <c r="P395" s="521"/>
      <c r="Q395" s="521"/>
      <c r="R395" s="521"/>
      <c r="S395" s="521"/>
      <c r="T395" s="521"/>
      <c r="U395" s="521"/>
      <c r="V395" s="521"/>
      <c r="W395" s="521"/>
      <c r="X395" s="521"/>
      <c r="Y395" s="521"/>
      <c r="Z395" s="521"/>
      <c r="AA395" s="521"/>
      <c r="AB395" s="521"/>
      <c r="AC395" s="521"/>
      <c r="AD395" s="521"/>
      <c r="AE395" s="521"/>
      <c r="AF395" s="521"/>
      <c r="AG395" s="521"/>
      <c r="AH395" s="521"/>
    </row>
    <row r="396" spans="1:34" ht="13.5">
      <c r="A396" s="521"/>
      <c r="B396" s="521"/>
      <c r="C396" s="521"/>
      <c r="D396" s="521"/>
      <c r="E396" s="521"/>
      <c r="F396" s="521"/>
      <c r="G396" s="521"/>
      <c r="H396" s="521"/>
      <c r="I396" s="521"/>
      <c r="J396" s="521"/>
      <c r="K396" s="521"/>
      <c r="L396" s="521"/>
      <c r="M396" s="521"/>
      <c r="N396" s="521"/>
      <c r="O396" s="521"/>
      <c r="P396" s="521"/>
      <c r="Q396" s="521"/>
      <c r="R396" s="521"/>
      <c r="S396" s="521"/>
      <c r="T396" s="521"/>
      <c r="U396" s="521"/>
      <c r="V396" s="521"/>
      <c r="W396" s="521"/>
      <c r="X396" s="521"/>
      <c r="Y396" s="521"/>
      <c r="Z396" s="521"/>
      <c r="AA396" s="521"/>
      <c r="AB396" s="521"/>
      <c r="AC396" s="521"/>
      <c r="AD396" s="521"/>
      <c r="AE396" s="521"/>
      <c r="AF396" s="521"/>
      <c r="AG396" s="521"/>
      <c r="AH396" s="521"/>
    </row>
    <row r="397" spans="1:34" ht="13.5">
      <c r="A397" s="521"/>
      <c r="B397" s="521"/>
      <c r="C397" s="521"/>
      <c r="D397" s="521"/>
      <c r="E397" s="521"/>
      <c r="F397" s="521"/>
      <c r="G397" s="521"/>
      <c r="H397" s="521"/>
      <c r="I397" s="521"/>
      <c r="J397" s="521"/>
      <c r="K397" s="521"/>
      <c r="L397" s="521"/>
      <c r="M397" s="521"/>
      <c r="N397" s="521"/>
      <c r="O397" s="521"/>
      <c r="P397" s="521"/>
      <c r="Q397" s="521"/>
      <c r="R397" s="521"/>
      <c r="S397" s="521"/>
      <c r="T397" s="521"/>
      <c r="U397" s="521"/>
      <c r="V397" s="521"/>
      <c r="W397" s="521"/>
      <c r="X397" s="521"/>
      <c r="Y397" s="521"/>
      <c r="Z397" s="521"/>
      <c r="AA397" s="521"/>
      <c r="AB397" s="521"/>
      <c r="AC397" s="521"/>
      <c r="AD397" s="521"/>
      <c r="AE397" s="521"/>
      <c r="AF397" s="521"/>
      <c r="AG397" s="521"/>
      <c r="AH397" s="521"/>
    </row>
    <row r="398" spans="1:34" ht="13.5">
      <c r="A398" s="521"/>
      <c r="B398" s="521"/>
      <c r="C398" s="521"/>
      <c r="D398" s="521"/>
      <c r="E398" s="521"/>
      <c r="F398" s="521"/>
      <c r="G398" s="521"/>
      <c r="H398" s="521"/>
      <c r="I398" s="521"/>
      <c r="J398" s="521"/>
      <c r="K398" s="521"/>
      <c r="L398" s="521"/>
      <c r="M398" s="521"/>
      <c r="N398" s="521"/>
      <c r="O398" s="521"/>
      <c r="P398" s="521"/>
      <c r="Q398" s="521"/>
      <c r="R398" s="521"/>
      <c r="S398" s="521"/>
      <c r="T398" s="521"/>
      <c r="U398" s="521"/>
      <c r="V398" s="521"/>
      <c r="W398" s="521"/>
      <c r="X398" s="521"/>
      <c r="Y398" s="521"/>
      <c r="Z398" s="521"/>
      <c r="AA398" s="521"/>
      <c r="AB398" s="521"/>
      <c r="AC398" s="521"/>
      <c r="AD398" s="521"/>
      <c r="AE398" s="521"/>
      <c r="AF398" s="521"/>
      <c r="AG398" s="521"/>
      <c r="AH398" s="521"/>
    </row>
    <row r="399" spans="1:34" ht="13.5">
      <c r="A399" s="521"/>
      <c r="B399" s="521"/>
      <c r="C399" s="521"/>
      <c r="D399" s="521"/>
      <c r="E399" s="521"/>
      <c r="F399" s="521"/>
      <c r="G399" s="521"/>
      <c r="H399" s="521"/>
      <c r="I399" s="521"/>
      <c r="J399" s="521"/>
      <c r="K399" s="521"/>
      <c r="L399" s="521"/>
      <c r="M399" s="521"/>
      <c r="N399" s="521"/>
      <c r="O399" s="521"/>
      <c r="P399" s="521"/>
      <c r="Q399" s="521"/>
      <c r="R399" s="521"/>
      <c r="S399" s="521"/>
      <c r="T399" s="521"/>
      <c r="U399" s="521"/>
      <c r="V399" s="521"/>
      <c r="W399" s="521"/>
      <c r="X399" s="521"/>
      <c r="Y399" s="521"/>
      <c r="Z399" s="521"/>
      <c r="AA399" s="521"/>
      <c r="AB399" s="521"/>
      <c r="AC399" s="521"/>
      <c r="AD399" s="521"/>
      <c r="AE399" s="521"/>
      <c r="AF399" s="521"/>
      <c r="AG399" s="521"/>
      <c r="AH399" s="521"/>
    </row>
    <row r="400" spans="1:34" ht="13.5">
      <c r="A400" s="521"/>
      <c r="B400" s="521"/>
      <c r="C400" s="521"/>
      <c r="D400" s="521"/>
      <c r="E400" s="521"/>
      <c r="F400" s="521"/>
      <c r="G400" s="521"/>
      <c r="H400" s="521"/>
      <c r="I400" s="521"/>
      <c r="J400" s="521"/>
      <c r="K400" s="521"/>
      <c r="L400" s="521"/>
      <c r="M400" s="521"/>
      <c r="N400" s="521"/>
      <c r="O400" s="521"/>
      <c r="P400" s="521"/>
      <c r="Q400" s="521"/>
      <c r="R400" s="521"/>
      <c r="S400" s="521"/>
      <c r="T400" s="521"/>
      <c r="U400" s="521"/>
      <c r="V400" s="521"/>
      <c r="W400" s="521"/>
      <c r="X400" s="521"/>
      <c r="Y400" s="521"/>
      <c r="Z400" s="521"/>
      <c r="AA400" s="521"/>
      <c r="AB400" s="521"/>
      <c r="AC400" s="521"/>
      <c r="AD400" s="521"/>
      <c r="AE400" s="521"/>
      <c r="AF400" s="521"/>
      <c r="AG400" s="521"/>
      <c r="AH400" s="521"/>
    </row>
    <row r="401" spans="1:34" ht="13.5">
      <c r="A401" s="521"/>
      <c r="B401" s="521"/>
      <c r="C401" s="521"/>
      <c r="D401" s="521"/>
      <c r="E401" s="521"/>
      <c r="F401" s="521"/>
      <c r="G401" s="521"/>
      <c r="H401" s="521"/>
      <c r="I401" s="521"/>
      <c r="J401" s="521"/>
      <c r="K401" s="521"/>
      <c r="L401" s="521"/>
      <c r="M401" s="521"/>
      <c r="N401" s="521"/>
      <c r="O401" s="521"/>
      <c r="P401" s="521"/>
      <c r="Q401" s="521"/>
      <c r="R401" s="521"/>
      <c r="S401" s="521"/>
      <c r="T401" s="521"/>
      <c r="U401" s="521"/>
      <c r="V401" s="521"/>
      <c r="W401" s="521"/>
      <c r="X401" s="521"/>
      <c r="Y401" s="521"/>
      <c r="Z401" s="521"/>
      <c r="AA401" s="521"/>
      <c r="AB401" s="521"/>
      <c r="AC401" s="521"/>
      <c r="AD401" s="521"/>
      <c r="AE401" s="521"/>
      <c r="AF401" s="521"/>
      <c r="AG401" s="521"/>
      <c r="AH401" s="521"/>
    </row>
    <row r="402" spans="1:34" ht="13.5">
      <c r="A402" s="521"/>
      <c r="B402" s="521"/>
      <c r="C402" s="521"/>
      <c r="D402" s="521"/>
      <c r="E402" s="521"/>
      <c r="F402" s="521"/>
      <c r="G402" s="521"/>
      <c r="H402" s="521"/>
      <c r="I402" s="521"/>
      <c r="J402" s="521"/>
      <c r="K402" s="521"/>
      <c r="L402" s="521"/>
      <c r="M402" s="521"/>
      <c r="N402" s="521"/>
      <c r="O402" s="521"/>
      <c r="P402" s="521"/>
      <c r="Q402" s="521"/>
      <c r="R402" s="521"/>
      <c r="S402" s="521"/>
      <c r="T402" s="521"/>
      <c r="U402" s="521"/>
      <c r="V402" s="521"/>
      <c r="W402" s="521"/>
      <c r="X402" s="521"/>
      <c r="Y402" s="521"/>
      <c r="Z402" s="521"/>
      <c r="AA402" s="521"/>
      <c r="AB402" s="521"/>
      <c r="AC402" s="521"/>
      <c r="AD402" s="521"/>
      <c r="AE402" s="521"/>
      <c r="AF402" s="521"/>
      <c r="AG402" s="521"/>
      <c r="AH402" s="521"/>
    </row>
    <row r="403" spans="1:34" ht="13.5">
      <c r="A403" s="521"/>
      <c r="B403" s="521"/>
      <c r="C403" s="521"/>
      <c r="D403" s="521"/>
      <c r="E403" s="521"/>
      <c r="F403" s="521"/>
      <c r="G403" s="521"/>
      <c r="H403" s="521"/>
      <c r="I403" s="521"/>
      <c r="J403" s="521"/>
      <c r="K403" s="521"/>
      <c r="L403" s="521"/>
      <c r="M403" s="521"/>
      <c r="N403" s="521"/>
      <c r="O403" s="521"/>
      <c r="P403" s="521"/>
      <c r="Q403" s="521"/>
      <c r="R403" s="521"/>
      <c r="S403" s="521"/>
      <c r="T403" s="521"/>
      <c r="U403" s="521"/>
      <c r="V403" s="521"/>
      <c r="W403" s="521"/>
      <c r="X403" s="521"/>
      <c r="Y403" s="521"/>
      <c r="Z403" s="521"/>
      <c r="AA403" s="521"/>
      <c r="AB403" s="521"/>
      <c r="AC403" s="521"/>
      <c r="AD403" s="521"/>
      <c r="AE403" s="521"/>
      <c r="AF403" s="521"/>
      <c r="AG403" s="521"/>
      <c r="AH403" s="521"/>
    </row>
    <row r="404" spans="1:34" ht="13.5">
      <c r="A404" s="521"/>
      <c r="B404" s="521"/>
      <c r="C404" s="521"/>
      <c r="D404" s="521"/>
      <c r="E404" s="521"/>
      <c r="F404" s="521"/>
      <c r="G404" s="521"/>
      <c r="H404" s="521"/>
      <c r="I404" s="521"/>
      <c r="J404" s="521"/>
      <c r="K404" s="521"/>
      <c r="L404" s="521"/>
      <c r="M404" s="521"/>
      <c r="N404" s="521"/>
      <c r="O404" s="521"/>
      <c r="P404" s="521"/>
      <c r="Q404" s="521"/>
      <c r="R404" s="521"/>
      <c r="S404" s="521"/>
      <c r="T404" s="521"/>
      <c r="U404" s="521"/>
      <c r="V404" s="521"/>
      <c r="W404" s="521"/>
      <c r="X404" s="521"/>
      <c r="Y404" s="521"/>
      <c r="Z404" s="521"/>
      <c r="AA404" s="521"/>
      <c r="AB404" s="521"/>
      <c r="AC404" s="521"/>
      <c r="AD404" s="521"/>
      <c r="AE404" s="521"/>
      <c r="AF404" s="521"/>
      <c r="AG404" s="521"/>
      <c r="AH404" s="521"/>
    </row>
    <row r="405" spans="1:34" ht="13.5">
      <c r="A405" s="521"/>
      <c r="B405" s="521"/>
      <c r="C405" s="521"/>
      <c r="D405" s="521"/>
      <c r="E405" s="521"/>
      <c r="F405" s="521"/>
      <c r="G405" s="521"/>
      <c r="H405" s="521"/>
      <c r="I405" s="521"/>
      <c r="J405" s="521"/>
      <c r="K405" s="521"/>
      <c r="L405" s="521"/>
      <c r="M405" s="521"/>
      <c r="N405" s="521"/>
      <c r="O405" s="521"/>
      <c r="P405" s="521"/>
      <c r="Q405" s="521"/>
      <c r="R405" s="521"/>
      <c r="S405" s="521"/>
      <c r="T405" s="521"/>
      <c r="U405" s="521"/>
      <c r="V405" s="521"/>
      <c r="W405" s="521"/>
      <c r="X405" s="521"/>
      <c r="Y405" s="521"/>
      <c r="Z405" s="521"/>
      <c r="AA405" s="521"/>
      <c r="AB405" s="521"/>
      <c r="AC405" s="521"/>
      <c r="AD405" s="521"/>
      <c r="AE405" s="521"/>
      <c r="AF405" s="521"/>
      <c r="AG405" s="521"/>
      <c r="AH405" s="521"/>
    </row>
    <row r="406" spans="1:34" ht="13.5">
      <c r="A406" s="521"/>
      <c r="B406" s="521"/>
      <c r="C406" s="521"/>
      <c r="D406" s="521"/>
      <c r="E406" s="521"/>
      <c r="F406" s="521"/>
      <c r="G406" s="521"/>
      <c r="H406" s="521"/>
      <c r="I406" s="521"/>
      <c r="J406" s="521"/>
      <c r="K406" s="521"/>
      <c r="L406" s="521"/>
      <c r="M406" s="521"/>
      <c r="N406" s="521"/>
      <c r="O406" s="521"/>
      <c r="P406" s="521"/>
      <c r="Q406" s="521"/>
      <c r="R406" s="521"/>
      <c r="S406" s="521"/>
      <c r="T406" s="521"/>
      <c r="U406" s="521"/>
      <c r="V406" s="521"/>
      <c r="W406" s="521"/>
      <c r="X406" s="521"/>
      <c r="Y406" s="521"/>
      <c r="Z406" s="521"/>
      <c r="AA406" s="521"/>
      <c r="AB406" s="521"/>
      <c r="AC406" s="521"/>
      <c r="AD406" s="521"/>
      <c r="AE406" s="521"/>
      <c r="AF406" s="521"/>
      <c r="AG406" s="521"/>
      <c r="AH406" s="521"/>
    </row>
    <row r="407" spans="1:34" ht="13.5">
      <c r="A407" s="521"/>
      <c r="B407" s="521"/>
      <c r="C407" s="521"/>
      <c r="D407" s="521"/>
      <c r="E407" s="521"/>
      <c r="F407" s="521"/>
      <c r="G407" s="521"/>
      <c r="H407" s="521"/>
      <c r="I407" s="521"/>
      <c r="J407" s="521"/>
      <c r="K407" s="521"/>
      <c r="L407" s="521"/>
      <c r="M407" s="521"/>
      <c r="N407" s="521"/>
      <c r="O407" s="521"/>
      <c r="P407" s="521"/>
      <c r="Q407" s="521"/>
      <c r="R407" s="521"/>
      <c r="S407" s="521"/>
      <c r="T407" s="521"/>
      <c r="U407" s="521"/>
      <c r="V407" s="521"/>
      <c r="W407" s="521"/>
      <c r="X407" s="521"/>
      <c r="Y407" s="521"/>
      <c r="Z407" s="521"/>
      <c r="AA407" s="521"/>
      <c r="AB407" s="521"/>
      <c r="AC407" s="521"/>
      <c r="AD407" s="521"/>
      <c r="AE407" s="521"/>
      <c r="AF407" s="521"/>
      <c r="AG407" s="521"/>
      <c r="AH407" s="521"/>
    </row>
    <row r="408" spans="1:34" ht="13.5">
      <c r="A408" s="521"/>
      <c r="B408" s="521"/>
      <c r="C408" s="521"/>
      <c r="D408" s="521"/>
      <c r="E408" s="521"/>
      <c r="F408" s="521"/>
      <c r="G408" s="521"/>
      <c r="H408" s="521"/>
      <c r="I408" s="521"/>
      <c r="J408" s="521"/>
      <c r="K408" s="521"/>
      <c r="L408" s="521"/>
      <c r="M408" s="521"/>
      <c r="N408" s="521"/>
      <c r="O408" s="521"/>
      <c r="P408" s="521"/>
      <c r="Q408" s="521"/>
      <c r="R408" s="521"/>
      <c r="S408" s="521"/>
      <c r="T408" s="521"/>
      <c r="U408" s="521"/>
      <c r="V408" s="521"/>
      <c r="W408" s="521"/>
      <c r="X408" s="521"/>
      <c r="Y408" s="521"/>
      <c r="Z408" s="521"/>
      <c r="AA408" s="521"/>
      <c r="AB408" s="521"/>
      <c r="AC408" s="521"/>
      <c r="AD408" s="521"/>
      <c r="AE408" s="521"/>
      <c r="AF408" s="521"/>
      <c r="AG408" s="521"/>
      <c r="AH408" s="521"/>
    </row>
    <row r="409" spans="1:34" ht="13.5">
      <c r="A409" s="521"/>
      <c r="B409" s="521"/>
      <c r="C409" s="521"/>
      <c r="D409" s="521"/>
      <c r="E409" s="521"/>
      <c r="F409" s="521"/>
      <c r="G409" s="521"/>
      <c r="H409" s="521"/>
      <c r="I409" s="521"/>
      <c r="J409" s="521"/>
      <c r="K409" s="521"/>
      <c r="L409" s="521"/>
      <c r="M409" s="521"/>
      <c r="N409" s="521"/>
      <c r="O409" s="521"/>
      <c r="P409" s="521"/>
      <c r="Q409" s="521"/>
      <c r="R409" s="521"/>
      <c r="S409" s="521"/>
      <c r="T409" s="521"/>
      <c r="U409" s="521"/>
      <c r="V409" s="521"/>
      <c r="W409" s="521"/>
      <c r="X409" s="521"/>
      <c r="Y409" s="521"/>
      <c r="Z409" s="521"/>
      <c r="AA409" s="521"/>
      <c r="AB409" s="521"/>
      <c r="AC409" s="521"/>
      <c r="AD409" s="521"/>
      <c r="AE409" s="521"/>
      <c r="AF409" s="521"/>
      <c r="AG409" s="521"/>
      <c r="AH409" s="521"/>
    </row>
    <row r="410" spans="1:34" ht="13.5">
      <c r="A410" s="521"/>
      <c r="B410" s="521"/>
      <c r="C410" s="521"/>
      <c r="D410" s="521"/>
      <c r="E410" s="521"/>
      <c r="F410" s="521"/>
      <c r="G410" s="521"/>
      <c r="H410" s="521"/>
      <c r="I410" s="521"/>
      <c r="J410" s="521"/>
      <c r="K410" s="521"/>
      <c r="L410" s="521"/>
      <c r="M410" s="521"/>
      <c r="N410" s="521"/>
      <c r="O410" s="521"/>
      <c r="P410" s="521"/>
      <c r="Q410" s="521"/>
      <c r="R410" s="521"/>
      <c r="S410" s="521"/>
      <c r="T410" s="521"/>
      <c r="U410" s="521"/>
      <c r="V410" s="521"/>
      <c r="W410" s="521"/>
      <c r="X410" s="521"/>
      <c r="Y410" s="521"/>
      <c r="Z410" s="521"/>
      <c r="AA410" s="521"/>
      <c r="AB410" s="521"/>
      <c r="AC410" s="521"/>
      <c r="AD410" s="521"/>
      <c r="AE410" s="521"/>
      <c r="AF410" s="521"/>
      <c r="AG410" s="521"/>
      <c r="AH410" s="521"/>
    </row>
    <row r="411" spans="1:34" ht="13.5">
      <c r="A411" s="521"/>
      <c r="B411" s="521"/>
      <c r="C411" s="521"/>
      <c r="D411" s="521"/>
      <c r="E411" s="521"/>
      <c r="F411" s="521"/>
      <c r="G411" s="521"/>
      <c r="H411" s="521"/>
      <c r="I411" s="521"/>
      <c r="J411" s="521"/>
      <c r="K411" s="521"/>
      <c r="L411" s="521"/>
      <c r="M411" s="521"/>
      <c r="N411" s="521"/>
      <c r="O411" s="521"/>
      <c r="P411" s="521"/>
      <c r="Q411" s="521"/>
      <c r="R411" s="521"/>
      <c r="S411" s="521"/>
      <c r="T411" s="521"/>
      <c r="U411" s="521"/>
      <c r="V411" s="521"/>
      <c r="W411" s="521"/>
      <c r="X411" s="521"/>
      <c r="Y411" s="521"/>
      <c r="Z411" s="521"/>
      <c r="AA411" s="521"/>
      <c r="AB411" s="521"/>
      <c r="AC411" s="521"/>
      <c r="AD411" s="521"/>
      <c r="AE411" s="521"/>
      <c r="AF411" s="521"/>
      <c r="AG411" s="521"/>
      <c r="AH411" s="521"/>
    </row>
    <row r="412" spans="1:34" ht="13.5">
      <c r="A412" s="521"/>
      <c r="B412" s="521"/>
      <c r="C412" s="521"/>
      <c r="D412" s="521"/>
      <c r="E412" s="521"/>
      <c r="F412" s="521"/>
      <c r="G412" s="521"/>
      <c r="H412" s="521"/>
      <c r="I412" s="521"/>
      <c r="J412" s="521"/>
      <c r="K412" s="521"/>
      <c r="L412" s="521"/>
      <c r="M412" s="521"/>
      <c r="N412" s="521"/>
      <c r="O412" s="521"/>
      <c r="P412" s="521"/>
      <c r="Q412" s="521"/>
      <c r="R412" s="521"/>
      <c r="S412" s="521"/>
      <c r="T412" s="521"/>
      <c r="U412" s="521"/>
      <c r="V412" s="521"/>
      <c r="W412" s="521"/>
      <c r="X412" s="521"/>
      <c r="Y412" s="521"/>
      <c r="Z412" s="521"/>
      <c r="AA412" s="521"/>
      <c r="AB412" s="521"/>
      <c r="AC412" s="521"/>
      <c r="AD412" s="521"/>
      <c r="AE412" s="521"/>
      <c r="AF412" s="521"/>
      <c r="AG412" s="521"/>
      <c r="AH412" s="521"/>
    </row>
    <row r="413" spans="1:34" ht="13.5">
      <c r="A413" s="521"/>
      <c r="B413" s="521"/>
      <c r="C413" s="521"/>
      <c r="D413" s="521"/>
      <c r="E413" s="521"/>
      <c r="F413" s="521"/>
      <c r="G413" s="521"/>
      <c r="H413" s="521"/>
      <c r="I413" s="521"/>
      <c r="J413" s="521"/>
      <c r="K413" s="521"/>
      <c r="L413" s="521"/>
      <c r="M413" s="521"/>
      <c r="N413" s="521"/>
      <c r="O413" s="521"/>
      <c r="P413" s="521"/>
      <c r="Q413" s="521"/>
      <c r="R413" s="521"/>
      <c r="S413" s="521"/>
      <c r="T413" s="521"/>
      <c r="U413" s="521"/>
      <c r="V413" s="521"/>
      <c r="W413" s="521"/>
      <c r="X413" s="521"/>
      <c r="Y413" s="521"/>
      <c r="Z413" s="521"/>
      <c r="AA413" s="521"/>
      <c r="AB413" s="521"/>
      <c r="AC413" s="521"/>
      <c r="AD413" s="521"/>
      <c r="AE413" s="521"/>
      <c r="AF413" s="521"/>
      <c r="AG413" s="521"/>
      <c r="AH413" s="521"/>
    </row>
    <row r="414" spans="1:34" ht="13.5">
      <c r="A414" s="521"/>
      <c r="B414" s="521"/>
      <c r="C414" s="521"/>
      <c r="D414" s="521"/>
      <c r="E414" s="521"/>
      <c r="F414" s="521"/>
      <c r="G414" s="521"/>
      <c r="H414" s="521"/>
      <c r="I414" s="521"/>
      <c r="J414" s="521"/>
      <c r="K414" s="521"/>
      <c r="L414" s="521"/>
      <c r="M414" s="521"/>
      <c r="N414" s="521"/>
      <c r="O414" s="521"/>
      <c r="P414" s="521"/>
      <c r="Q414" s="521"/>
      <c r="R414" s="521"/>
      <c r="S414" s="521"/>
      <c r="T414" s="521"/>
      <c r="U414" s="521"/>
      <c r="V414" s="521"/>
      <c r="W414" s="521"/>
      <c r="X414" s="521"/>
      <c r="Y414" s="521"/>
      <c r="Z414" s="521"/>
      <c r="AA414" s="521"/>
      <c r="AB414" s="521"/>
      <c r="AC414" s="521"/>
      <c r="AD414" s="521"/>
      <c r="AE414" s="521"/>
      <c r="AF414" s="521"/>
      <c r="AG414" s="521"/>
      <c r="AH414" s="521"/>
    </row>
    <row r="415" spans="1:34" ht="13.5">
      <c r="A415" s="521"/>
      <c r="B415" s="521"/>
      <c r="C415" s="521"/>
      <c r="D415" s="521"/>
      <c r="E415" s="521"/>
      <c r="F415" s="521"/>
      <c r="G415" s="521"/>
      <c r="H415" s="521"/>
      <c r="I415" s="521"/>
      <c r="J415" s="521"/>
      <c r="K415" s="521"/>
      <c r="L415" s="521"/>
      <c r="M415" s="521"/>
      <c r="N415" s="521"/>
      <c r="O415" s="521"/>
      <c r="P415" s="521"/>
      <c r="Q415" s="521"/>
      <c r="R415" s="521"/>
      <c r="S415" s="521"/>
      <c r="T415" s="521"/>
      <c r="U415" s="521"/>
      <c r="V415" s="521"/>
      <c r="W415" s="521"/>
      <c r="X415" s="521"/>
      <c r="Y415" s="521"/>
      <c r="Z415" s="521"/>
      <c r="AA415" s="521"/>
      <c r="AB415" s="521"/>
      <c r="AC415" s="521"/>
      <c r="AD415" s="521"/>
      <c r="AE415" s="521"/>
      <c r="AF415" s="521"/>
      <c r="AG415" s="521"/>
      <c r="AH415" s="521"/>
    </row>
    <row r="416" spans="1:34" ht="13.5">
      <c r="A416" s="521"/>
      <c r="B416" s="521"/>
      <c r="C416" s="521"/>
      <c r="D416" s="521"/>
      <c r="E416" s="521"/>
      <c r="F416" s="521"/>
      <c r="G416" s="521"/>
      <c r="H416" s="521"/>
      <c r="I416" s="521"/>
      <c r="J416" s="521"/>
      <c r="K416" s="521"/>
      <c r="L416" s="521"/>
      <c r="M416" s="521"/>
      <c r="N416" s="521"/>
      <c r="O416" s="521"/>
      <c r="P416" s="521"/>
      <c r="Q416" s="521"/>
      <c r="R416" s="521"/>
      <c r="S416" s="521"/>
      <c r="T416" s="521"/>
      <c r="U416" s="521"/>
      <c r="V416" s="521"/>
      <c r="W416" s="521"/>
      <c r="X416" s="521"/>
      <c r="Y416" s="521"/>
      <c r="Z416" s="521"/>
      <c r="AA416" s="521"/>
      <c r="AB416" s="521"/>
      <c r="AC416" s="521"/>
      <c r="AD416" s="521"/>
      <c r="AE416" s="521"/>
      <c r="AF416" s="521"/>
      <c r="AG416" s="521"/>
      <c r="AH416" s="521"/>
    </row>
    <row r="417" spans="1:34" ht="13.5">
      <c r="A417" s="521"/>
      <c r="B417" s="521"/>
      <c r="C417" s="521"/>
      <c r="D417" s="521"/>
      <c r="E417" s="521"/>
      <c r="F417" s="521"/>
      <c r="G417" s="521"/>
      <c r="H417" s="521"/>
      <c r="I417" s="521"/>
      <c r="J417" s="521"/>
      <c r="K417" s="521"/>
      <c r="L417" s="521"/>
      <c r="M417" s="521"/>
      <c r="N417" s="521"/>
      <c r="O417" s="521"/>
      <c r="P417" s="521"/>
      <c r="Q417" s="521"/>
      <c r="R417" s="521"/>
      <c r="S417" s="521"/>
      <c r="T417" s="521"/>
      <c r="U417" s="521"/>
      <c r="V417" s="521"/>
      <c r="W417" s="521"/>
      <c r="X417" s="521"/>
      <c r="Y417" s="521"/>
      <c r="Z417" s="521"/>
      <c r="AA417" s="521"/>
      <c r="AB417" s="521"/>
      <c r="AC417" s="521"/>
      <c r="AD417" s="521"/>
      <c r="AE417" s="521"/>
      <c r="AF417" s="521"/>
      <c r="AG417" s="521"/>
      <c r="AH417" s="521"/>
    </row>
    <row r="418" spans="1:34" ht="13.5">
      <c r="A418" s="521"/>
      <c r="B418" s="521"/>
      <c r="C418" s="521"/>
      <c r="D418" s="521"/>
      <c r="E418" s="521"/>
      <c r="F418" s="521"/>
      <c r="G418" s="521"/>
      <c r="H418" s="521"/>
      <c r="I418" s="521"/>
      <c r="J418" s="521"/>
      <c r="K418" s="521"/>
      <c r="L418" s="521"/>
      <c r="M418" s="521"/>
      <c r="N418" s="521"/>
      <c r="O418" s="521"/>
      <c r="P418" s="521"/>
      <c r="Q418" s="521"/>
      <c r="R418" s="521"/>
      <c r="S418" s="521"/>
      <c r="T418" s="521"/>
      <c r="U418" s="521"/>
      <c r="V418" s="521"/>
      <c r="W418" s="521"/>
      <c r="X418" s="521"/>
      <c r="Y418" s="521"/>
      <c r="Z418" s="521"/>
      <c r="AA418" s="521"/>
      <c r="AB418" s="521"/>
      <c r="AC418" s="521"/>
      <c r="AD418" s="521"/>
      <c r="AE418" s="521"/>
      <c r="AF418" s="521"/>
      <c r="AG418" s="521"/>
      <c r="AH418" s="521"/>
    </row>
    <row r="419" spans="1:34" ht="13.5">
      <c r="A419" s="521"/>
      <c r="B419" s="521"/>
      <c r="C419" s="521"/>
      <c r="D419" s="521"/>
      <c r="E419" s="521"/>
      <c r="F419" s="521"/>
      <c r="G419" s="521"/>
      <c r="H419" s="521"/>
      <c r="I419" s="521"/>
      <c r="J419" s="521"/>
      <c r="K419" s="521"/>
      <c r="L419" s="521"/>
      <c r="M419" s="521"/>
      <c r="N419" s="521"/>
      <c r="O419" s="521"/>
      <c r="P419" s="521"/>
      <c r="Q419" s="521"/>
      <c r="R419" s="521"/>
      <c r="S419" s="521"/>
      <c r="T419" s="521"/>
      <c r="U419" s="521"/>
      <c r="V419" s="521"/>
      <c r="W419" s="521"/>
      <c r="X419" s="521"/>
      <c r="Y419" s="521"/>
      <c r="Z419" s="521"/>
      <c r="AA419" s="521"/>
      <c r="AB419" s="521"/>
      <c r="AC419" s="521"/>
      <c r="AD419" s="521"/>
      <c r="AE419" s="521"/>
      <c r="AF419" s="521"/>
      <c r="AG419" s="521"/>
      <c r="AH419" s="521"/>
    </row>
    <row r="420" spans="1:34" ht="13.5">
      <c r="A420" s="521"/>
      <c r="B420" s="521"/>
      <c r="C420" s="521"/>
      <c r="D420" s="521"/>
      <c r="E420" s="521"/>
      <c r="F420" s="521"/>
      <c r="G420" s="521"/>
      <c r="H420" s="521"/>
      <c r="I420" s="521"/>
      <c r="J420" s="521"/>
      <c r="K420" s="521"/>
      <c r="L420" s="521"/>
      <c r="M420" s="521"/>
      <c r="N420" s="521"/>
      <c r="O420" s="521"/>
      <c r="P420" s="521"/>
      <c r="Q420" s="521"/>
      <c r="R420" s="521"/>
      <c r="S420" s="521"/>
      <c r="T420" s="521"/>
      <c r="U420" s="521"/>
      <c r="V420" s="521"/>
      <c r="W420" s="521"/>
      <c r="X420" s="521"/>
      <c r="Y420" s="521"/>
      <c r="Z420" s="521"/>
      <c r="AA420" s="521"/>
      <c r="AB420" s="521"/>
      <c r="AC420" s="521"/>
      <c r="AD420" s="521"/>
      <c r="AE420" s="521"/>
      <c r="AF420" s="521"/>
      <c r="AG420" s="521"/>
      <c r="AH420" s="521"/>
    </row>
    <row r="421" spans="1:34" ht="13.5">
      <c r="A421" s="521"/>
      <c r="B421" s="521"/>
      <c r="C421" s="521"/>
      <c r="D421" s="521"/>
      <c r="E421" s="521"/>
      <c r="F421" s="521"/>
      <c r="G421" s="521"/>
      <c r="H421" s="521"/>
      <c r="I421" s="521"/>
      <c r="J421" s="521"/>
      <c r="K421" s="521"/>
      <c r="L421" s="521"/>
      <c r="M421" s="521"/>
      <c r="N421" s="521"/>
      <c r="O421" s="521"/>
      <c r="P421" s="521"/>
      <c r="Q421" s="521"/>
      <c r="R421" s="521"/>
      <c r="S421" s="521"/>
      <c r="T421" s="521"/>
      <c r="U421" s="521"/>
      <c r="V421" s="521"/>
      <c r="W421" s="521"/>
      <c r="X421" s="521"/>
      <c r="Y421" s="521"/>
      <c r="Z421" s="521"/>
      <c r="AA421" s="521"/>
      <c r="AB421" s="521"/>
      <c r="AC421" s="521"/>
      <c r="AD421" s="521"/>
      <c r="AE421" s="521"/>
      <c r="AF421" s="521"/>
      <c r="AG421" s="521"/>
      <c r="AH421" s="521"/>
    </row>
    <row r="422" spans="1:34" ht="13.5">
      <c r="A422" s="521"/>
      <c r="B422" s="521"/>
      <c r="C422" s="521"/>
      <c r="D422" s="521"/>
      <c r="E422" s="521"/>
      <c r="F422" s="521"/>
      <c r="G422" s="521"/>
      <c r="H422" s="521"/>
      <c r="I422" s="521"/>
      <c r="J422" s="521"/>
      <c r="K422" s="521"/>
      <c r="L422" s="521"/>
      <c r="M422" s="521"/>
      <c r="N422" s="521"/>
      <c r="O422" s="521"/>
      <c r="P422" s="521"/>
      <c r="Q422" s="521"/>
      <c r="R422" s="521"/>
      <c r="S422" s="521"/>
      <c r="T422" s="521"/>
      <c r="U422" s="521"/>
      <c r="V422" s="521"/>
      <c r="W422" s="521"/>
      <c r="X422" s="521"/>
      <c r="Y422" s="521"/>
      <c r="Z422" s="521"/>
      <c r="AA422" s="521"/>
      <c r="AB422" s="521"/>
      <c r="AC422" s="521"/>
      <c r="AD422" s="521"/>
      <c r="AE422" s="521"/>
      <c r="AF422" s="521"/>
      <c r="AG422" s="521"/>
      <c r="AH422" s="521"/>
    </row>
    <row r="423" spans="1:34" ht="13.5">
      <c r="A423" s="521"/>
      <c r="B423" s="521"/>
      <c r="C423" s="521"/>
      <c r="D423" s="521"/>
      <c r="E423" s="521"/>
      <c r="F423" s="521"/>
      <c r="G423" s="521"/>
      <c r="H423" s="521"/>
      <c r="I423" s="521"/>
      <c r="J423" s="521"/>
      <c r="K423" s="521"/>
      <c r="L423" s="521"/>
      <c r="M423" s="521"/>
      <c r="N423" s="521"/>
      <c r="O423" s="521"/>
      <c r="P423" s="521"/>
      <c r="Q423" s="521"/>
      <c r="R423" s="521"/>
      <c r="S423" s="521"/>
      <c r="T423" s="521"/>
      <c r="U423" s="521"/>
      <c r="V423" s="521"/>
      <c r="W423" s="521"/>
      <c r="X423" s="521"/>
      <c r="Y423" s="521"/>
      <c r="Z423" s="521"/>
      <c r="AA423" s="521"/>
      <c r="AB423" s="521"/>
      <c r="AC423" s="521"/>
      <c r="AD423" s="521"/>
      <c r="AE423" s="521"/>
      <c r="AF423" s="521"/>
      <c r="AG423" s="521"/>
      <c r="AH423" s="521"/>
    </row>
    <row r="424" spans="1:34" ht="13.5">
      <c r="A424" s="521"/>
      <c r="B424" s="521"/>
      <c r="C424" s="521"/>
      <c r="D424" s="521"/>
      <c r="E424" s="521"/>
      <c r="F424" s="521"/>
      <c r="G424" s="521"/>
      <c r="H424" s="521"/>
      <c r="I424" s="521"/>
      <c r="J424" s="521"/>
      <c r="K424" s="521"/>
      <c r="L424" s="521"/>
      <c r="M424" s="521"/>
      <c r="N424" s="521"/>
      <c r="O424" s="521"/>
      <c r="P424" s="521"/>
      <c r="Q424" s="521"/>
      <c r="R424" s="521"/>
      <c r="S424" s="521"/>
      <c r="T424" s="521"/>
      <c r="U424" s="521"/>
      <c r="V424" s="521"/>
      <c r="W424" s="521"/>
      <c r="X424" s="521"/>
      <c r="Y424" s="521"/>
      <c r="Z424" s="521"/>
      <c r="AA424" s="521"/>
      <c r="AB424" s="521"/>
      <c r="AC424" s="521"/>
      <c r="AD424" s="521"/>
      <c r="AE424" s="521"/>
      <c r="AF424" s="521"/>
      <c r="AG424" s="521"/>
      <c r="AH424" s="521"/>
    </row>
    <row r="425" spans="1:34" ht="13.5">
      <c r="A425" s="521"/>
      <c r="B425" s="521"/>
      <c r="C425" s="521"/>
      <c r="D425" s="521"/>
      <c r="E425" s="521"/>
      <c r="F425" s="521"/>
      <c r="G425" s="521"/>
      <c r="H425" s="521"/>
      <c r="I425" s="521"/>
      <c r="J425" s="521"/>
      <c r="K425" s="521"/>
      <c r="L425" s="521"/>
      <c r="M425" s="521"/>
      <c r="N425" s="521"/>
      <c r="O425" s="521"/>
      <c r="P425" s="521"/>
      <c r="Q425" s="521"/>
      <c r="R425" s="521"/>
      <c r="S425" s="521"/>
      <c r="T425" s="521"/>
      <c r="U425" s="521"/>
      <c r="V425" s="521"/>
      <c r="W425" s="521"/>
      <c r="X425" s="521"/>
      <c r="Y425" s="521"/>
      <c r="Z425" s="521"/>
      <c r="AA425" s="521"/>
      <c r="AB425" s="521"/>
      <c r="AC425" s="521"/>
      <c r="AD425" s="521"/>
      <c r="AE425" s="521"/>
      <c r="AF425" s="521"/>
      <c r="AG425" s="521"/>
      <c r="AH425" s="521"/>
    </row>
    <row r="426" spans="1:34" ht="13.5">
      <c r="A426" s="521"/>
      <c r="B426" s="521"/>
      <c r="C426" s="521"/>
      <c r="D426" s="521"/>
      <c r="E426" s="521"/>
      <c r="F426" s="521"/>
      <c r="G426" s="521"/>
      <c r="H426" s="521"/>
      <c r="I426" s="521"/>
      <c r="J426" s="521"/>
      <c r="K426" s="521"/>
      <c r="L426" s="521"/>
      <c r="M426" s="521"/>
      <c r="N426" s="521"/>
      <c r="O426" s="521"/>
      <c r="P426" s="521"/>
      <c r="Q426" s="521"/>
      <c r="R426" s="521"/>
      <c r="S426" s="521"/>
      <c r="T426" s="521"/>
      <c r="U426" s="521"/>
      <c r="V426" s="521"/>
      <c r="W426" s="521"/>
      <c r="X426" s="521"/>
      <c r="Y426" s="521"/>
      <c r="Z426" s="521"/>
      <c r="AA426" s="521"/>
      <c r="AB426" s="521"/>
      <c r="AC426" s="521"/>
      <c r="AD426" s="521"/>
      <c r="AE426" s="521"/>
      <c r="AF426" s="521"/>
      <c r="AG426" s="521"/>
      <c r="AH426" s="521"/>
    </row>
    <row r="427" spans="1:34" ht="13.5">
      <c r="A427" s="521"/>
      <c r="B427" s="521"/>
      <c r="C427" s="521"/>
      <c r="D427" s="521"/>
      <c r="E427" s="521"/>
      <c r="F427" s="521"/>
      <c r="G427" s="521"/>
      <c r="H427" s="521"/>
      <c r="I427" s="521"/>
      <c r="J427" s="521"/>
      <c r="K427" s="521"/>
      <c r="L427" s="521"/>
      <c r="M427" s="521"/>
      <c r="N427" s="521"/>
      <c r="O427" s="521"/>
      <c r="P427" s="521"/>
      <c r="Q427" s="521"/>
      <c r="R427" s="521"/>
      <c r="S427" s="521"/>
      <c r="T427" s="521"/>
      <c r="U427" s="521"/>
      <c r="V427" s="521"/>
      <c r="W427" s="521"/>
      <c r="X427" s="521"/>
      <c r="Y427" s="521"/>
      <c r="Z427" s="521"/>
      <c r="AA427" s="521"/>
      <c r="AB427" s="521"/>
      <c r="AC427" s="521"/>
      <c r="AD427" s="521"/>
      <c r="AE427" s="521"/>
      <c r="AF427" s="521"/>
      <c r="AG427" s="521"/>
      <c r="AH427" s="521"/>
    </row>
    <row r="428" spans="1:34" ht="13.5">
      <c r="A428" s="521"/>
      <c r="B428" s="521"/>
      <c r="C428" s="521"/>
      <c r="D428" s="521"/>
      <c r="E428" s="521"/>
      <c r="F428" s="521"/>
      <c r="G428" s="521"/>
      <c r="H428" s="521"/>
      <c r="I428" s="521"/>
      <c r="J428" s="521"/>
      <c r="K428" s="521"/>
      <c r="L428" s="521"/>
      <c r="M428" s="521"/>
      <c r="N428" s="521"/>
      <c r="O428" s="521"/>
      <c r="P428" s="521"/>
      <c r="Q428" s="521"/>
      <c r="R428" s="521"/>
      <c r="S428" s="521"/>
      <c r="T428" s="521"/>
      <c r="U428" s="521"/>
      <c r="V428" s="521"/>
      <c r="W428" s="521"/>
      <c r="X428" s="521"/>
      <c r="Y428" s="521"/>
      <c r="Z428" s="521"/>
      <c r="AA428" s="521"/>
      <c r="AB428" s="521"/>
      <c r="AC428" s="521"/>
      <c r="AD428" s="521"/>
      <c r="AE428" s="521"/>
      <c r="AF428" s="521"/>
      <c r="AG428" s="521"/>
      <c r="AH428" s="521"/>
    </row>
    <row r="429" spans="1:34" ht="13.5">
      <c r="A429" s="521"/>
      <c r="B429" s="521"/>
      <c r="C429" s="521"/>
      <c r="D429" s="521"/>
      <c r="E429" s="521"/>
      <c r="F429" s="521"/>
      <c r="G429" s="521"/>
      <c r="H429" s="521"/>
      <c r="I429" s="521"/>
      <c r="J429" s="521"/>
      <c r="K429" s="521"/>
      <c r="L429" s="521"/>
      <c r="M429" s="521"/>
      <c r="N429" s="521"/>
      <c r="O429" s="521"/>
      <c r="P429" s="521"/>
      <c r="Q429" s="521"/>
      <c r="R429" s="521"/>
      <c r="S429" s="521"/>
      <c r="T429" s="521"/>
      <c r="U429" s="521"/>
      <c r="V429" s="521"/>
      <c r="W429" s="521"/>
      <c r="X429" s="521"/>
      <c r="Y429" s="521"/>
      <c r="Z429" s="521"/>
      <c r="AA429" s="521"/>
      <c r="AB429" s="521"/>
      <c r="AC429" s="521"/>
      <c r="AD429" s="521"/>
      <c r="AE429" s="521"/>
      <c r="AF429" s="521"/>
      <c r="AG429" s="521"/>
      <c r="AH429" s="521"/>
    </row>
    <row r="430" spans="1:34" ht="13.5">
      <c r="A430" s="521"/>
      <c r="B430" s="521"/>
      <c r="C430" s="521"/>
      <c r="D430" s="521"/>
      <c r="E430" s="521"/>
      <c r="F430" s="521"/>
      <c r="G430" s="521"/>
      <c r="H430" s="521"/>
      <c r="I430" s="521"/>
      <c r="J430" s="521"/>
      <c r="K430" s="521"/>
      <c r="L430" s="521"/>
      <c r="M430" s="521"/>
      <c r="N430" s="521"/>
      <c r="O430" s="521"/>
      <c r="P430" s="521"/>
      <c r="Q430" s="521"/>
      <c r="R430" s="521"/>
      <c r="S430" s="521"/>
      <c r="T430" s="521"/>
      <c r="U430" s="521"/>
      <c r="V430" s="521"/>
      <c r="W430" s="521"/>
      <c r="X430" s="521"/>
      <c r="Y430" s="521"/>
      <c r="Z430" s="521"/>
      <c r="AA430" s="521"/>
      <c r="AB430" s="521"/>
      <c r="AC430" s="521"/>
      <c r="AD430" s="521"/>
      <c r="AE430" s="521"/>
      <c r="AF430" s="521"/>
      <c r="AG430" s="521"/>
      <c r="AH430" s="521"/>
    </row>
    <row r="431" spans="1:34" ht="13.5">
      <c r="A431" s="521"/>
      <c r="B431" s="521"/>
      <c r="C431" s="521"/>
      <c r="D431" s="521"/>
      <c r="E431" s="521"/>
      <c r="F431" s="521"/>
      <c r="G431" s="521"/>
      <c r="H431" s="521"/>
      <c r="I431" s="521"/>
      <c r="J431" s="521"/>
      <c r="K431" s="521"/>
      <c r="L431" s="521"/>
      <c r="M431" s="521"/>
      <c r="N431" s="521"/>
      <c r="O431" s="521"/>
      <c r="P431" s="521"/>
      <c r="Q431" s="521"/>
      <c r="R431" s="521"/>
      <c r="S431" s="521"/>
      <c r="T431" s="521"/>
      <c r="U431" s="521"/>
      <c r="V431" s="521"/>
      <c r="W431" s="521"/>
      <c r="X431" s="521"/>
      <c r="Y431" s="521"/>
      <c r="Z431" s="521"/>
      <c r="AA431" s="521"/>
      <c r="AB431" s="521"/>
      <c r="AC431" s="521"/>
      <c r="AD431" s="521"/>
      <c r="AE431" s="521"/>
      <c r="AF431" s="521"/>
      <c r="AG431" s="521"/>
      <c r="AH431" s="521"/>
    </row>
    <row r="432" spans="1:34" ht="13.5">
      <c r="A432" s="521"/>
      <c r="B432" s="521"/>
      <c r="C432" s="521"/>
      <c r="D432" s="521"/>
      <c r="E432" s="521"/>
      <c r="F432" s="521"/>
      <c r="G432" s="521"/>
      <c r="H432" s="521"/>
      <c r="I432" s="521"/>
      <c r="J432" s="521"/>
      <c r="K432" s="521"/>
      <c r="L432" s="521"/>
      <c r="M432" s="521"/>
      <c r="N432" s="521"/>
      <c r="O432" s="521"/>
      <c r="P432" s="521"/>
      <c r="Q432" s="521"/>
      <c r="R432" s="521"/>
      <c r="S432" s="521"/>
      <c r="T432" s="521"/>
      <c r="U432" s="521"/>
      <c r="V432" s="521"/>
      <c r="W432" s="521"/>
      <c r="X432" s="521"/>
      <c r="Y432" s="521"/>
      <c r="Z432" s="521"/>
      <c r="AA432" s="521"/>
      <c r="AB432" s="521"/>
      <c r="AC432" s="521"/>
      <c r="AD432" s="521"/>
      <c r="AE432" s="521"/>
      <c r="AF432" s="521"/>
      <c r="AG432" s="521"/>
      <c r="AH432" s="521"/>
    </row>
    <row r="433" spans="1:34" ht="13.5">
      <c r="A433" s="521"/>
      <c r="B433" s="521"/>
      <c r="C433" s="521"/>
      <c r="D433" s="521"/>
      <c r="E433" s="521"/>
      <c r="F433" s="521"/>
      <c r="G433" s="521"/>
      <c r="H433" s="521"/>
      <c r="I433" s="521"/>
      <c r="J433" s="521"/>
      <c r="K433" s="521"/>
      <c r="L433" s="521"/>
      <c r="M433" s="521"/>
      <c r="N433" s="521"/>
      <c r="O433" s="521"/>
      <c r="P433" s="521"/>
      <c r="Q433" s="521"/>
      <c r="R433" s="521"/>
      <c r="S433" s="521"/>
      <c r="T433" s="521"/>
      <c r="U433" s="521"/>
      <c r="V433" s="521"/>
      <c r="W433" s="521"/>
      <c r="X433" s="521"/>
      <c r="Y433" s="521"/>
      <c r="Z433" s="521"/>
      <c r="AA433" s="521"/>
      <c r="AB433" s="521"/>
      <c r="AC433" s="521"/>
      <c r="AD433" s="521"/>
      <c r="AE433" s="521"/>
      <c r="AF433" s="521"/>
      <c r="AG433" s="521"/>
      <c r="AH433" s="521"/>
    </row>
    <row r="434" spans="1:34" ht="13.5">
      <c r="A434" s="521"/>
      <c r="B434" s="521"/>
      <c r="C434" s="521"/>
      <c r="D434" s="521"/>
      <c r="E434" s="521"/>
      <c r="F434" s="521"/>
      <c r="G434" s="521"/>
      <c r="H434" s="521"/>
      <c r="I434" s="521"/>
      <c r="J434" s="521"/>
      <c r="K434" s="521"/>
      <c r="L434" s="521"/>
      <c r="M434" s="521"/>
      <c r="N434" s="521"/>
      <c r="O434" s="521"/>
      <c r="P434" s="521"/>
      <c r="Q434" s="521"/>
      <c r="R434" s="521"/>
      <c r="S434" s="521"/>
      <c r="T434" s="521"/>
      <c r="U434" s="521"/>
      <c r="V434" s="521"/>
      <c r="W434" s="521"/>
      <c r="X434" s="521"/>
      <c r="Y434" s="521"/>
      <c r="Z434" s="521"/>
      <c r="AA434" s="521"/>
      <c r="AB434" s="521"/>
      <c r="AC434" s="521"/>
      <c r="AD434" s="521"/>
      <c r="AE434" s="521"/>
      <c r="AF434" s="521"/>
      <c r="AG434" s="521"/>
      <c r="AH434" s="521"/>
    </row>
    <row r="435" spans="1:34" ht="13.5">
      <c r="A435" s="521"/>
      <c r="B435" s="521"/>
      <c r="C435" s="521"/>
      <c r="D435" s="521"/>
      <c r="E435" s="521"/>
      <c r="F435" s="521"/>
      <c r="G435" s="521"/>
      <c r="H435" s="521"/>
      <c r="I435" s="521"/>
      <c r="J435" s="521"/>
      <c r="K435" s="521"/>
      <c r="L435" s="521"/>
      <c r="M435" s="521"/>
      <c r="N435" s="521"/>
      <c r="O435" s="521"/>
      <c r="P435" s="521"/>
      <c r="Q435" s="521"/>
      <c r="R435" s="521"/>
      <c r="S435" s="521"/>
      <c r="T435" s="521"/>
      <c r="U435" s="521"/>
      <c r="V435" s="521"/>
      <c r="W435" s="521"/>
      <c r="X435" s="521"/>
      <c r="Y435" s="521"/>
      <c r="Z435" s="521"/>
      <c r="AA435" s="521"/>
      <c r="AB435" s="521"/>
      <c r="AC435" s="521"/>
      <c r="AD435" s="521"/>
      <c r="AE435" s="521"/>
      <c r="AF435" s="521"/>
      <c r="AG435" s="521"/>
      <c r="AH435" s="521"/>
    </row>
    <row r="436" spans="1:34" ht="13.5">
      <c r="A436" s="521"/>
      <c r="B436" s="521"/>
      <c r="C436" s="521"/>
      <c r="D436" s="521"/>
      <c r="E436" s="521"/>
      <c r="F436" s="521"/>
      <c r="G436" s="521"/>
      <c r="H436" s="521"/>
      <c r="I436" s="521"/>
      <c r="J436" s="521"/>
      <c r="K436" s="521"/>
      <c r="L436" s="521"/>
      <c r="M436" s="521"/>
      <c r="N436" s="521"/>
      <c r="O436" s="521"/>
      <c r="P436" s="521"/>
      <c r="Q436" s="521"/>
      <c r="R436" s="521"/>
      <c r="S436" s="521"/>
      <c r="T436" s="521"/>
      <c r="U436" s="521"/>
      <c r="V436" s="521"/>
      <c r="W436" s="521"/>
      <c r="X436" s="521"/>
      <c r="Y436" s="521"/>
      <c r="Z436" s="521"/>
      <c r="AA436" s="521"/>
      <c r="AB436" s="521"/>
      <c r="AC436" s="521"/>
      <c r="AD436" s="521"/>
      <c r="AE436" s="521"/>
      <c r="AF436" s="521"/>
      <c r="AG436" s="521"/>
      <c r="AH436" s="521"/>
    </row>
    <row r="437" spans="1:34" ht="13.5">
      <c r="A437" s="521"/>
      <c r="B437" s="521"/>
      <c r="C437" s="521"/>
      <c r="D437" s="521"/>
      <c r="E437" s="521"/>
      <c r="F437" s="521"/>
      <c r="G437" s="521"/>
      <c r="H437" s="521"/>
      <c r="I437" s="521"/>
      <c r="J437" s="521"/>
      <c r="K437" s="521"/>
      <c r="L437" s="521"/>
      <c r="M437" s="521"/>
      <c r="N437" s="521"/>
      <c r="O437" s="521"/>
      <c r="P437" s="521"/>
      <c r="Q437" s="521"/>
      <c r="R437" s="521"/>
      <c r="S437" s="521"/>
      <c r="T437" s="521"/>
      <c r="U437" s="521"/>
      <c r="V437" s="521"/>
      <c r="W437" s="521"/>
      <c r="X437" s="521"/>
      <c r="Y437" s="521"/>
      <c r="Z437" s="521"/>
      <c r="AA437" s="521"/>
      <c r="AB437" s="521"/>
      <c r="AC437" s="521"/>
      <c r="AD437" s="521"/>
      <c r="AE437" s="521"/>
      <c r="AF437" s="521"/>
      <c r="AG437" s="521"/>
      <c r="AH437" s="521"/>
    </row>
    <row r="438" spans="1:34" ht="13.5">
      <c r="A438" s="521"/>
      <c r="B438" s="521"/>
      <c r="C438" s="521"/>
      <c r="D438" s="521"/>
      <c r="E438" s="521"/>
      <c r="F438" s="521"/>
      <c r="G438" s="521"/>
      <c r="H438" s="521"/>
      <c r="I438" s="521"/>
      <c r="J438" s="521"/>
      <c r="K438" s="521"/>
      <c r="L438" s="521"/>
      <c r="M438" s="521"/>
      <c r="N438" s="521"/>
      <c r="O438" s="521"/>
      <c r="P438" s="521"/>
      <c r="Q438" s="521"/>
      <c r="R438" s="521"/>
      <c r="S438" s="521"/>
      <c r="T438" s="521"/>
      <c r="U438" s="521"/>
      <c r="V438" s="521"/>
      <c r="W438" s="521"/>
      <c r="X438" s="521"/>
      <c r="Y438" s="521"/>
      <c r="Z438" s="521"/>
      <c r="AA438" s="521"/>
      <c r="AB438" s="521"/>
      <c r="AC438" s="521"/>
      <c r="AD438" s="521"/>
      <c r="AE438" s="521"/>
      <c r="AF438" s="521"/>
      <c r="AG438" s="521"/>
      <c r="AH438" s="521"/>
    </row>
    <row r="439" spans="1:34" ht="13.5">
      <c r="A439" s="521"/>
      <c r="B439" s="521"/>
      <c r="C439" s="521"/>
      <c r="D439" s="521"/>
      <c r="E439" s="521"/>
      <c r="F439" s="521"/>
      <c r="G439" s="521"/>
      <c r="H439" s="521"/>
      <c r="I439" s="521"/>
      <c r="J439" s="521"/>
      <c r="K439" s="521"/>
      <c r="L439" s="521"/>
      <c r="M439" s="521"/>
      <c r="N439" s="521"/>
      <c r="O439" s="521"/>
      <c r="P439" s="521"/>
      <c r="Q439" s="521"/>
      <c r="R439" s="521"/>
      <c r="S439" s="521"/>
      <c r="T439" s="521"/>
      <c r="U439" s="521"/>
      <c r="V439" s="521"/>
      <c r="W439" s="521"/>
      <c r="X439" s="521"/>
      <c r="Y439" s="521"/>
      <c r="Z439" s="521"/>
      <c r="AA439" s="521"/>
      <c r="AB439" s="521"/>
      <c r="AC439" s="521"/>
      <c r="AD439" s="521"/>
      <c r="AE439" s="521"/>
      <c r="AF439" s="521"/>
      <c r="AG439" s="521"/>
      <c r="AH439" s="521"/>
    </row>
    <row r="440" spans="1:34" ht="13.5">
      <c r="A440" s="521"/>
      <c r="B440" s="521"/>
      <c r="C440" s="521"/>
      <c r="D440" s="521"/>
      <c r="E440" s="521"/>
      <c r="F440" s="521"/>
      <c r="G440" s="521"/>
      <c r="H440" s="521"/>
      <c r="I440" s="521"/>
      <c r="J440" s="521"/>
      <c r="K440" s="521"/>
      <c r="L440" s="521"/>
      <c r="M440" s="521"/>
      <c r="N440" s="521"/>
      <c r="O440" s="521"/>
      <c r="P440" s="521"/>
      <c r="Q440" s="521"/>
      <c r="R440" s="521"/>
      <c r="S440" s="521"/>
      <c r="T440" s="521"/>
      <c r="U440" s="521"/>
      <c r="V440" s="521"/>
      <c r="W440" s="521"/>
      <c r="X440" s="521"/>
      <c r="Y440" s="521"/>
      <c r="Z440" s="521"/>
      <c r="AA440" s="521"/>
      <c r="AB440" s="521"/>
      <c r="AC440" s="521"/>
      <c r="AD440" s="521"/>
      <c r="AE440" s="521"/>
      <c r="AF440" s="521"/>
      <c r="AG440" s="521"/>
      <c r="AH440" s="521"/>
    </row>
    <row r="441" spans="1:34" ht="13.5">
      <c r="A441" s="521"/>
      <c r="B441" s="521"/>
      <c r="C441" s="521"/>
      <c r="D441" s="521"/>
      <c r="E441" s="521"/>
      <c r="F441" s="521"/>
      <c r="G441" s="521"/>
      <c r="H441" s="521"/>
      <c r="I441" s="521"/>
      <c r="J441" s="521"/>
      <c r="K441" s="521"/>
      <c r="L441" s="521"/>
      <c r="M441" s="521"/>
      <c r="N441" s="521"/>
      <c r="O441" s="521"/>
      <c r="P441" s="521"/>
      <c r="Q441" s="521"/>
      <c r="R441" s="521"/>
      <c r="S441" s="521"/>
      <c r="T441" s="521"/>
      <c r="U441" s="521"/>
      <c r="V441" s="521"/>
      <c r="W441" s="521"/>
      <c r="X441" s="521"/>
      <c r="Y441" s="521"/>
      <c r="Z441" s="521"/>
      <c r="AA441" s="521"/>
      <c r="AB441" s="521"/>
      <c r="AC441" s="521"/>
      <c r="AD441" s="521"/>
      <c r="AE441" s="521"/>
      <c r="AF441" s="521"/>
      <c r="AG441" s="521"/>
      <c r="AH441" s="521"/>
    </row>
    <row r="442" spans="1:34" ht="13.5">
      <c r="A442" s="521"/>
      <c r="B442" s="521"/>
      <c r="C442" s="521"/>
      <c r="D442" s="521"/>
      <c r="E442" s="521"/>
      <c r="F442" s="521"/>
      <c r="G442" s="521"/>
      <c r="H442" s="521"/>
      <c r="I442" s="521"/>
      <c r="J442" s="521"/>
      <c r="K442" s="521"/>
      <c r="L442" s="521"/>
      <c r="M442" s="521"/>
      <c r="N442" s="521"/>
      <c r="O442" s="521"/>
      <c r="P442" s="521"/>
      <c r="Q442" s="521"/>
      <c r="R442" s="521"/>
      <c r="S442" s="521"/>
      <c r="T442" s="521"/>
      <c r="U442" s="521"/>
      <c r="V442" s="521"/>
      <c r="W442" s="521"/>
      <c r="X442" s="521"/>
      <c r="Y442" s="521"/>
      <c r="Z442" s="521"/>
      <c r="AA442" s="521"/>
      <c r="AB442" s="521"/>
      <c r="AC442" s="521"/>
      <c r="AD442" s="521"/>
      <c r="AE442" s="521"/>
      <c r="AF442" s="521"/>
      <c r="AG442" s="521"/>
      <c r="AH442" s="521"/>
    </row>
    <row r="443" spans="1:34" ht="13.5">
      <c r="A443" s="521"/>
      <c r="B443" s="521"/>
      <c r="C443" s="521"/>
      <c r="D443" s="521"/>
      <c r="E443" s="521"/>
      <c r="F443" s="521"/>
      <c r="G443" s="521"/>
      <c r="H443" s="521"/>
      <c r="I443" s="521"/>
      <c r="J443" s="521"/>
      <c r="K443" s="521"/>
      <c r="L443" s="521"/>
      <c r="M443" s="521"/>
      <c r="N443" s="521"/>
      <c r="O443" s="521"/>
      <c r="P443" s="521"/>
      <c r="Q443" s="521"/>
      <c r="R443" s="521"/>
      <c r="S443" s="521"/>
      <c r="T443" s="521"/>
      <c r="U443" s="521"/>
      <c r="V443" s="521"/>
      <c r="W443" s="521"/>
      <c r="X443" s="521"/>
      <c r="Y443" s="521"/>
      <c r="Z443" s="521"/>
      <c r="AA443" s="521"/>
      <c r="AB443" s="521"/>
      <c r="AC443" s="521"/>
      <c r="AD443" s="521"/>
      <c r="AE443" s="521"/>
      <c r="AF443" s="521"/>
      <c r="AG443" s="521"/>
      <c r="AH443" s="521"/>
    </row>
    <row r="444" spans="1:34" ht="13.5">
      <c r="A444" s="521"/>
      <c r="B444" s="521"/>
      <c r="C444" s="521"/>
      <c r="D444" s="521"/>
      <c r="E444" s="521"/>
      <c r="F444" s="521"/>
      <c r="G444" s="521"/>
      <c r="H444" s="521"/>
      <c r="I444" s="521"/>
      <c r="J444" s="521"/>
      <c r="K444" s="521"/>
      <c r="L444" s="521"/>
      <c r="M444" s="521"/>
      <c r="N444" s="521"/>
      <c r="O444" s="521"/>
      <c r="P444" s="521"/>
      <c r="Q444" s="521"/>
      <c r="R444" s="521"/>
      <c r="S444" s="521"/>
      <c r="T444" s="521"/>
      <c r="U444" s="521"/>
      <c r="V444" s="521"/>
      <c r="W444" s="521"/>
      <c r="X444" s="521"/>
      <c r="Y444" s="521"/>
      <c r="Z444" s="521"/>
      <c r="AA444" s="521"/>
      <c r="AB444" s="521"/>
      <c r="AC444" s="521"/>
      <c r="AD444" s="521"/>
      <c r="AE444" s="521"/>
      <c r="AF444" s="521"/>
      <c r="AG444" s="521"/>
      <c r="AH444" s="521"/>
    </row>
    <row r="445" spans="1:34" ht="13.5">
      <c r="A445" s="521"/>
      <c r="B445" s="521"/>
      <c r="C445" s="521"/>
      <c r="D445" s="521"/>
      <c r="E445" s="521"/>
      <c r="F445" s="521"/>
      <c r="G445" s="521"/>
      <c r="H445" s="521"/>
      <c r="I445" s="521"/>
      <c r="J445" s="521"/>
      <c r="K445" s="521"/>
      <c r="L445" s="521"/>
      <c r="M445" s="521"/>
      <c r="N445" s="521"/>
      <c r="O445" s="521"/>
      <c r="P445" s="521"/>
      <c r="Q445" s="521"/>
      <c r="R445" s="521"/>
      <c r="S445" s="521"/>
      <c r="T445" s="521"/>
      <c r="U445" s="521"/>
      <c r="V445" s="521"/>
      <c r="W445" s="521"/>
      <c r="X445" s="521"/>
      <c r="Y445" s="521"/>
      <c r="Z445" s="521"/>
      <c r="AA445" s="521"/>
      <c r="AB445" s="521"/>
      <c r="AC445" s="521"/>
      <c r="AD445" s="521"/>
      <c r="AE445" s="521"/>
      <c r="AF445" s="521"/>
      <c r="AG445" s="521"/>
      <c r="AH445" s="521"/>
    </row>
    <row r="446" spans="1:34" ht="13.5">
      <c r="A446" s="521"/>
      <c r="B446" s="521"/>
      <c r="C446" s="521"/>
      <c r="D446" s="521"/>
      <c r="E446" s="521"/>
      <c r="F446" s="521"/>
      <c r="G446" s="521"/>
      <c r="H446" s="521"/>
      <c r="I446" s="521"/>
      <c r="J446" s="521"/>
      <c r="K446" s="521"/>
      <c r="L446" s="521"/>
      <c r="M446" s="521"/>
      <c r="N446" s="521"/>
      <c r="O446" s="521"/>
      <c r="P446" s="521"/>
      <c r="Q446" s="521"/>
      <c r="R446" s="521"/>
      <c r="S446" s="521"/>
      <c r="T446" s="521"/>
      <c r="U446" s="521"/>
      <c r="V446" s="521"/>
      <c r="W446" s="521"/>
      <c r="X446" s="521"/>
      <c r="Y446" s="521"/>
      <c r="Z446" s="521"/>
      <c r="AA446" s="521"/>
      <c r="AB446" s="521"/>
      <c r="AC446" s="521"/>
      <c r="AD446" s="521"/>
      <c r="AE446" s="521"/>
      <c r="AF446" s="521"/>
      <c r="AG446" s="521"/>
      <c r="AH446" s="521"/>
    </row>
    <row r="447" spans="1:34" ht="13.5">
      <c r="A447" s="521"/>
      <c r="B447" s="521"/>
      <c r="C447" s="521"/>
      <c r="D447" s="521"/>
      <c r="E447" s="521"/>
      <c r="F447" s="521"/>
      <c r="G447" s="521"/>
      <c r="H447" s="521"/>
      <c r="I447" s="521"/>
      <c r="J447" s="521"/>
      <c r="K447" s="521"/>
      <c r="L447" s="521"/>
      <c r="M447" s="521"/>
      <c r="N447" s="521"/>
      <c r="O447" s="521"/>
      <c r="P447" s="521"/>
      <c r="Q447" s="521"/>
      <c r="R447" s="521"/>
      <c r="S447" s="521"/>
      <c r="T447" s="521"/>
      <c r="U447" s="521"/>
      <c r="V447" s="521"/>
      <c r="W447" s="521"/>
      <c r="X447" s="521"/>
      <c r="Y447" s="521"/>
      <c r="Z447" s="521"/>
      <c r="AA447" s="521"/>
      <c r="AB447" s="521"/>
      <c r="AC447" s="521"/>
      <c r="AD447" s="521"/>
      <c r="AE447" s="521"/>
      <c r="AF447" s="521"/>
      <c r="AG447" s="521"/>
      <c r="AH447" s="521"/>
    </row>
    <row r="448" spans="1:34" ht="13.5">
      <c r="A448" s="521"/>
      <c r="B448" s="521"/>
      <c r="C448" s="521"/>
      <c r="D448" s="521"/>
      <c r="E448" s="521"/>
      <c r="F448" s="521"/>
      <c r="G448" s="521"/>
      <c r="H448" s="521"/>
      <c r="I448" s="521"/>
      <c r="J448" s="521"/>
      <c r="K448" s="521"/>
      <c r="L448" s="521"/>
      <c r="M448" s="521"/>
      <c r="N448" s="521"/>
      <c r="O448" s="521"/>
      <c r="P448" s="521"/>
      <c r="Q448" s="521"/>
      <c r="R448" s="521"/>
      <c r="S448" s="521"/>
      <c r="T448" s="521"/>
      <c r="U448" s="521"/>
      <c r="V448" s="521"/>
      <c r="W448" s="521"/>
      <c r="X448" s="521"/>
      <c r="Y448" s="521"/>
      <c r="Z448" s="521"/>
      <c r="AA448" s="521"/>
      <c r="AB448" s="521"/>
      <c r="AC448" s="521"/>
      <c r="AD448" s="521"/>
      <c r="AE448" s="521"/>
      <c r="AF448" s="521"/>
      <c r="AG448" s="521"/>
      <c r="AH448" s="521"/>
    </row>
    <row r="449" spans="1:34" ht="13.5">
      <c r="A449" s="521"/>
      <c r="B449" s="521"/>
      <c r="C449" s="521"/>
      <c r="D449" s="521"/>
      <c r="E449" s="521"/>
      <c r="F449" s="521"/>
      <c r="G449" s="521"/>
      <c r="H449" s="521"/>
      <c r="I449" s="521"/>
      <c r="J449" s="521"/>
      <c r="K449" s="521"/>
      <c r="L449" s="521"/>
      <c r="M449" s="521"/>
      <c r="N449" s="521"/>
      <c r="O449" s="521"/>
      <c r="P449" s="521"/>
      <c r="Q449" s="521"/>
      <c r="R449" s="521"/>
      <c r="S449" s="521"/>
      <c r="T449" s="521"/>
      <c r="U449" s="521"/>
      <c r="V449" s="521"/>
      <c r="W449" s="521"/>
      <c r="X449" s="521"/>
      <c r="Y449" s="521"/>
      <c r="Z449" s="521"/>
      <c r="AA449" s="521"/>
      <c r="AB449" s="521"/>
      <c r="AC449" s="521"/>
      <c r="AD449" s="521"/>
      <c r="AE449" s="521"/>
      <c r="AF449" s="521"/>
      <c r="AG449" s="521"/>
      <c r="AH449" s="521"/>
    </row>
    <row r="450" spans="1:34" ht="13.5">
      <c r="A450" s="521"/>
      <c r="B450" s="521"/>
      <c r="C450" s="521"/>
      <c r="D450" s="521"/>
      <c r="E450" s="521"/>
      <c r="F450" s="521"/>
      <c r="G450" s="521"/>
      <c r="H450" s="521"/>
      <c r="I450" s="521"/>
      <c r="J450" s="521"/>
      <c r="K450" s="521"/>
      <c r="L450" s="521"/>
      <c r="M450" s="521"/>
      <c r="N450" s="521"/>
      <c r="O450" s="521"/>
      <c r="P450" s="521"/>
      <c r="Q450" s="521"/>
      <c r="R450" s="521"/>
      <c r="S450" s="521"/>
      <c r="T450" s="521"/>
      <c r="U450" s="521"/>
      <c r="V450" s="521"/>
      <c r="W450" s="521"/>
      <c r="X450" s="521"/>
      <c r="Y450" s="521"/>
      <c r="Z450" s="521"/>
      <c r="AA450" s="521"/>
      <c r="AB450" s="521"/>
      <c r="AC450" s="521"/>
      <c r="AD450" s="521"/>
      <c r="AE450" s="521"/>
      <c r="AF450" s="521"/>
      <c r="AG450" s="521"/>
      <c r="AH450" s="521"/>
    </row>
    <row r="451" spans="1:34" ht="13.5">
      <c r="A451" s="521"/>
      <c r="B451" s="521"/>
      <c r="C451" s="521"/>
      <c r="D451" s="521"/>
      <c r="E451" s="521"/>
      <c r="F451" s="521"/>
      <c r="G451" s="521"/>
      <c r="H451" s="521"/>
      <c r="I451" s="521"/>
      <c r="J451" s="521"/>
      <c r="K451" s="521"/>
      <c r="L451" s="521"/>
      <c r="M451" s="521"/>
      <c r="N451" s="521"/>
      <c r="O451" s="521"/>
      <c r="P451" s="521"/>
      <c r="Q451" s="521"/>
      <c r="R451" s="521"/>
      <c r="S451" s="521"/>
      <c r="T451" s="521"/>
      <c r="U451" s="521"/>
      <c r="V451" s="521"/>
      <c r="W451" s="521"/>
      <c r="X451" s="521"/>
      <c r="Y451" s="521"/>
      <c r="Z451" s="521"/>
      <c r="AA451" s="521"/>
      <c r="AB451" s="521"/>
      <c r="AC451" s="521"/>
      <c r="AD451" s="521"/>
      <c r="AE451" s="521"/>
      <c r="AF451" s="521"/>
      <c r="AG451" s="521"/>
      <c r="AH451" s="521"/>
    </row>
    <row r="452" spans="1:34" ht="13.5">
      <c r="A452" s="521"/>
      <c r="B452" s="521"/>
      <c r="C452" s="521"/>
      <c r="D452" s="521"/>
      <c r="E452" s="521"/>
      <c r="F452" s="521"/>
      <c r="G452" s="521"/>
      <c r="H452" s="521"/>
      <c r="I452" s="521"/>
      <c r="J452" s="521"/>
      <c r="K452" s="521"/>
      <c r="L452" s="521"/>
      <c r="M452" s="521"/>
      <c r="N452" s="521"/>
      <c r="O452" s="521"/>
      <c r="P452" s="521"/>
      <c r="Q452" s="521"/>
      <c r="R452" s="521"/>
      <c r="S452" s="521"/>
      <c r="T452" s="521"/>
      <c r="U452" s="521"/>
      <c r="V452" s="521"/>
      <c r="W452" s="521"/>
      <c r="X452" s="521"/>
      <c r="Y452" s="521"/>
      <c r="Z452" s="521"/>
      <c r="AA452" s="521"/>
      <c r="AB452" s="521"/>
      <c r="AC452" s="521"/>
      <c r="AD452" s="521"/>
      <c r="AE452" s="521"/>
      <c r="AF452" s="521"/>
      <c r="AG452" s="521"/>
      <c r="AH452" s="521"/>
    </row>
    <row r="453" spans="1:34" ht="13.5">
      <c r="A453" s="521"/>
      <c r="B453" s="521"/>
      <c r="C453" s="521"/>
      <c r="D453" s="521"/>
      <c r="E453" s="521"/>
      <c r="F453" s="521"/>
      <c r="G453" s="521"/>
      <c r="H453" s="521"/>
      <c r="I453" s="521"/>
      <c r="J453" s="521"/>
      <c r="K453" s="521"/>
      <c r="L453" s="521"/>
      <c r="M453" s="521"/>
      <c r="N453" s="521"/>
      <c r="O453" s="521"/>
      <c r="P453" s="521"/>
      <c r="Q453" s="521"/>
      <c r="R453" s="521"/>
      <c r="S453" s="521"/>
      <c r="T453" s="521"/>
      <c r="U453" s="521"/>
      <c r="V453" s="521"/>
      <c r="W453" s="521"/>
      <c r="X453" s="521"/>
      <c r="Y453" s="521"/>
      <c r="Z453" s="521"/>
      <c r="AA453" s="521"/>
      <c r="AB453" s="521"/>
      <c r="AC453" s="521"/>
      <c r="AD453" s="521"/>
      <c r="AE453" s="521"/>
      <c r="AF453" s="521"/>
      <c r="AG453" s="521"/>
      <c r="AH453" s="521"/>
    </row>
    <row r="454" spans="1:34" ht="13.5">
      <c r="A454" s="521"/>
      <c r="B454" s="521"/>
      <c r="C454" s="521"/>
      <c r="D454" s="521"/>
      <c r="E454" s="521"/>
      <c r="F454" s="521"/>
      <c r="G454" s="521"/>
      <c r="H454" s="521"/>
      <c r="I454" s="521"/>
      <c r="J454" s="521"/>
      <c r="K454" s="521"/>
      <c r="L454" s="521"/>
      <c r="M454" s="521"/>
      <c r="N454" s="521"/>
      <c r="O454" s="521"/>
      <c r="P454" s="521"/>
      <c r="Q454" s="521"/>
      <c r="R454" s="521"/>
      <c r="S454" s="521"/>
      <c r="T454" s="521"/>
      <c r="U454" s="521"/>
      <c r="V454" s="521"/>
      <c r="W454" s="521"/>
      <c r="X454" s="521"/>
      <c r="Y454" s="521"/>
      <c r="Z454" s="521"/>
      <c r="AA454" s="521"/>
      <c r="AB454" s="521"/>
      <c r="AC454" s="521"/>
      <c r="AD454" s="521"/>
      <c r="AE454" s="521"/>
      <c r="AF454" s="521"/>
      <c r="AG454" s="521"/>
      <c r="AH454" s="521"/>
    </row>
    <row r="455" spans="1:34" ht="13.5">
      <c r="A455" s="521"/>
      <c r="B455" s="521"/>
      <c r="C455" s="521"/>
      <c r="D455" s="521"/>
      <c r="E455" s="521"/>
      <c r="F455" s="521"/>
      <c r="G455" s="521"/>
      <c r="H455" s="521"/>
      <c r="I455" s="521"/>
      <c r="J455" s="521"/>
      <c r="K455" s="521"/>
      <c r="L455" s="521"/>
      <c r="M455" s="521"/>
      <c r="N455" s="521"/>
      <c r="O455" s="521"/>
      <c r="P455" s="521"/>
      <c r="Q455" s="521"/>
      <c r="R455" s="521"/>
      <c r="S455" s="521"/>
      <c r="T455" s="521"/>
      <c r="U455" s="521"/>
      <c r="V455" s="521"/>
      <c r="W455" s="521"/>
      <c r="X455" s="521"/>
      <c r="Y455" s="521"/>
      <c r="Z455" s="521"/>
      <c r="AA455" s="521"/>
      <c r="AB455" s="521"/>
      <c r="AC455" s="521"/>
      <c r="AD455" s="521"/>
      <c r="AE455" s="521"/>
      <c r="AF455" s="521"/>
      <c r="AG455" s="521"/>
      <c r="AH455" s="521"/>
    </row>
    <row r="456" spans="1:34" ht="13.5">
      <c r="A456" s="521"/>
      <c r="B456" s="521"/>
      <c r="C456" s="521"/>
      <c r="D456" s="521"/>
      <c r="E456" s="521"/>
      <c r="F456" s="521"/>
      <c r="G456" s="521"/>
      <c r="H456" s="521"/>
      <c r="I456" s="521"/>
      <c r="J456" s="521"/>
      <c r="K456" s="521"/>
      <c r="L456" s="521"/>
      <c r="M456" s="521"/>
      <c r="N456" s="521"/>
      <c r="O456" s="521"/>
      <c r="P456" s="521"/>
      <c r="Q456" s="521"/>
      <c r="R456" s="521"/>
      <c r="S456" s="521"/>
      <c r="T456" s="521"/>
      <c r="U456" s="521"/>
      <c r="V456" s="521"/>
      <c r="W456" s="521"/>
      <c r="X456" s="521"/>
      <c r="Y456" s="521"/>
      <c r="Z456" s="521"/>
      <c r="AA456" s="521"/>
      <c r="AB456" s="521"/>
      <c r="AC456" s="521"/>
      <c r="AD456" s="521"/>
      <c r="AE456" s="521"/>
      <c r="AF456" s="521"/>
      <c r="AG456" s="521"/>
      <c r="AH456" s="521"/>
    </row>
    <row r="457" spans="1:34" ht="13.5">
      <c r="A457" s="521"/>
      <c r="B457" s="521"/>
      <c r="C457" s="521"/>
      <c r="D457" s="521"/>
      <c r="E457" s="521"/>
      <c r="F457" s="521"/>
      <c r="G457" s="521"/>
      <c r="H457" s="521"/>
      <c r="I457" s="521"/>
      <c r="J457" s="521"/>
      <c r="K457" s="521"/>
      <c r="L457" s="521"/>
      <c r="M457" s="521"/>
      <c r="N457" s="521"/>
      <c r="O457" s="521"/>
      <c r="P457" s="521"/>
      <c r="Q457" s="521"/>
      <c r="R457" s="521"/>
      <c r="S457" s="521"/>
      <c r="T457" s="521"/>
      <c r="U457" s="521"/>
      <c r="V457" s="521"/>
      <c r="W457" s="521"/>
      <c r="X457" s="521"/>
      <c r="Y457" s="521"/>
      <c r="Z457" s="521"/>
      <c r="AA457" s="521"/>
      <c r="AB457" s="521"/>
      <c r="AC457" s="521"/>
      <c r="AD457" s="521"/>
      <c r="AE457" s="521"/>
      <c r="AF457" s="521"/>
      <c r="AG457" s="521"/>
      <c r="AH457" s="521"/>
    </row>
    <row r="458" spans="1:34" ht="13.5">
      <c r="A458" s="521"/>
      <c r="B458" s="521"/>
      <c r="C458" s="521"/>
      <c r="D458" s="521"/>
      <c r="E458" s="521"/>
      <c r="F458" s="521"/>
      <c r="G458" s="521"/>
      <c r="H458" s="521"/>
      <c r="I458" s="521"/>
      <c r="J458" s="521"/>
      <c r="K458" s="521"/>
      <c r="L458" s="521"/>
      <c r="M458" s="521"/>
      <c r="N458" s="521"/>
      <c r="O458" s="521"/>
      <c r="P458" s="521"/>
      <c r="Q458" s="521"/>
      <c r="R458" s="521"/>
      <c r="S458" s="521"/>
      <c r="T458" s="521"/>
      <c r="U458" s="521"/>
      <c r="V458" s="521"/>
      <c r="W458" s="521"/>
      <c r="X458" s="521"/>
      <c r="Y458" s="521"/>
      <c r="Z458" s="521"/>
      <c r="AA458" s="521"/>
      <c r="AB458" s="521"/>
      <c r="AC458" s="521"/>
      <c r="AD458" s="521"/>
      <c r="AE458" s="521"/>
      <c r="AF458" s="521"/>
      <c r="AG458" s="521"/>
      <c r="AH458" s="521"/>
    </row>
    <row r="459" spans="1:34" ht="13.5">
      <c r="A459" s="521"/>
      <c r="B459" s="521"/>
      <c r="C459" s="521"/>
      <c r="D459" s="521"/>
      <c r="E459" s="521"/>
      <c r="F459" s="521"/>
      <c r="G459" s="521"/>
      <c r="H459" s="521"/>
      <c r="I459" s="521"/>
      <c r="J459" s="521"/>
      <c r="K459" s="521"/>
      <c r="L459" s="521"/>
      <c r="M459" s="521"/>
      <c r="N459" s="521"/>
      <c r="O459" s="521"/>
      <c r="P459" s="521"/>
      <c r="Q459" s="521"/>
      <c r="R459" s="521"/>
      <c r="S459" s="521"/>
      <c r="T459" s="521"/>
      <c r="U459" s="521"/>
      <c r="V459" s="521"/>
      <c r="W459" s="521"/>
      <c r="X459" s="521"/>
      <c r="Y459" s="521"/>
      <c r="Z459" s="521"/>
      <c r="AA459" s="521"/>
      <c r="AB459" s="521"/>
      <c r="AC459" s="521"/>
      <c r="AD459" s="521"/>
      <c r="AE459" s="521"/>
      <c r="AF459" s="521"/>
      <c r="AG459" s="521"/>
      <c r="AH459" s="521"/>
    </row>
    <row r="460" spans="1:34" ht="13.5">
      <c r="A460" s="521"/>
      <c r="B460" s="521"/>
      <c r="C460" s="521"/>
      <c r="D460" s="521"/>
      <c r="E460" s="521"/>
      <c r="F460" s="521"/>
      <c r="G460" s="521"/>
      <c r="H460" s="521"/>
      <c r="I460" s="521"/>
      <c r="J460" s="521"/>
      <c r="K460" s="521"/>
      <c r="L460" s="521"/>
      <c r="M460" s="521"/>
      <c r="N460" s="521"/>
      <c r="O460" s="521"/>
      <c r="P460" s="521"/>
      <c r="Q460" s="521"/>
      <c r="R460" s="521"/>
      <c r="S460" s="521"/>
      <c r="T460" s="521"/>
      <c r="U460" s="521"/>
      <c r="V460" s="521"/>
      <c r="W460" s="521"/>
      <c r="X460" s="521"/>
      <c r="Y460" s="521"/>
      <c r="Z460" s="521"/>
      <c r="AA460" s="521"/>
      <c r="AB460" s="521"/>
      <c r="AC460" s="521"/>
      <c r="AD460" s="521"/>
      <c r="AE460" s="521"/>
      <c r="AF460" s="521"/>
      <c r="AG460" s="521"/>
      <c r="AH460" s="521"/>
    </row>
    <row r="461" spans="1:34" ht="13.5">
      <c r="A461" s="521"/>
      <c r="B461" s="521"/>
      <c r="C461" s="521"/>
      <c r="D461" s="521"/>
      <c r="E461" s="521"/>
      <c r="F461" s="521"/>
      <c r="G461" s="521"/>
      <c r="H461" s="521"/>
      <c r="I461" s="521"/>
      <c r="J461" s="521"/>
      <c r="K461" s="521"/>
      <c r="L461" s="521"/>
      <c r="M461" s="521"/>
      <c r="N461" s="521"/>
      <c r="O461" s="521"/>
      <c r="P461" s="521"/>
      <c r="Q461" s="521"/>
      <c r="R461" s="521"/>
      <c r="S461" s="521"/>
      <c r="T461" s="521"/>
      <c r="U461" s="521"/>
      <c r="V461" s="521"/>
      <c r="W461" s="521"/>
      <c r="X461" s="521"/>
      <c r="Y461" s="521"/>
      <c r="Z461" s="521"/>
      <c r="AA461" s="521"/>
      <c r="AB461" s="521"/>
      <c r="AC461" s="521"/>
      <c r="AD461" s="521"/>
      <c r="AE461" s="521"/>
      <c r="AF461" s="521"/>
      <c r="AG461" s="521"/>
      <c r="AH461" s="521"/>
    </row>
    <row r="462" spans="1:34" ht="13.5">
      <c r="A462" s="521"/>
      <c r="B462" s="521"/>
      <c r="C462" s="521"/>
      <c r="D462" s="521"/>
      <c r="E462" s="521"/>
      <c r="F462" s="521"/>
      <c r="G462" s="521"/>
      <c r="H462" s="521"/>
      <c r="I462" s="521"/>
      <c r="J462" s="521"/>
      <c r="K462" s="521"/>
      <c r="L462" s="521"/>
      <c r="M462" s="521"/>
      <c r="N462" s="521"/>
      <c r="O462" s="521"/>
      <c r="P462" s="521"/>
      <c r="Q462" s="521"/>
      <c r="R462" s="521"/>
      <c r="S462" s="521"/>
      <c r="T462" s="521"/>
      <c r="U462" s="521"/>
      <c r="V462" s="521"/>
      <c r="W462" s="521"/>
      <c r="X462" s="521"/>
      <c r="Y462" s="521"/>
      <c r="Z462" s="521"/>
      <c r="AA462" s="521"/>
      <c r="AB462" s="521"/>
      <c r="AC462" s="521"/>
      <c r="AD462" s="521"/>
      <c r="AE462" s="521"/>
      <c r="AF462" s="521"/>
      <c r="AG462" s="521"/>
      <c r="AH462" s="521"/>
    </row>
    <row r="463" spans="1:34" ht="13.5">
      <c r="A463" s="521"/>
      <c r="B463" s="521"/>
      <c r="C463" s="521"/>
      <c r="D463" s="521"/>
      <c r="E463" s="521"/>
      <c r="F463" s="521"/>
      <c r="G463" s="521"/>
      <c r="H463" s="521"/>
      <c r="I463" s="521"/>
      <c r="J463" s="521"/>
      <c r="K463" s="521"/>
      <c r="L463" s="521"/>
      <c r="M463" s="521"/>
      <c r="N463" s="521"/>
      <c r="O463" s="521"/>
      <c r="P463" s="521"/>
      <c r="Q463" s="521"/>
      <c r="R463" s="521"/>
      <c r="S463" s="521"/>
      <c r="T463" s="521"/>
      <c r="U463" s="521"/>
      <c r="V463" s="521"/>
      <c r="W463" s="521"/>
      <c r="X463" s="521"/>
      <c r="Y463" s="521"/>
      <c r="Z463" s="521"/>
      <c r="AA463" s="521"/>
      <c r="AB463" s="521"/>
      <c r="AC463" s="521"/>
      <c r="AD463" s="521"/>
      <c r="AE463" s="521"/>
      <c r="AF463" s="521"/>
      <c r="AG463" s="521"/>
      <c r="AH463" s="521"/>
    </row>
    <row r="464" spans="1:34" ht="13.5">
      <c r="A464" s="521"/>
      <c r="B464" s="521"/>
      <c r="C464" s="521"/>
      <c r="D464" s="521"/>
      <c r="E464" s="521"/>
      <c r="F464" s="521"/>
      <c r="G464" s="521"/>
      <c r="H464" s="521"/>
      <c r="I464" s="521"/>
      <c r="J464" s="521"/>
      <c r="K464" s="521"/>
      <c r="L464" s="521"/>
      <c r="M464" s="521"/>
      <c r="N464" s="521"/>
      <c r="O464" s="521"/>
      <c r="P464" s="521"/>
      <c r="Q464" s="521"/>
      <c r="R464" s="521"/>
      <c r="S464" s="521"/>
      <c r="T464" s="521"/>
      <c r="U464" s="521"/>
      <c r="V464" s="521"/>
      <c r="W464" s="521"/>
      <c r="X464" s="521"/>
      <c r="Y464" s="521"/>
      <c r="Z464" s="521"/>
      <c r="AA464" s="521"/>
      <c r="AB464" s="521"/>
      <c r="AC464" s="521"/>
      <c r="AD464" s="521"/>
      <c r="AE464" s="521"/>
      <c r="AF464" s="521"/>
      <c r="AG464" s="521"/>
      <c r="AH464" s="521"/>
    </row>
    <row r="465" spans="1:34" ht="13.5">
      <c r="A465" s="521"/>
      <c r="B465" s="521"/>
      <c r="C465" s="521"/>
      <c r="D465" s="521"/>
      <c r="E465" s="521"/>
      <c r="F465" s="521"/>
      <c r="G465" s="521"/>
      <c r="H465" s="521"/>
      <c r="I465" s="521"/>
      <c r="J465" s="521"/>
      <c r="K465" s="521"/>
      <c r="L465" s="521"/>
      <c r="M465" s="521"/>
      <c r="N465" s="521"/>
      <c r="O465" s="521"/>
      <c r="P465" s="521"/>
      <c r="Q465" s="521"/>
      <c r="R465" s="521"/>
      <c r="S465" s="521"/>
      <c r="T465" s="521"/>
      <c r="U465" s="521"/>
      <c r="V465" s="521"/>
      <c r="W465" s="521"/>
      <c r="X465" s="521"/>
      <c r="Y465" s="521"/>
      <c r="Z465" s="521"/>
      <c r="AA465" s="521"/>
      <c r="AB465" s="521"/>
      <c r="AC465" s="521"/>
      <c r="AD465" s="521"/>
      <c r="AE465" s="521"/>
      <c r="AF465" s="521"/>
      <c r="AG465" s="521"/>
      <c r="AH465" s="521"/>
    </row>
    <row r="466" spans="1:34" ht="13.5">
      <c r="A466" s="521"/>
      <c r="B466" s="521"/>
      <c r="C466" s="521"/>
      <c r="D466" s="521"/>
      <c r="E466" s="521"/>
      <c r="F466" s="521"/>
      <c r="G466" s="521"/>
      <c r="H466" s="521"/>
      <c r="I466" s="521"/>
      <c r="J466" s="521"/>
      <c r="K466" s="521"/>
      <c r="L466" s="521"/>
      <c r="M466" s="521"/>
      <c r="N466" s="521"/>
      <c r="O466" s="521"/>
      <c r="P466" s="521"/>
      <c r="Q466" s="521"/>
      <c r="R466" s="521"/>
      <c r="S466" s="521"/>
      <c r="T466" s="521"/>
      <c r="U466" s="521"/>
      <c r="V466" s="521"/>
      <c r="W466" s="521"/>
      <c r="X466" s="521"/>
      <c r="Y466" s="521"/>
      <c r="Z466" s="521"/>
      <c r="AA466" s="521"/>
      <c r="AB466" s="521"/>
      <c r="AC466" s="521"/>
      <c r="AD466" s="521"/>
      <c r="AE466" s="521"/>
      <c r="AF466" s="521"/>
      <c r="AG466" s="521"/>
      <c r="AH466" s="521"/>
    </row>
    <row r="467" spans="1:34" ht="13.5">
      <c r="A467" s="521"/>
      <c r="B467" s="521"/>
      <c r="C467" s="521"/>
      <c r="D467" s="521"/>
      <c r="E467" s="521"/>
      <c r="F467" s="521"/>
      <c r="G467" s="521"/>
      <c r="H467" s="521"/>
      <c r="I467" s="521"/>
      <c r="J467" s="521"/>
      <c r="K467" s="521"/>
      <c r="L467" s="521"/>
      <c r="M467" s="521"/>
      <c r="N467" s="521"/>
      <c r="O467" s="521"/>
      <c r="P467" s="521"/>
      <c r="Q467" s="521"/>
      <c r="R467" s="521"/>
      <c r="S467" s="521"/>
      <c r="T467" s="521"/>
      <c r="U467" s="521"/>
      <c r="V467" s="521"/>
      <c r="W467" s="521"/>
      <c r="X467" s="521"/>
      <c r="Y467" s="521"/>
      <c r="Z467" s="521"/>
      <c r="AA467" s="521"/>
      <c r="AB467" s="521"/>
      <c r="AC467" s="521"/>
      <c r="AD467" s="521"/>
      <c r="AE467" s="521"/>
      <c r="AF467" s="521"/>
      <c r="AG467" s="521"/>
      <c r="AH467" s="521"/>
    </row>
    <row r="468" spans="1:34" ht="13.5">
      <c r="A468" s="521"/>
      <c r="B468" s="521"/>
      <c r="C468" s="521"/>
      <c r="D468" s="521"/>
      <c r="E468" s="521"/>
      <c r="F468" s="521"/>
      <c r="G468" s="521"/>
      <c r="H468" s="521"/>
      <c r="I468" s="521"/>
      <c r="J468" s="521"/>
      <c r="K468" s="521"/>
      <c r="L468" s="521"/>
      <c r="M468" s="521"/>
      <c r="N468" s="521"/>
      <c r="O468" s="521"/>
      <c r="P468" s="521"/>
      <c r="Q468" s="521"/>
      <c r="R468" s="521"/>
      <c r="S468" s="521"/>
      <c r="T468" s="521"/>
      <c r="U468" s="521"/>
      <c r="V468" s="521"/>
      <c r="W468" s="521"/>
      <c r="X468" s="521"/>
      <c r="Y468" s="521"/>
      <c r="Z468" s="521"/>
      <c r="AA468" s="521"/>
      <c r="AB468" s="521"/>
      <c r="AC468" s="521"/>
      <c r="AD468" s="521"/>
      <c r="AE468" s="521"/>
      <c r="AF468" s="521"/>
      <c r="AG468" s="521"/>
      <c r="AH468" s="521"/>
    </row>
    <row r="469" spans="1:34" ht="13.5">
      <c r="A469" s="521"/>
      <c r="B469" s="521"/>
      <c r="C469" s="521"/>
      <c r="D469" s="521"/>
      <c r="E469" s="521"/>
      <c r="F469" s="521"/>
      <c r="G469" s="521"/>
      <c r="H469" s="521"/>
      <c r="I469" s="521"/>
      <c r="J469" s="521"/>
      <c r="K469" s="521"/>
      <c r="L469" s="521"/>
      <c r="M469" s="521"/>
      <c r="N469" s="521"/>
      <c r="O469" s="521"/>
      <c r="P469" s="521"/>
      <c r="Q469" s="521"/>
      <c r="R469" s="521"/>
      <c r="S469" s="521"/>
      <c r="T469" s="521"/>
      <c r="U469" s="521"/>
      <c r="V469" s="521"/>
      <c r="W469" s="521"/>
      <c r="X469" s="521"/>
      <c r="Y469" s="521"/>
      <c r="Z469" s="521"/>
      <c r="AA469" s="521"/>
      <c r="AB469" s="521"/>
      <c r="AC469" s="521"/>
      <c r="AD469" s="521"/>
      <c r="AE469" s="521"/>
      <c r="AF469" s="521"/>
      <c r="AG469" s="521"/>
      <c r="AH469" s="521"/>
    </row>
    <row r="470" spans="1:34" ht="13.5">
      <c r="A470" s="521"/>
      <c r="B470" s="521"/>
      <c r="C470" s="521"/>
      <c r="D470" s="521"/>
      <c r="E470" s="521"/>
      <c r="F470" s="521"/>
      <c r="G470" s="521"/>
      <c r="H470" s="521"/>
      <c r="I470" s="521"/>
      <c r="J470" s="521"/>
      <c r="K470" s="521"/>
      <c r="L470" s="521"/>
      <c r="M470" s="521"/>
      <c r="N470" s="521"/>
      <c r="O470" s="521"/>
      <c r="P470" s="521"/>
      <c r="Q470" s="521"/>
      <c r="R470" s="521"/>
      <c r="S470" s="521"/>
      <c r="T470" s="521"/>
      <c r="U470" s="521"/>
      <c r="V470" s="521"/>
      <c r="W470" s="521"/>
      <c r="X470" s="521"/>
      <c r="Y470" s="521"/>
      <c r="Z470" s="521"/>
      <c r="AA470" s="521"/>
      <c r="AB470" s="521"/>
      <c r="AC470" s="521"/>
      <c r="AD470" s="521"/>
      <c r="AE470" s="521"/>
      <c r="AF470" s="521"/>
      <c r="AG470" s="521"/>
      <c r="AH470" s="521"/>
    </row>
    <row r="471" spans="1:34" ht="13.5">
      <c r="A471" s="521"/>
      <c r="B471" s="521"/>
      <c r="C471" s="521"/>
      <c r="D471" s="521"/>
      <c r="E471" s="521"/>
      <c r="F471" s="521"/>
      <c r="G471" s="521"/>
      <c r="H471" s="521"/>
      <c r="I471" s="521"/>
      <c r="J471" s="521"/>
      <c r="K471" s="521"/>
      <c r="L471" s="521"/>
      <c r="M471" s="521"/>
      <c r="N471" s="521"/>
      <c r="O471" s="521"/>
      <c r="P471" s="521"/>
      <c r="Q471" s="521"/>
      <c r="R471" s="521"/>
      <c r="S471" s="521"/>
      <c r="T471" s="521"/>
      <c r="U471" s="521"/>
      <c r="V471" s="521"/>
      <c r="W471" s="521"/>
      <c r="X471" s="521"/>
      <c r="Y471" s="521"/>
      <c r="Z471" s="521"/>
      <c r="AA471" s="521"/>
      <c r="AB471" s="521"/>
      <c r="AC471" s="521"/>
      <c r="AD471" s="521"/>
      <c r="AE471" s="521"/>
      <c r="AF471" s="521"/>
      <c r="AG471" s="521"/>
      <c r="AH471" s="521"/>
    </row>
    <row r="472" spans="1:34" ht="13.5">
      <c r="A472" s="521"/>
      <c r="B472" s="521"/>
      <c r="C472" s="521"/>
      <c r="D472" s="521"/>
      <c r="E472" s="521"/>
      <c r="F472" s="521"/>
      <c r="G472" s="521"/>
      <c r="H472" s="521"/>
      <c r="I472" s="521"/>
      <c r="J472" s="521"/>
      <c r="K472" s="521"/>
      <c r="L472" s="521"/>
      <c r="M472" s="521"/>
      <c r="N472" s="521"/>
      <c r="O472" s="521"/>
      <c r="P472" s="521"/>
      <c r="Q472" s="521"/>
      <c r="R472" s="521"/>
      <c r="S472" s="521"/>
      <c r="T472" s="521"/>
      <c r="U472" s="521"/>
      <c r="V472" s="521"/>
      <c r="W472" s="521"/>
      <c r="X472" s="521"/>
      <c r="Y472" s="521"/>
      <c r="Z472" s="521"/>
      <c r="AA472" s="521"/>
      <c r="AB472" s="521"/>
      <c r="AC472" s="521"/>
      <c r="AD472" s="521"/>
      <c r="AE472" s="521"/>
      <c r="AF472" s="521"/>
      <c r="AG472" s="521"/>
      <c r="AH472" s="521"/>
    </row>
    <row r="473" spans="1:34" ht="13.5">
      <c r="A473" s="521"/>
      <c r="B473" s="521"/>
      <c r="C473" s="521"/>
      <c r="D473" s="521"/>
      <c r="E473" s="521"/>
      <c r="F473" s="521"/>
      <c r="G473" s="521"/>
      <c r="H473" s="521"/>
      <c r="I473" s="521"/>
      <c r="J473" s="521"/>
      <c r="K473" s="521"/>
      <c r="L473" s="521"/>
      <c r="M473" s="521"/>
      <c r="N473" s="521"/>
      <c r="O473" s="521"/>
      <c r="P473" s="521"/>
      <c r="Q473" s="521"/>
      <c r="R473" s="521"/>
      <c r="S473" s="521"/>
      <c r="T473" s="521"/>
      <c r="U473" s="521"/>
      <c r="V473" s="521"/>
      <c r="W473" s="521"/>
      <c r="X473" s="521"/>
      <c r="Y473" s="521"/>
      <c r="Z473" s="521"/>
      <c r="AA473" s="521"/>
      <c r="AB473" s="521"/>
      <c r="AC473" s="521"/>
      <c r="AD473" s="521"/>
      <c r="AE473" s="521"/>
      <c r="AF473" s="521"/>
      <c r="AG473" s="521"/>
      <c r="AH473" s="521"/>
    </row>
    <row r="474" spans="1:34" ht="13.5">
      <c r="A474" s="521"/>
      <c r="B474" s="521"/>
      <c r="C474" s="521"/>
      <c r="D474" s="521"/>
      <c r="E474" s="521"/>
      <c r="F474" s="521"/>
      <c r="G474" s="521"/>
      <c r="H474" s="521"/>
      <c r="I474" s="521"/>
      <c r="J474" s="521"/>
      <c r="K474" s="521"/>
      <c r="L474" s="521"/>
      <c r="M474" s="521"/>
      <c r="N474" s="521"/>
      <c r="O474" s="521"/>
      <c r="P474" s="521"/>
      <c r="Q474" s="521"/>
      <c r="R474" s="521"/>
      <c r="S474" s="521"/>
      <c r="T474" s="521"/>
      <c r="U474" s="521"/>
      <c r="V474" s="521"/>
      <c r="W474" s="521"/>
      <c r="X474" s="521"/>
      <c r="Y474" s="521"/>
      <c r="Z474" s="521"/>
      <c r="AA474" s="521"/>
      <c r="AB474" s="521"/>
      <c r="AC474" s="521"/>
      <c r="AD474" s="521"/>
      <c r="AE474" s="521"/>
      <c r="AF474" s="521"/>
      <c r="AG474" s="521"/>
      <c r="AH474" s="521"/>
    </row>
    <row r="475" spans="1:34" ht="13.5">
      <c r="A475" s="521"/>
      <c r="B475" s="521"/>
      <c r="C475" s="521"/>
      <c r="D475" s="521"/>
      <c r="E475" s="521"/>
      <c r="F475" s="521"/>
      <c r="G475" s="521"/>
      <c r="H475" s="521"/>
      <c r="I475" s="521"/>
      <c r="J475" s="521"/>
      <c r="K475" s="521"/>
      <c r="L475" s="521"/>
      <c r="M475" s="521"/>
      <c r="N475" s="521"/>
      <c r="O475" s="521"/>
      <c r="P475" s="521"/>
      <c r="Q475" s="521"/>
      <c r="R475" s="521"/>
      <c r="S475" s="521"/>
      <c r="T475" s="521"/>
      <c r="U475" s="521"/>
      <c r="V475" s="521"/>
      <c r="W475" s="521"/>
      <c r="X475" s="521"/>
      <c r="Y475" s="521"/>
      <c r="Z475" s="521"/>
      <c r="AA475" s="521"/>
      <c r="AB475" s="521"/>
      <c r="AC475" s="521"/>
      <c r="AD475" s="521"/>
      <c r="AE475" s="521"/>
      <c r="AF475" s="521"/>
      <c r="AG475" s="521"/>
      <c r="AH475" s="521"/>
    </row>
    <row r="476" spans="1:34" ht="13.5">
      <c r="A476" s="521"/>
      <c r="B476" s="521"/>
      <c r="C476" s="521"/>
      <c r="D476" s="521"/>
      <c r="E476" s="521"/>
      <c r="F476" s="521"/>
      <c r="G476" s="521"/>
      <c r="H476" s="521"/>
      <c r="I476" s="521"/>
      <c r="J476" s="521"/>
      <c r="K476" s="521"/>
      <c r="L476" s="521"/>
      <c r="M476" s="521"/>
      <c r="N476" s="521"/>
      <c r="O476" s="521"/>
      <c r="P476" s="521"/>
      <c r="Q476" s="521"/>
      <c r="R476" s="521"/>
      <c r="S476" s="521"/>
      <c r="T476" s="521"/>
      <c r="U476" s="521"/>
      <c r="V476" s="521"/>
      <c r="W476" s="521"/>
      <c r="X476" s="521"/>
      <c r="Y476" s="521"/>
      <c r="Z476" s="521"/>
      <c r="AA476" s="521"/>
      <c r="AB476" s="521"/>
      <c r="AC476" s="521"/>
      <c r="AD476" s="521"/>
      <c r="AE476" s="521"/>
      <c r="AF476" s="521"/>
      <c r="AG476" s="521"/>
      <c r="AH476" s="521"/>
    </row>
    <row r="477" spans="1:34" ht="13.5">
      <c r="A477" s="521"/>
      <c r="B477" s="521"/>
      <c r="C477" s="521"/>
      <c r="D477" s="521"/>
      <c r="E477" s="521"/>
      <c r="F477" s="521"/>
      <c r="G477" s="521"/>
      <c r="H477" s="521"/>
      <c r="I477" s="521"/>
      <c r="J477" s="521"/>
      <c r="K477" s="521"/>
      <c r="L477" s="521"/>
      <c r="M477" s="521"/>
      <c r="N477" s="521"/>
      <c r="O477" s="521"/>
      <c r="P477" s="521"/>
      <c r="Q477" s="521"/>
      <c r="R477" s="521"/>
      <c r="S477" s="521"/>
      <c r="T477" s="521"/>
      <c r="U477" s="521"/>
      <c r="V477" s="521"/>
      <c r="W477" s="521"/>
      <c r="X477" s="521"/>
      <c r="Y477" s="521"/>
      <c r="Z477" s="521"/>
      <c r="AA477" s="521"/>
      <c r="AB477" s="521"/>
      <c r="AC477" s="521"/>
      <c r="AD477" s="521"/>
      <c r="AE477" s="521"/>
      <c r="AF477" s="521"/>
      <c r="AG477" s="521"/>
      <c r="AH477" s="521"/>
    </row>
    <row r="478" spans="1:34" ht="13.5">
      <c r="A478" s="521"/>
      <c r="B478" s="521"/>
      <c r="C478" s="521"/>
      <c r="D478" s="521"/>
      <c r="E478" s="521"/>
      <c r="F478" s="521"/>
      <c r="G478" s="521"/>
      <c r="H478" s="521"/>
      <c r="I478" s="521"/>
      <c r="J478" s="521"/>
      <c r="K478" s="521"/>
      <c r="L478" s="521"/>
      <c r="M478" s="521"/>
      <c r="N478" s="521"/>
      <c r="O478" s="521"/>
      <c r="P478" s="521"/>
      <c r="Q478" s="521"/>
      <c r="R478" s="521"/>
      <c r="S478" s="521"/>
      <c r="T478" s="521"/>
      <c r="U478" s="521"/>
      <c r="V478" s="521"/>
      <c r="W478" s="521"/>
      <c r="X478" s="521"/>
      <c r="Y478" s="521"/>
      <c r="Z478" s="521"/>
      <c r="AA478" s="521"/>
      <c r="AB478" s="521"/>
      <c r="AC478" s="521"/>
      <c r="AD478" s="521"/>
      <c r="AE478" s="521"/>
      <c r="AF478" s="521"/>
      <c r="AG478" s="521"/>
      <c r="AH478" s="521"/>
    </row>
    <row r="479" spans="1:34" ht="13.5">
      <c r="A479" s="521"/>
      <c r="B479" s="521"/>
      <c r="C479" s="521"/>
      <c r="D479" s="521"/>
      <c r="E479" s="521"/>
      <c r="F479" s="521"/>
      <c r="G479" s="521"/>
      <c r="H479" s="521"/>
      <c r="I479" s="521"/>
      <c r="J479" s="521"/>
      <c r="K479" s="521"/>
      <c r="L479" s="521"/>
      <c r="M479" s="521"/>
      <c r="N479" s="521"/>
      <c r="O479" s="521"/>
      <c r="P479" s="521"/>
      <c r="Q479" s="521"/>
      <c r="R479" s="521"/>
      <c r="S479" s="521"/>
      <c r="T479" s="521"/>
      <c r="U479" s="521"/>
      <c r="V479" s="521"/>
      <c r="W479" s="521"/>
      <c r="X479" s="521"/>
      <c r="Y479" s="521"/>
      <c r="Z479" s="521"/>
      <c r="AA479" s="521"/>
      <c r="AB479" s="521"/>
      <c r="AC479" s="521"/>
      <c r="AD479" s="521"/>
      <c r="AE479" s="521"/>
      <c r="AF479" s="521"/>
      <c r="AG479" s="521"/>
      <c r="AH479" s="521"/>
    </row>
    <row r="480" spans="1:34" ht="13.5">
      <c r="A480" s="521"/>
      <c r="B480" s="521"/>
      <c r="C480" s="521"/>
      <c r="D480" s="521"/>
      <c r="E480" s="521"/>
      <c r="F480" s="521"/>
      <c r="G480" s="521"/>
      <c r="H480" s="521"/>
      <c r="I480" s="521"/>
      <c r="J480" s="521"/>
      <c r="K480" s="521"/>
      <c r="L480" s="521"/>
      <c r="M480" s="521"/>
      <c r="N480" s="521"/>
      <c r="O480" s="521"/>
      <c r="P480" s="521"/>
      <c r="Q480" s="521"/>
      <c r="R480" s="521"/>
      <c r="S480" s="521"/>
      <c r="T480" s="521"/>
      <c r="U480" s="521"/>
      <c r="V480" s="521"/>
      <c r="W480" s="521"/>
      <c r="X480" s="521"/>
      <c r="Y480" s="521"/>
      <c r="Z480" s="521"/>
      <c r="AA480" s="521"/>
      <c r="AB480" s="521"/>
      <c r="AC480" s="521"/>
      <c r="AD480" s="521"/>
      <c r="AE480" s="521"/>
      <c r="AF480" s="521"/>
      <c r="AG480" s="521"/>
      <c r="AH480" s="521"/>
    </row>
    <row r="481" spans="1:34" ht="13.5">
      <c r="A481" s="521"/>
      <c r="B481" s="521"/>
      <c r="C481" s="521"/>
      <c r="D481" s="521"/>
      <c r="E481" s="521"/>
      <c r="F481" s="521"/>
      <c r="G481" s="521"/>
      <c r="H481" s="521"/>
      <c r="I481" s="521"/>
      <c r="J481" s="521"/>
      <c r="K481" s="521"/>
      <c r="L481" s="521"/>
      <c r="M481" s="521"/>
      <c r="N481" s="521"/>
      <c r="O481" s="521"/>
      <c r="P481" s="521"/>
      <c r="Q481" s="521"/>
      <c r="R481" s="521"/>
      <c r="S481" s="521"/>
      <c r="T481" s="521"/>
      <c r="U481" s="521"/>
      <c r="V481" s="521"/>
      <c r="W481" s="521"/>
      <c r="X481" s="521"/>
      <c r="Y481" s="521"/>
      <c r="Z481" s="521"/>
      <c r="AA481" s="521"/>
      <c r="AB481" s="521"/>
      <c r="AC481" s="521"/>
      <c r="AD481" s="521"/>
      <c r="AE481" s="521"/>
      <c r="AF481" s="521"/>
      <c r="AG481" s="521"/>
      <c r="AH481" s="521"/>
    </row>
    <row r="482" spans="1:34" ht="13.5">
      <c r="A482" s="521"/>
      <c r="B482" s="521"/>
      <c r="C482" s="521"/>
      <c r="D482" s="521"/>
      <c r="E482" s="521"/>
      <c r="F482" s="521"/>
      <c r="G482" s="521"/>
      <c r="H482" s="521"/>
      <c r="I482" s="521"/>
      <c r="J482" s="521"/>
      <c r="K482" s="521"/>
      <c r="L482" s="521"/>
      <c r="M482" s="521"/>
      <c r="N482" s="521"/>
      <c r="O482" s="521"/>
      <c r="P482" s="521"/>
      <c r="Q482" s="521"/>
      <c r="R482" s="521"/>
      <c r="S482" s="521"/>
      <c r="T482" s="521"/>
      <c r="U482" s="521"/>
      <c r="V482" s="521"/>
      <c r="W482" s="521"/>
      <c r="X482" s="521"/>
      <c r="Y482" s="521"/>
      <c r="Z482" s="521"/>
      <c r="AA482" s="521"/>
      <c r="AB482" s="521"/>
      <c r="AC482" s="521"/>
      <c r="AD482" s="521"/>
      <c r="AE482" s="521"/>
      <c r="AF482" s="521"/>
      <c r="AG482" s="521"/>
      <c r="AH482" s="521"/>
    </row>
    <row r="483" spans="1:34" ht="13.5">
      <c r="A483" s="521"/>
      <c r="B483" s="521"/>
      <c r="C483" s="521"/>
      <c r="D483" s="521"/>
      <c r="E483" s="521"/>
      <c r="F483" s="521"/>
      <c r="G483" s="521"/>
      <c r="H483" s="521"/>
      <c r="I483" s="521"/>
      <c r="J483" s="521"/>
      <c r="K483" s="521"/>
      <c r="L483" s="521"/>
      <c r="M483" s="521"/>
      <c r="N483" s="521"/>
      <c r="O483" s="521"/>
      <c r="P483" s="521"/>
      <c r="Q483" s="521"/>
      <c r="R483" s="521"/>
      <c r="S483" s="521"/>
      <c r="T483" s="521"/>
      <c r="U483" s="521"/>
      <c r="V483" s="521"/>
      <c r="W483" s="521"/>
      <c r="X483" s="521"/>
      <c r="Y483" s="521"/>
      <c r="Z483" s="521"/>
      <c r="AA483" s="521"/>
      <c r="AB483" s="521"/>
      <c r="AC483" s="521"/>
      <c r="AD483" s="521"/>
      <c r="AE483" s="521"/>
      <c r="AF483" s="521"/>
      <c r="AG483" s="521"/>
      <c r="AH483" s="521"/>
    </row>
    <row r="484" spans="1:34" ht="13.5">
      <c r="A484" s="521"/>
      <c r="B484" s="521"/>
      <c r="C484" s="521"/>
      <c r="D484" s="521"/>
      <c r="E484" s="521"/>
      <c r="F484" s="521"/>
      <c r="G484" s="521"/>
      <c r="H484" s="521"/>
      <c r="I484" s="521"/>
      <c r="J484" s="521"/>
      <c r="K484" s="521"/>
      <c r="L484" s="521"/>
      <c r="M484" s="521"/>
      <c r="N484" s="521"/>
      <c r="O484" s="521"/>
      <c r="P484" s="521"/>
      <c r="Q484" s="521"/>
      <c r="R484" s="521"/>
      <c r="S484" s="521"/>
      <c r="T484" s="521"/>
      <c r="U484" s="521"/>
      <c r="V484" s="521"/>
      <c r="W484" s="521"/>
      <c r="X484" s="521"/>
      <c r="Y484" s="521"/>
      <c r="Z484" s="521"/>
      <c r="AA484" s="521"/>
      <c r="AB484" s="521"/>
      <c r="AC484" s="521"/>
      <c r="AD484" s="521"/>
      <c r="AE484" s="521"/>
      <c r="AF484" s="521"/>
      <c r="AG484" s="521"/>
      <c r="AH484" s="521"/>
    </row>
    <row r="485" spans="1:34" ht="13.5">
      <c r="A485" s="521"/>
      <c r="B485" s="521"/>
      <c r="C485" s="521"/>
      <c r="D485" s="521"/>
      <c r="E485" s="521"/>
      <c r="F485" s="521"/>
      <c r="G485" s="521"/>
      <c r="H485" s="521"/>
      <c r="I485" s="521"/>
      <c r="J485" s="521"/>
      <c r="K485" s="521"/>
      <c r="L485" s="521"/>
      <c r="M485" s="521"/>
      <c r="N485" s="521"/>
      <c r="O485" s="521"/>
      <c r="P485" s="521"/>
      <c r="Q485" s="521"/>
      <c r="R485" s="521"/>
      <c r="S485" s="521"/>
      <c r="T485" s="521"/>
      <c r="U485" s="521"/>
      <c r="V485" s="521"/>
      <c r="W485" s="521"/>
      <c r="X485" s="521"/>
      <c r="Y485" s="521"/>
      <c r="Z485" s="521"/>
      <c r="AA485" s="521"/>
      <c r="AB485" s="521"/>
      <c r="AC485" s="521"/>
      <c r="AD485" s="521"/>
      <c r="AE485" s="521"/>
      <c r="AF485" s="521"/>
      <c r="AG485" s="521"/>
      <c r="AH485" s="521"/>
    </row>
    <row r="486" spans="1:34" ht="13.5">
      <c r="A486" s="521"/>
      <c r="B486" s="521"/>
      <c r="C486" s="521"/>
      <c r="D486" s="521"/>
      <c r="E486" s="521"/>
      <c r="F486" s="521"/>
      <c r="G486" s="521"/>
      <c r="H486" s="521"/>
      <c r="I486" s="521"/>
      <c r="J486" s="521"/>
      <c r="K486" s="521"/>
      <c r="L486" s="521"/>
      <c r="M486" s="521"/>
      <c r="N486" s="521"/>
      <c r="O486" s="521"/>
      <c r="P486" s="521"/>
      <c r="Q486" s="521"/>
      <c r="R486" s="521"/>
      <c r="S486" s="521"/>
      <c r="T486" s="521"/>
      <c r="U486" s="521"/>
      <c r="V486" s="521"/>
      <c r="W486" s="521"/>
      <c r="X486" s="521"/>
      <c r="Y486" s="521"/>
      <c r="Z486" s="521"/>
      <c r="AA486" s="521"/>
      <c r="AB486" s="521"/>
      <c r="AC486" s="521"/>
      <c r="AD486" s="521"/>
      <c r="AE486" s="521"/>
      <c r="AF486" s="521"/>
      <c r="AG486" s="521"/>
      <c r="AH486" s="521"/>
    </row>
    <row r="487" spans="1:34" ht="13.5">
      <c r="A487" s="521"/>
      <c r="B487" s="521"/>
      <c r="C487" s="521"/>
      <c r="D487" s="521"/>
      <c r="E487" s="521"/>
      <c r="F487" s="521"/>
      <c r="G487" s="521"/>
      <c r="H487" s="521"/>
      <c r="I487" s="521"/>
      <c r="J487" s="521"/>
      <c r="K487" s="521"/>
      <c r="L487" s="521"/>
      <c r="M487" s="521"/>
      <c r="N487" s="521"/>
      <c r="O487" s="521"/>
      <c r="P487" s="521"/>
      <c r="Q487" s="521"/>
      <c r="R487" s="521"/>
      <c r="S487" s="521"/>
      <c r="T487" s="521"/>
      <c r="U487" s="521"/>
      <c r="V487" s="521"/>
      <c r="W487" s="521"/>
      <c r="X487" s="521"/>
      <c r="Y487" s="521"/>
      <c r="Z487" s="521"/>
      <c r="AA487" s="521"/>
      <c r="AB487" s="521"/>
      <c r="AC487" s="521"/>
      <c r="AD487" s="521"/>
      <c r="AE487" s="521"/>
      <c r="AF487" s="521"/>
      <c r="AG487" s="521"/>
      <c r="AH487" s="521"/>
    </row>
    <row r="488" spans="1:34" ht="13.5"/>
    <row r="489" spans="1:34" ht="13.5"/>
  </sheetData>
  <autoFilter ref="A1:AC487" xr:uid="{00000000-0009-0000-0000-000001000000}"/>
  <conditionalFormatting sqref="N488:N1048576">
    <cfRule type="containsText" dxfId="1" priority="2" operator="containsText" text="MKB">
      <formula>NOT(ISERROR(SEARCH("MKB",N488)))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81"/>
  <sheetViews>
    <sheetView topLeftCell="C20" zoomScale="85" zoomScaleNormal="85" workbookViewId="0">
      <selection activeCell="C40" sqref="C40"/>
    </sheetView>
  </sheetViews>
  <sheetFormatPr defaultColWidth="9.42578125" defaultRowHeight="12.75"/>
  <cols>
    <col min="1" max="2" width="3.5703125" style="1" customWidth="1"/>
    <col min="3" max="3" width="33.140625" style="2" customWidth="1"/>
    <col min="4" max="4" width="20.42578125" style="2" customWidth="1"/>
    <col min="5" max="5" width="14.5703125" style="5" customWidth="1"/>
    <col min="6" max="6" width="23.28515625" style="5" bestFit="1" customWidth="1"/>
    <col min="7" max="7" width="13.28515625" style="5" customWidth="1"/>
    <col min="8" max="8" width="16.7109375" style="5" bestFit="1" customWidth="1"/>
    <col min="9" max="9" width="15" style="2" bestFit="1" customWidth="1"/>
    <col min="10" max="10" width="55.42578125" style="2" customWidth="1"/>
    <col min="11" max="11" width="22" style="2" bestFit="1" customWidth="1"/>
    <col min="12" max="12" width="16.28515625" style="2" bestFit="1" customWidth="1"/>
    <col min="13" max="13" width="14.7109375" style="2" bestFit="1" customWidth="1"/>
    <col min="14" max="14" width="23.5703125" style="2" customWidth="1"/>
    <col min="15" max="15" width="19" style="2" bestFit="1" customWidth="1"/>
    <col min="16" max="16" width="18.42578125" style="2" customWidth="1"/>
    <col min="17" max="17" width="19.5703125" style="2" bestFit="1" customWidth="1"/>
    <col min="18" max="18" width="12" style="2" customWidth="1"/>
    <col min="19" max="19" width="9.42578125" style="2"/>
    <col min="20" max="20" width="25.42578125" style="2" customWidth="1"/>
    <col min="21" max="21" width="14.5703125" style="2" customWidth="1"/>
    <col min="22" max="22" width="13.42578125" style="2" customWidth="1"/>
    <col min="23" max="23" width="16" style="2" customWidth="1"/>
    <col min="24" max="24" width="14.42578125" style="2" bestFit="1" customWidth="1"/>
    <col min="25" max="25" width="16.5703125" style="2" bestFit="1" customWidth="1"/>
    <col min="26" max="26" width="12.42578125" style="2" bestFit="1" customWidth="1"/>
    <col min="27" max="27" width="16.5703125" style="2" customWidth="1"/>
    <col min="28" max="28" width="9.42578125" style="2"/>
    <col min="29" max="29" width="23" style="2" customWidth="1"/>
    <col min="30" max="30" width="18" style="2" customWidth="1"/>
    <col min="31" max="31" width="9.42578125" style="2"/>
    <col min="32" max="32" width="16.42578125" style="2" customWidth="1"/>
    <col min="33" max="16384" width="9.42578125" style="2"/>
  </cols>
  <sheetData>
    <row r="1" spans="1:37" ht="15" customHeight="1">
      <c r="A1" s="561" t="s">
        <v>104</v>
      </c>
      <c r="B1" s="561"/>
      <c r="C1" s="562" t="s">
        <v>256</v>
      </c>
      <c r="D1" s="563" t="s">
        <v>21</v>
      </c>
      <c r="E1" s="564" t="s">
        <v>257</v>
      </c>
      <c r="F1" s="805" t="s">
        <v>258</v>
      </c>
      <c r="G1" s="805"/>
      <c r="H1" s="805"/>
      <c r="I1" s="565"/>
      <c r="J1" s="565"/>
      <c r="K1" s="565"/>
      <c r="L1" s="565"/>
      <c r="M1" s="565"/>
      <c r="N1" s="561" t="e">
        <v>#VALUE!</v>
      </c>
      <c r="O1" s="552" t="s">
        <v>21</v>
      </c>
      <c r="P1" s="566" t="s">
        <v>21</v>
      </c>
      <c r="Q1" s="566" t="s">
        <v>21</v>
      </c>
      <c r="R1" s="566" t="s">
        <v>21</v>
      </c>
      <c r="S1" s="566" t="s">
        <v>21</v>
      </c>
      <c r="T1" s="567">
        <v>108000000</v>
      </c>
      <c r="U1" s="532"/>
      <c r="V1" s="532"/>
      <c r="W1" s="532"/>
      <c r="X1" s="532"/>
      <c r="Y1" s="532"/>
      <c r="Z1" s="532"/>
      <c r="AA1" s="568" t="s">
        <v>21</v>
      </c>
      <c r="AB1" s="532"/>
      <c r="AC1" s="532"/>
      <c r="AD1" s="532"/>
      <c r="AE1" s="532"/>
      <c r="AF1" s="532"/>
      <c r="AG1" s="569" t="s">
        <v>21</v>
      </c>
      <c r="AH1" s="570" t="s">
        <v>21</v>
      </c>
      <c r="AI1" s="570" t="s">
        <v>21</v>
      </c>
      <c r="AJ1" s="570" t="s">
        <v>21</v>
      </c>
      <c r="AK1" s="570" t="s">
        <v>21</v>
      </c>
    </row>
    <row r="2" spans="1:37" ht="15.75" customHeight="1">
      <c r="A2" s="561"/>
      <c r="B2" s="561"/>
      <c r="C2" s="571" t="s">
        <v>259</v>
      </c>
      <c r="D2" s="572" t="s">
        <v>21</v>
      </c>
      <c r="E2" s="573" t="s">
        <v>40</v>
      </c>
      <c r="F2" s="806" t="s">
        <v>260</v>
      </c>
      <c r="G2" s="806"/>
      <c r="H2" s="574" t="s">
        <v>261</v>
      </c>
      <c r="I2" s="565"/>
      <c r="J2" s="565" t="s">
        <v>262</v>
      </c>
      <c r="K2" s="565"/>
      <c r="L2" s="565" t="s">
        <v>263</v>
      </c>
      <c r="M2" s="565"/>
      <c r="N2" s="532" t="s">
        <v>264</v>
      </c>
      <c r="O2" s="575" t="s">
        <v>265</v>
      </c>
      <c r="P2" s="532"/>
      <c r="Q2" s="532"/>
      <c r="R2" s="532"/>
      <c r="S2" s="532"/>
      <c r="T2" s="576">
        <v>108000000</v>
      </c>
      <c r="U2" s="532"/>
      <c r="V2" s="532"/>
      <c r="W2" s="532"/>
      <c r="X2" s="532"/>
      <c r="Y2" s="532" t="s">
        <v>266</v>
      </c>
      <c r="Z2" s="532"/>
      <c r="AA2" s="568" t="s">
        <v>21</v>
      </c>
      <c r="AB2" s="532"/>
      <c r="AC2" s="532"/>
      <c r="AD2" s="532"/>
      <c r="AE2" s="532"/>
      <c r="AF2" s="521"/>
      <c r="AG2" s="521"/>
      <c r="AH2" s="521"/>
      <c r="AI2" s="577"/>
      <c r="AJ2" s="521"/>
      <c r="AK2" s="532"/>
    </row>
    <row r="3" spans="1:37" ht="15.75">
      <c r="A3" s="561"/>
      <c r="B3" s="561"/>
      <c r="C3" s="578" t="s">
        <v>267</v>
      </c>
      <c r="D3" s="579" t="s">
        <v>21</v>
      </c>
      <c r="E3" s="580" t="s">
        <v>21</v>
      </c>
      <c r="F3" s="565" t="s">
        <v>21</v>
      </c>
      <c r="G3" s="565" t="s">
        <v>21</v>
      </c>
      <c r="H3" s="565" t="s">
        <v>21</v>
      </c>
      <c r="I3" s="520"/>
      <c r="J3" s="581" t="s">
        <v>268</v>
      </c>
      <c r="K3" s="582" t="s">
        <v>21</v>
      </c>
      <c r="L3" s="583">
        <v>0</v>
      </c>
      <c r="M3" s="584" t="s">
        <v>2</v>
      </c>
      <c r="N3" s="585"/>
      <c r="O3" s="586" t="s">
        <v>269</v>
      </c>
      <c r="P3" s="587" t="s">
        <v>21</v>
      </c>
      <c r="Q3" s="588" t="s">
        <v>21</v>
      </c>
      <c r="R3" s="588" t="s">
        <v>21</v>
      </c>
      <c r="S3" s="532"/>
      <c r="T3" s="589">
        <v>0</v>
      </c>
      <c r="U3" s="532"/>
      <c r="V3" s="532"/>
      <c r="W3" s="532"/>
      <c r="X3" s="532"/>
      <c r="Y3" s="532"/>
      <c r="Z3" s="532"/>
      <c r="AA3" s="568" t="s">
        <v>21</v>
      </c>
      <c r="AB3" s="532"/>
      <c r="AC3" s="532"/>
      <c r="AD3" s="532"/>
      <c r="AE3" s="532"/>
      <c r="AF3" s="521"/>
      <c r="AG3" s="521"/>
      <c r="AH3" s="521"/>
      <c r="AI3" s="521"/>
      <c r="AJ3" s="521"/>
      <c r="AK3" s="532"/>
    </row>
    <row r="4" spans="1:37">
      <c r="A4" s="561"/>
      <c r="B4" s="561"/>
      <c r="C4" s="590" t="s">
        <v>270</v>
      </c>
      <c r="D4" s="591" t="s">
        <v>21</v>
      </c>
      <c r="E4" s="593">
        <v>24255151</v>
      </c>
      <c r="F4" s="807">
        <v>-4961509</v>
      </c>
      <c r="G4" s="808"/>
      <c r="H4" s="538">
        <v>29216660</v>
      </c>
      <c r="I4" s="521"/>
      <c r="J4" s="595" t="s">
        <v>271</v>
      </c>
      <c r="K4" s="521"/>
      <c r="L4" s="521">
        <v>0</v>
      </c>
      <c r="M4" s="596" t="s">
        <v>2</v>
      </c>
      <c r="N4" s="585" t="s">
        <v>272</v>
      </c>
      <c r="O4" s="595" t="s">
        <v>273</v>
      </c>
      <c r="P4" s="532"/>
      <c r="Q4" s="521" t="s">
        <v>274</v>
      </c>
      <c r="R4" s="521"/>
      <c r="S4" s="532"/>
      <c r="T4" s="597">
        <v>8000000</v>
      </c>
      <c r="U4" s="532"/>
      <c r="V4" s="532"/>
      <c r="W4" s="532"/>
      <c r="X4" s="532"/>
      <c r="Y4" s="532"/>
      <c r="Z4" s="532"/>
      <c r="AA4" s="568" t="s">
        <v>21</v>
      </c>
      <c r="AB4" s="532"/>
      <c r="AC4" s="532"/>
      <c r="AD4" s="532"/>
      <c r="AE4" s="532"/>
      <c r="AF4" s="809"/>
      <c r="AG4" s="809"/>
      <c r="AH4" s="809"/>
      <c r="AI4" s="809"/>
      <c r="AJ4" s="521"/>
      <c r="AK4" s="532"/>
    </row>
    <row r="5" spans="1:37">
      <c r="A5" s="561"/>
      <c r="B5" s="561"/>
      <c r="C5" s="590" t="s">
        <v>275</v>
      </c>
      <c r="D5" s="591" t="s">
        <v>21</v>
      </c>
      <c r="E5" s="593">
        <v>29881126</v>
      </c>
      <c r="F5" s="810">
        <v>2751931</v>
      </c>
      <c r="G5" s="809"/>
      <c r="H5" s="538">
        <v>27129195</v>
      </c>
      <c r="I5" s="521"/>
      <c r="J5" s="598" t="s">
        <v>276</v>
      </c>
      <c r="K5" s="599" t="s">
        <v>21</v>
      </c>
      <c r="L5" s="599">
        <v>0</v>
      </c>
      <c r="M5" s="600" t="s">
        <v>2</v>
      </c>
      <c r="N5" s="585" t="s">
        <v>272</v>
      </c>
      <c r="O5" s="568" t="s">
        <v>21</v>
      </c>
      <c r="P5" s="532"/>
      <c r="Q5" s="521" t="s">
        <v>277</v>
      </c>
      <c r="R5" s="521"/>
      <c r="S5" s="532"/>
      <c r="T5" s="596">
        <v>0</v>
      </c>
      <c r="U5" s="532"/>
      <c r="V5" s="532"/>
      <c r="W5" s="532"/>
      <c r="X5" s="532"/>
      <c r="Y5" s="532"/>
      <c r="Z5" s="532"/>
      <c r="AA5" s="568" t="s">
        <v>21</v>
      </c>
      <c r="AB5" s="532"/>
      <c r="AC5" s="532"/>
      <c r="AD5" s="532"/>
      <c r="AE5" s="532"/>
      <c r="AF5" s="532"/>
      <c r="AG5" s="809"/>
      <c r="AH5" s="809"/>
      <c r="AI5" s="809"/>
      <c r="AJ5" s="809"/>
      <c r="AK5" s="521"/>
    </row>
    <row r="6" spans="1:37">
      <c r="A6" s="561"/>
      <c r="B6" s="561"/>
      <c r="C6" s="590" t="s">
        <v>278</v>
      </c>
      <c r="D6" s="591" t="s">
        <v>21</v>
      </c>
      <c r="E6" s="593">
        <v>57891098</v>
      </c>
      <c r="F6" s="810">
        <v>25258041</v>
      </c>
      <c r="G6" s="809"/>
      <c r="H6" s="538">
        <v>32633057</v>
      </c>
      <c r="I6" s="521"/>
      <c r="J6" s="595" t="s">
        <v>21</v>
      </c>
      <c r="K6" s="521"/>
      <c r="L6" s="521"/>
      <c r="M6" s="596" t="s">
        <v>21</v>
      </c>
      <c r="N6" s="585"/>
      <c r="O6" s="568" t="s">
        <v>21</v>
      </c>
      <c r="P6" s="532"/>
      <c r="Q6" s="521" t="s">
        <v>279</v>
      </c>
      <c r="R6" s="532"/>
      <c r="S6" s="532"/>
      <c r="T6" s="601">
        <v>0</v>
      </c>
      <c r="U6" s="532"/>
      <c r="V6" s="532"/>
      <c r="W6" s="532"/>
      <c r="X6" s="532"/>
      <c r="Y6" s="532"/>
      <c r="Z6" s="532"/>
      <c r="AA6" s="568" t="s">
        <v>21</v>
      </c>
      <c r="AB6" s="532"/>
      <c r="AC6" s="532"/>
      <c r="AD6" s="532"/>
      <c r="AE6" s="532"/>
      <c r="AF6" s="532"/>
      <c r="AG6" s="809"/>
      <c r="AH6" s="809"/>
      <c r="AI6" s="809"/>
      <c r="AJ6" s="809"/>
      <c r="AK6" s="521"/>
    </row>
    <row r="7" spans="1:37" ht="15">
      <c r="A7" s="561"/>
      <c r="B7" s="561"/>
      <c r="C7" s="602" t="s">
        <v>280</v>
      </c>
      <c r="D7" s="603" t="s">
        <v>21</v>
      </c>
      <c r="E7" s="604">
        <v>57891098</v>
      </c>
      <c r="F7" s="811">
        <v>0</v>
      </c>
      <c r="G7" s="811"/>
      <c r="H7" s="605">
        <v>57891098</v>
      </c>
      <c r="I7" s="521"/>
      <c r="J7" s="552" t="s">
        <v>281</v>
      </c>
      <c r="K7" s="553" t="s">
        <v>21</v>
      </c>
      <c r="L7" s="606">
        <v>5873283</v>
      </c>
      <c r="M7" s="554" t="s">
        <v>282</v>
      </c>
      <c r="N7" s="390" t="s">
        <v>283</v>
      </c>
      <c r="O7" s="568" t="s">
        <v>21</v>
      </c>
      <c r="P7" s="532"/>
      <c r="Q7" s="521" t="s">
        <v>284</v>
      </c>
      <c r="R7" s="521"/>
      <c r="S7" s="532"/>
      <c r="T7" s="597">
        <v>8000000</v>
      </c>
      <c r="U7" s="532"/>
      <c r="V7" s="532"/>
      <c r="W7" s="532"/>
      <c r="X7" s="532"/>
      <c r="Y7" s="532"/>
      <c r="Z7" s="532"/>
      <c r="AA7" s="568" t="s">
        <v>21</v>
      </c>
      <c r="AB7" s="532"/>
      <c r="AC7" s="532"/>
      <c r="AD7" s="532"/>
      <c r="AE7" s="532"/>
      <c r="AF7" s="532"/>
      <c r="AG7" s="809"/>
      <c r="AH7" s="809"/>
      <c r="AI7" s="521"/>
      <c r="AJ7" s="521"/>
      <c r="AK7" s="521"/>
    </row>
    <row r="8" spans="1:37" ht="15" customHeight="1">
      <c r="A8" s="561"/>
      <c r="B8" s="561"/>
      <c r="C8" s="590" t="s">
        <v>21</v>
      </c>
      <c r="D8" s="591" t="s">
        <v>21</v>
      </c>
      <c r="E8" s="592" t="s">
        <v>21</v>
      </c>
      <c r="F8" s="521"/>
      <c r="G8" s="521"/>
      <c r="H8" s="521"/>
      <c r="I8" s="590" t="s">
        <v>21</v>
      </c>
      <c r="J8" s="598" t="s">
        <v>21</v>
      </c>
      <c r="K8" s="521" t="s">
        <v>21</v>
      </c>
      <c r="L8" s="553" t="s">
        <v>21</v>
      </c>
      <c r="M8" s="600" t="s">
        <v>21</v>
      </c>
      <c r="N8" s="585"/>
      <c r="O8" s="568" t="s">
        <v>21</v>
      </c>
      <c r="P8" s="521"/>
      <c r="Q8" s="532"/>
      <c r="R8" s="532"/>
      <c r="S8" s="532"/>
      <c r="T8" s="607" t="s">
        <v>21</v>
      </c>
      <c r="U8" s="532"/>
      <c r="V8" s="532"/>
      <c r="W8" s="532"/>
      <c r="X8" s="532"/>
      <c r="Y8" s="532"/>
      <c r="Z8" s="532"/>
      <c r="AA8" s="608" t="s">
        <v>285</v>
      </c>
      <c r="AB8" s="591" t="s">
        <v>21</v>
      </c>
      <c r="AC8" s="609">
        <v>42804</v>
      </c>
      <c r="AD8" s="521"/>
      <c r="AE8" s="521"/>
      <c r="AF8" s="521"/>
      <c r="AG8" s="812"/>
      <c r="AH8" s="812"/>
      <c r="AI8" s="812"/>
      <c r="AJ8" s="812"/>
      <c r="AK8" s="520"/>
    </row>
    <row r="9" spans="1:37" s="3" customFormat="1" ht="15" customHeight="1">
      <c r="A9" s="561"/>
      <c r="B9" s="561"/>
      <c r="C9" s="813" t="s">
        <v>286</v>
      </c>
      <c r="D9" s="814"/>
      <c r="E9" s="532"/>
      <c r="F9" s="532"/>
      <c r="G9" s="532"/>
      <c r="H9" s="532"/>
      <c r="I9" s="521"/>
      <c r="J9" s="595" t="s">
        <v>21</v>
      </c>
      <c r="K9" s="553" t="s">
        <v>21</v>
      </c>
      <c r="L9" s="599" t="s">
        <v>21</v>
      </c>
      <c r="M9" s="600" t="s">
        <v>21</v>
      </c>
      <c r="N9" s="585"/>
      <c r="O9" s="595" t="s">
        <v>287</v>
      </c>
      <c r="P9" s="521"/>
      <c r="Q9" s="521" t="s">
        <v>274</v>
      </c>
      <c r="R9" s="521"/>
      <c r="S9" s="521"/>
      <c r="T9" s="597">
        <v>100000000</v>
      </c>
      <c r="U9" s="521"/>
      <c r="V9" s="521"/>
      <c r="W9" s="521"/>
      <c r="X9" s="521"/>
      <c r="Y9" s="521"/>
      <c r="Z9" s="521"/>
      <c r="AA9" s="610" t="s">
        <v>288</v>
      </c>
      <c r="AB9" s="591" t="s">
        <v>21</v>
      </c>
      <c r="AC9" s="592" t="s">
        <v>21</v>
      </c>
      <c r="AD9" s="521"/>
      <c r="AE9" s="521"/>
      <c r="AF9" s="521"/>
      <c r="AG9" s="809"/>
      <c r="AH9" s="809"/>
      <c r="AI9" s="809"/>
      <c r="AJ9" s="809"/>
      <c r="AK9" s="521"/>
    </row>
    <row r="10" spans="1:37" s="3" customFormat="1" ht="13.5">
      <c r="A10" s="561"/>
      <c r="B10" s="561"/>
      <c r="C10" s="611" t="s">
        <v>289</v>
      </c>
      <c r="D10" s="613">
        <v>2420708</v>
      </c>
      <c r="E10" s="532"/>
      <c r="F10" s="532"/>
      <c r="G10" s="532"/>
      <c r="H10" s="532"/>
      <c r="I10" s="521"/>
      <c r="J10" s="581" t="s">
        <v>290</v>
      </c>
      <c r="K10" s="521" t="s">
        <v>21</v>
      </c>
      <c r="L10" s="541">
        <v>0</v>
      </c>
      <c r="M10" s="596" t="s">
        <v>291</v>
      </c>
      <c r="N10" s="614" t="s">
        <v>292</v>
      </c>
      <c r="O10" s="568" t="s">
        <v>21</v>
      </c>
      <c r="P10" s="521"/>
      <c r="Q10" s="521" t="s">
        <v>277</v>
      </c>
      <c r="R10" s="521"/>
      <c r="S10" s="521"/>
      <c r="T10" s="615">
        <v>0</v>
      </c>
      <c r="U10" s="521"/>
      <c r="V10" s="521"/>
      <c r="W10" s="521"/>
      <c r="X10" s="521"/>
      <c r="Y10" s="521"/>
      <c r="Z10" s="521"/>
      <c r="AA10" s="616" t="s">
        <v>293</v>
      </c>
      <c r="AB10" s="617" t="s">
        <v>21</v>
      </c>
      <c r="AC10" s="618">
        <v>-4108285</v>
      </c>
      <c r="AD10" s="521"/>
      <c r="AE10" s="521"/>
      <c r="AF10" s="521"/>
      <c r="AG10" s="812"/>
      <c r="AH10" s="812"/>
      <c r="AI10" s="812"/>
      <c r="AJ10" s="812"/>
      <c r="AK10" s="520"/>
    </row>
    <row r="11" spans="1:37" s="3" customFormat="1" ht="13.5">
      <c r="A11" s="619"/>
      <c r="B11" s="619"/>
      <c r="C11" s="611" t="s">
        <v>294</v>
      </c>
      <c r="D11" s="613">
        <v>7034579</v>
      </c>
      <c r="E11" s="532"/>
      <c r="F11" s="532"/>
      <c r="G11" s="532"/>
      <c r="H11" s="532"/>
      <c r="I11" s="521"/>
      <c r="J11" s="595" t="s">
        <v>290</v>
      </c>
      <c r="K11" s="521"/>
      <c r="L11" s="583">
        <v>0</v>
      </c>
      <c r="M11" s="596" t="s">
        <v>5</v>
      </c>
      <c r="N11" s="614" t="s">
        <v>292</v>
      </c>
      <c r="O11" s="568" t="s">
        <v>21</v>
      </c>
      <c r="P11" s="521"/>
      <c r="Q11" s="521" t="s">
        <v>284</v>
      </c>
      <c r="R11" s="521"/>
      <c r="S11" s="521"/>
      <c r="T11" s="597">
        <v>100000000</v>
      </c>
      <c r="U11" s="521"/>
      <c r="V11" s="521"/>
      <c r="W11" s="521"/>
      <c r="X11" s="521"/>
      <c r="Y11" s="521"/>
      <c r="Z11" s="521"/>
      <c r="AA11" s="616" t="s">
        <v>295</v>
      </c>
      <c r="AB11" s="617" t="s">
        <v>21</v>
      </c>
      <c r="AC11" s="621">
        <v>5826919</v>
      </c>
      <c r="AD11" s="809"/>
      <c r="AE11" s="809"/>
      <c r="AF11" s="521"/>
      <c r="AG11" s="521"/>
      <c r="AH11" s="521"/>
      <c r="AI11" s="521"/>
      <c r="AJ11" s="521"/>
      <c r="AK11" s="521"/>
    </row>
    <row r="12" spans="1:37" s="3" customFormat="1" ht="13.5">
      <c r="A12" s="619"/>
      <c r="B12" s="619"/>
      <c r="C12" s="611" t="s">
        <v>296</v>
      </c>
      <c r="D12" s="613">
        <v>4231717</v>
      </c>
      <c r="E12" s="532"/>
      <c r="F12" s="532"/>
      <c r="G12" s="532"/>
      <c r="H12" s="532"/>
      <c r="I12" s="521"/>
      <c r="J12" s="595" t="s">
        <v>297</v>
      </c>
      <c r="K12" s="521"/>
      <c r="L12" s="606">
        <v>273104</v>
      </c>
      <c r="M12" s="596" t="s">
        <v>16</v>
      </c>
      <c r="N12" s="614" t="s">
        <v>292</v>
      </c>
      <c r="O12" s="568" t="s">
        <v>21</v>
      </c>
      <c r="P12" s="521"/>
      <c r="Q12" s="532"/>
      <c r="R12" s="532"/>
      <c r="S12" s="532"/>
      <c r="T12" s="607" t="s">
        <v>21</v>
      </c>
      <c r="U12" s="521"/>
      <c r="V12" s="521"/>
      <c r="W12" s="521"/>
      <c r="X12" s="521"/>
      <c r="Y12" s="521"/>
      <c r="Z12" s="521"/>
      <c r="AA12" s="590" t="s">
        <v>298</v>
      </c>
      <c r="AB12" s="521"/>
      <c r="AC12" s="618">
        <v>-1339904</v>
      </c>
      <c r="AD12" s="809"/>
      <c r="AE12" s="809"/>
      <c r="AF12" s="521"/>
      <c r="AG12" s="521"/>
      <c r="AH12" s="521"/>
      <c r="AI12" s="521"/>
      <c r="AJ12" s="521"/>
      <c r="AK12" s="521"/>
    </row>
    <row r="13" spans="1:37" s="3" customFormat="1" ht="13.5">
      <c r="A13" s="619"/>
      <c r="B13" s="619"/>
      <c r="C13" s="611" t="s">
        <v>299</v>
      </c>
      <c r="D13" s="613">
        <v>1846109</v>
      </c>
      <c r="E13" s="532"/>
      <c r="F13" s="532"/>
      <c r="G13" s="532"/>
      <c r="H13" s="532"/>
      <c r="I13" s="521"/>
      <c r="J13" s="595" t="s">
        <v>297</v>
      </c>
      <c r="K13" s="521"/>
      <c r="L13" s="606">
        <v>351352</v>
      </c>
      <c r="M13" s="596" t="s">
        <v>252</v>
      </c>
      <c r="N13" s="614" t="s">
        <v>292</v>
      </c>
      <c r="O13" s="595" t="s">
        <v>300</v>
      </c>
      <c r="P13" s="521"/>
      <c r="Q13" s="521" t="s">
        <v>301</v>
      </c>
      <c r="R13" s="521"/>
      <c r="S13" s="521"/>
      <c r="T13" s="596">
        <v>0</v>
      </c>
      <c r="U13" s="521"/>
      <c r="V13" s="521"/>
      <c r="W13" s="521"/>
      <c r="X13" s="521"/>
      <c r="Y13" s="521"/>
      <c r="Z13" s="521"/>
      <c r="AA13" s="590" t="s">
        <v>302</v>
      </c>
      <c r="AB13" s="521"/>
      <c r="AC13" s="620">
        <v>0</v>
      </c>
      <c r="AD13" s="809"/>
      <c r="AE13" s="809"/>
      <c r="AF13" s="521"/>
      <c r="AG13" s="521"/>
      <c r="AH13" s="521"/>
      <c r="AI13" s="521"/>
      <c r="AJ13" s="521"/>
      <c r="AK13" s="521"/>
    </row>
    <row r="14" spans="1:37" s="3" customFormat="1" ht="13.5">
      <c r="A14" s="619"/>
      <c r="B14" s="619"/>
      <c r="C14" s="611" t="s">
        <v>303</v>
      </c>
      <c r="D14" s="613">
        <v>6483004</v>
      </c>
      <c r="E14" s="532"/>
      <c r="F14" s="532"/>
      <c r="G14" s="532"/>
      <c r="H14" s="532"/>
      <c r="I14" s="521"/>
      <c r="J14" s="598" t="s">
        <v>304</v>
      </c>
      <c r="K14" s="599" t="s">
        <v>21</v>
      </c>
      <c r="L14" s="606">
        <v>102910</v>
      </c>
      <c r="M14" s="600" t="s">
        <v>7</v>
      </c>
      <c r="N14" s="614" t="s">
        <v>292</v>
      </c>
      <c r="O14" s="568" t="s">
        <v>21</v>
      </c>
      <c r="P14" s="521"/>
      <c r="Q14" s="521" t="s">
        <v>277</v>
      </c>
      <c r="R14" s="521"/>
      <c r="S14" s="521"/>
      <c r="T14" s="596">
        <v>0</v>
      </c>
      <c r="U14" s="521"/>
      <c r="V14" s="521"/>
      <c r="W14" s="521"/>
      <c r="X14" s="521"/>
      <c r="Y14" s="521"/>
      <c r="Z14" s="521"/>
      <c r="AA14" s="590" t="s">
        <v>287</v>
      </c>
      <c r="AB14" s="521"/>
      <c r="AC14" s="620">
        <v>0</v>
      </c>
      <c r="AD14" s="521"/>
      <c r="AE14" s="521"/>
      <c r="AF14" s="521"/>
      <c r="AG14" s="521"/>
      <c r="AH14" s="521"/>
      <c r="AI14" s="521"/>
      <c r="AJ14" s="521"/>
      <c r="AK14" s="521"/>
    </row>
    <row r="15" spans="1:37" s="3" customFormat="1" ht="13.5">
      <c r="A15" s="619"/>
      <c r="B15" s="619"/>
      <c r="C15" s="622" t="s">
        <v>305</v>
      </c>
      <c r="D15" s="613">
        <v>973264</v>
      </c>
      <c r="E15" s="532"/>
      <c r="F15" s="532"/>
      <c r="G15" s="532"/>
      <c r="H15" s="532"/>
      <c r="I15" s="521"/>
      <c r="J15" s="595" t="s">
        <v>306</v>
      </c>
      <c r="K15" s="599" t="s">
        <v>21</v>
      </c>
      <c r="L15" s="623" t="s">
        <v>21</v>
      </c>
      <c r="M15" s="596" t="s">
        <v>252</v>
      </c>
      <c r="N15" s="614" t="s">
        <v>307</v>
      </c>
      <c r="O15" s="624" t="s">
        <v>21</v>
      </c>
      <c r="P15" s="599" t="s">
        <v>21</v>
      </c>
      <c r="Q15" s="599" t="s">
        <v>284</v>
      </c>
      <c r="R15" s="599" t="s">
        <v>21</v>
      </c>
      <c r="S15" s="599" t="s">
        <v>21</v>
      </c>
      <c r="T15" s="625">
        <v>0</v>
      </c>
      <c r="U15" s="521"/>
      <c r="V15" s="521"/>
      <c r="W15" s="521"/>
      <c r="X15" s="521"/>
      <c r="Y15" s="521"/>
      <c r="Z15" s="521"/>
      <c r="AA15" s="590" t="s">
        <v>303</v>
      </c>
      <c r="AB15" s="617" t="s">
        <v>21</v>
      </c>
      <c r="AC15" s="621">
        <v>10726219</v>
      </c>
      <c r="AD15" s="520"/>
      <c r="AE15" s="520"/>
      <c r="AF15" s="520"/>
      <c r="AG15" s="521"/>
      <c r="AH15" s="521"/>
      <c r="AI15" s="521"/>
      <c r="AJ15" s="521"/>
      <c r="AK15" s="521"/>
    </row>
    <row r="16" spans="1:37" s="3" customFormat="1" ht="13.5">
      <c r="A16" s="619"/>
      <c r="B16" s="619"/>
      <c r="C16" s="626" t="s">
        <v>308</v>
      </c>
      <c r="D16" s="627" t="s">
        <v>36</v>
      </c>
      <c r="E16" s="532"/>
      <c r="F16" s="532"/>
      <c r="G16" s="532"/>
      <c r="H16" s="532"/>
      <c r="I16" s="521"/>
      <c r="J16" s="552" t="s">
        <v>309</v>
      </c>
      <c r="K16" s="599" t="s">
        <v>104</v>
      </c>
      <c r="L16" s="628">
        <v>36082908</v>
      </c>
      <c r="M16" s="554" t="s">
        <v>19</v>
      </c>
      <c r="N16" s="614" t="s">
        <v>292</v>
      </c>
      <c r="O16" s="532"/>
      <c r="P16" s="521"/>
      <c r="Q16" s="521"/>
      <c r="R16" s="521"/>
      <c r="S16" s="521"/>
      <c r="T16" s="521"/>
      <c r="U16" s="521"/>
      <c r="V16" s="521"/>
      <c r="W16" s="521"/>
      <c r="X16" s="521"/>
      <c r="Y16" s="521"/>
      <c r="Z16" s="521"/>
      <c r="AA16" s="616" t="s">
        <v>310</v>
      </c>
      <c r="AB16" s="617" t="s">
        <v>21</v>
      </c>
      <c r="AC16" s="621">
        <v>2770000</v>
      </c>
      <c r="AD16" s="521"/>
      <c r="AE16" s="521"/>
      <c r="AF16" s="521"/>
      <c r="AG16" s="521"/>
      <c r="AH16" s="521"/>
      <c r="AI16" s="521"/>
      <c r="AJ16" s="521"/>
      <c r="AK16" s="521"/>
    </row>
    <row r="17" spans="1:37" s="3" customFormat="1" ht="13.5">
      <c r="A17" s="619"/>
      <c r="B17" s="619"/>
      <c r="C17" s="629" t="s">
        <v>311</v>
      </c>
      <c r="D17" s="630">
        <v>15140717</v>
      </c>
      <c r="E17" s="532"/>
      <c r="F17" s="532"/>
      <c r="G17" s="532"/>
      <c r="H17" s="532"/>
      <c r="I17" s="521"/>
      <c r="J17" s="598" t="s">
        <v>312</v>
      </c>
      <c r="K17" s="599" t="s">
        <v>21</v>
      </c>
      <c r="L17" s="606">
        <v>1250336</v>
      </c>
      <c r="M17" s="600" t="s">
        <v>14</v>
      </c>
      <c r="N17" s="614"/>
      <c r="O17" s="532"/>
      <c r="P17" s="521"/>
      <c r="Q17" s="521"/>
      <c r="R17" s="521"/>
      <c r="S17" s="521"/>
      <c r="T17" s="521"/>
      <c r="U17" s="521"/>
      <c r="V17" s="521"/>
      <c r="W17" s="521"/>
      <c r="X17" s="521"/>
      <c r="Y17" s="521"/>
      <c r="Z17" s="521"/>
      <c r="AA17" s="616" t="s">
        <v>21</v>
      </c>
      <c r="AB17" s="617" t="s">
        <v>21</v>
      </c>
      <c r="AC17" s="620" t="s">
        <v>21</v>
      </c>
      <c r="AD17" s="521"/>
      <c r="AE17" s="521"/>
      <c r="AF17" s="521"/>
      <c r="AG17" s="521"/>
      <c r="AH17" s="521"/>
      <c r="AI17" s="521"/>
      <c r="AJ17" s="521"/>
      <c r="AK17" s="521"/>
    </row>
    <row r="18" spans="1:37" s="3" customFormat="1" ht="13.5">
      <c r="A18" s="619"/>
      <c r="B18" s="619"/>
      <c r="C18" s="631" t="s">
        <v>313</v>
      </c>
      <c r="D18" s="632">
        <v>38130098</v>
      </c>
      <c r="E18" s="532"/>
      <c r="F18" s="532"/>
      <c r="G18" s="532"/>
      <c r="H18" s="532"/>
      <c r="I18" s="521"/>
      <c r="J18" s="598" t="s">
        <v>314</v>
      </c>
      <c r="K18" s="599" t="s">
        <v>21</v>
      </c>
      <c r="L18" s="606">
        <v>7448657</v>
      </c>
      <c r="M18" s="600" t="s">
        <v>15</v>
      </c>
      <c r="N18" s="614"/>
      <c r="O18" s="532"/>
      <c r="P18" s="521"/>
      <c r="Q18" s="521"/>
      <c r="R18" s="521"/>
      <c r="S18" s="521"/>
      <c r="T18" s="521"/>
      <c r="U18" s="521"/>
      <c r="V18" s="521"/>
      <c r="W18" s="521"/>
      <c r="X18" s="521"/>
      <c r="Y18" s="521"/>
      <c r="Z18" s="521"/>
      <c r="AA18" s="616" t="s">
        <v>21</v>
      </c>
      <c r="AB18" s="617" t="s">
        <v>21</v>
      </c>
      <c r="AC18" s="620" t="s">
        <v>21</v>
      </c>
      <c r="AD18" s="521"/>
      <c r="AE18" s="521"/>
      <c r="AF18" s="521"/>
      <c r="AG18" s="521"/>
      <c r="AH18" s="521"/>
      <c r="AI18" s="521"/>
      <c r="AJ18" s="521"/>
      <c r="AK18" s="521"/>
    </row>
    <row r="19" spans="1:37" s="3" customFormat="1" ht="13.5">
      <c r="A19" s="619"/>
      <c r="B19" s="619"/>
      <c r="C19" s="611" t="s">
        <v>315</v>
      </c>
      <c r="D19" s="613">
        <v>38115599</v>
      </c>
      <c r="E19" s="532"/>
      <c r="F19" s="532"/>
      <c r="G19" s="532"/>
      <c r="H19" s="532"/>
      <c r="I19" s="521"/>
      <c r="J19" s="598" t="s">
        <v>21</v>
      </c>
      <c r="K19" s="599" t="s">
        <v>21</v>
      </c>
      <c r="L19" s="583" t="s">
        <v>21</v>
      </c>
      <c r="M19" s="600" t="s">
        <v>21</v>
      </c>
      <c r="N19" s="614"/>
      <c r="O19" s="532"/>
      <c r="P19" s="521"/>
      <c r="Q19" s="521"/>
      <c r="R19" s="521"/>
      <c r="S19" s="521"/>
      <c r="T19" s="521"/>
      <c r="U19" s="521"/>
      <c r="V19" s="521"/>
      <c r="W19" s="521"/>
      <c r="X19" s="521"/>
      <c r="Y19" s="521"/>
      <c r="Z19" s="521"/>
      <c r="AA19" s="616" t="s">
        <v>21</v>
      </c>
      <c r="AB19" s="617" t="s">
        <v>21</v>
      </c>
      <c r="AC19" s="620" t="s">
        <v>21</v>
      </c>
      <c r="AD19" s="521"/>
      <c r="AE19" s="521"/>
      <c r="AF19" s="521"/>
      <c r="AG19" s="521"/>
      <c r="AH19" s="521"/>
      <c r="AI19" s="521"/>
      <c r="AJ19" s="521"/>
      <c r="AK19" s="521"/>
    </row>
    <row r="20" spans="1:37" s="3" customFormat="1" ht="13.5">
      <c r="A20" s="619"/>
      <c r="B20" s="619"/>
      <c r="C20" s="611" t="s">
        <v>316</v>
      </c>
      <c r="D20" s="612">
        <v>337</v>
      </c>
      <c r="E20" s="532"/>
      <c r="F20" s="532"/>
      <c r="G20" s="532"/>
      <c r="H20" s="532"/>
      <c r="I20" s="521"/>
      <c r="J20" s="598" t="s">
        <v>21</v>
      </c>
      <c r="K20" s="599" t="s">
        <v>21</v>
      </c>
      <c r="L20" s="583" t="s">
        <v>21</v>
      </c>
      <c r="M20" s="600" t="s">
        <v>21</v>
      </c>
      <c r="N20" s="614"/>
      <c r="O20" s="532"/>
      <c r="P20" s="521"/>
      <c r="Q20" s="521"/>
      <c r="R20" s="521"/>
      <c r="S20" s="521"/>
      <c r="T20" s="521"/>
      <c r="U20" s="521"/>
      <c r="V20" s="521"/>
      <c r="W20" s="521"/>
      <c r="X20" s="521"/>
      <c r="Y20" s="521"/>
      <c r="Z20" s="521"/>
      <c r="AA20" s="616" t="s">
        <v>21</v>
      </c>
      <c r="AB20" s="617" t="s">
        <v>21</v>
      </c>
      <c r="AC20" s="620" t="s">
        <v>21</v>
      </c>
      <c r="AD20" s="521"/>
      <c r="AE20" s="521"/>
      <c r="AF20" s="521"/>
      <c r="AG20" s="521"/>
      <c r="AH20" s="521"/>
      <c r="AI20" s="521"/>
      <c r="AJ20" s="521"/>
      <c r="AK20" s="521"/>
    </row>
    <row r="21" spans="1:37" s="3" customFormat="1" ht="13.5">
      <c r="A21" s="619"/>
      <c r="B21" s="619"/>
      <c r="C21" s="611" t="s">
        <v>317</v>
      </c>
      <c r="D21" s="613">
        <v>14163</v>
      </c>
      <c r="E21" s="532"/>
      <c r="F21" s="532"/>
      <c r="G21" s="532"/>
      <c r="H21" s="532"/>
      <c r="I21" s="521"/>
      <c r="J21" s="598" t="s">
        <v>21</v>
      </c>
      <c r="K21" s="599" t="s">
        <v>21</v>
      </c>
      <c r="L21" s="583" t="s">
        <v>21</v>
      </c>
      <c r="M21" s="600" t="s">
        <v>21</v>
      </c>
      <c r="N21" s="614"/>
      <c r="O21" s="532"/>
      <c r="P21" s="521"/>
      <c r="Q21" s="521"/>
      <c r="R21" s="521"/>
      <c r="S21" s="521"/>
      <c r="T21" s="521"/>
      <c r="U21" s="521"/>
      <c r="V21" s="521"/>
      <c r="W21" s="521"/>
      <c r="X21" s="521"/>
      <c r="Y21" s="521"/>
      <c r="Z21" s="521"/>
      <c r="AA21" s="616" t="s">
        <v>21</v>
      </c>
      <c r="AB21" s="617" t="s">
        <v>21</v>
      </c>
      <c r="AC21" s="620" t="s">
        <v>21</v>
      </c>
      <c r="AD21" s="521"/>
      <c r="AE21" s="521"/>
      <c r="AF21" s="521"/>
      <c r="AG21" s="521"/>
      <c r="AH21" s="521"/>
      <c r="AI21" s="521"/>
      <c r="AJ21" s="521"/>
      <c r="AK21" s="521"/>
    </row>
    <row r="22" spans="1:37" s="3" customFormat="1" ht="13.5">
      <c r="A22" s="619"/>
      <c r="B22" s="619"/>
      <c r="C22" s="633" t="s">
        <v>318</v>
      </c>
      <c r="D22" s="634">
        <v>0</v>
      </c>
      <c r="E22" s="532"/>
      <c r="F22" s="532"/>
      <c r="G22" s="532"/>
      <c r="H22" s="532"/>
      <c r="I22" s="521"/>
      <c r="J22" s="598" t="s">
        <v>21</v>
      </c>
      <c r="K22" s="599" t="s">
        <v>21</v>
      </c>
      <c r="L22" s="553" t="s">
        <v>21</v>
      </c>
      <c r="M22" s="600" t="s">
        <v>21</v>
      </c>
      <c r="N22" s="614"/>
      <c r="O22" s="521"/>
      <c r="P22" s="521"/>
      <c r="Q22" s="521"/>
      <c r="R22" s="521"/>
      <c r="S22" s="521"/>
      <c r="T22" s="521"/>
      <c r="U22" s="521"/>
      <c r="V22" s="521"/>
      <c r="W22" s="521"/>
      <c r="X22" s="521"/>
      <c r="Y22" s="521"/>
      <c r="Z22" s="521"/>
      <c r="AA22" s="635" t="s">
        <v>319</v>
      </c>
      <c r="AB22" s="636" t="s">
        <v>21</v>
      </c>
      <c r="AC22" s="637">
        <v>13874948</v>
      </c>
      <c r="AD22" s="520"/>
      <c r="AE22" s="520"/>
      <c r="AF22" s="520"/>
      <c r="AG22" s="521"/>
      <c r="AH22" s="521"/>
      <c r="AI22" s="521"/>
      <c r="AJ22" s="521"/>
      <c r="AK22" s="521"/>
    </row>
    <row r="23" spans="1:37" s="3" customFormat="1" ht="13.5">
      <c r="A23" s="619"/>
      <c r="B23" s="619"/>
      <c r="C23" s="521"/>
      <c r="D23" s="521"/>
      <c r="E23" s="532"/>
      <c r="F23" s="532"/>
      <c r="G23" s="532"/>
      <c r="H23" s="532"/>
      <c r="I23" s="521"/>
      <c r="J23" s="598" t="s">
        <v>21</v>
      </c>
      <c r="K23" s="599" t="s">
        <v>21</v>
      </c>
      <c r="L23" s="599" t="s">
        <v>21</v>
      </c>
      <c r="M23" s="600" t="s">
        <v>21</v>
      </c>
      <c r="N23" s="614"/>
      <c r="O23" s="521"/>
      <c r="P23" s="521"/>
      <c r="Q23" s="521"/>
      <c r="R23" s="521"/>
      <c r="S23" s="521"/>
      <c r="T23" s="521"/>
      <c r="U23" s="521"/>
      <c r="V23" s="521"/>
      <c r="W23" s="521"/>
      <c r="X23" s="521"/>
      <c r="Y23" s="521"/>
      <c r="Z23" s="521"/>
      <c r="AA23" s="638" t="s">
        <v>21</v>
      </c>
      <c r="AB23" s="639" t="s">
        <v>21</v>
      </c>
      <c r="AC23" s="640" t="s">
        <v>21</v>
      </c>
      <c r="AD23" s="520"/>
      <c r="AE23" s="520"/>
      <c r="AF23" s="520"/>
      <c r="AG23" s="521"/>
      <c r="AH23" s="521"/>
      <c r="AI23" s="521"/>
      <c r="AJ23" s="521"/>
      <c r="AK23" s="521"/>
    </row>
    <row r="24" spans="1:37">
      <c r="A24" s="561"/>
      <c r="B24" s="561"/>
      <c r="C24" s="520"/>
      <c r="D24" s="520"/>
      <c r="E24" s="532"/>
      <c r="F24" s="532"/>
      <c r="G24" s="532"/>
      <c r="H24" s="532"/>
      <c r="I24" s="520"/>
      <c r="J24" s="598" t="s">
        <v>21</v>
      </c>
      <c r="K24" s="599" t="s">
        <v>21</v>
      </c>
      <c r="L24" s="599" t="s">
        <v>21</v>
      </c>
      <c r="M24" s="600" t="s">
        <v>21</v>
      </c>
      <c r="N24" s="585"/>
      <c r="O24" s="521"/>
      <c r="P24" s="521"/>
      <c r="Q24" s="521"/>
      <c r="R24" s="521"/>
      <c r="S24" s="521"/>
      <c r="T24" s="521"/>
      <c r="U24" s="521"/>
      <c r="V24" s="521"/>
      <c r="W24" s="521"/>
      <c r="X24" s="521"/>
      <c r="Y24" s="521"/>
      <c r="Z24" s="521"/>
      <c r="AA24" s="616" t="s">
        <v>320</v>
      </c>
      <c r="AB24" s="641" t="s">
        <v>21</v>
      </c>
      <c r="AC24" s="643">
        <v>64051810</v>
      </c>
      <c r="AD24" s="520"/>
      <c r="AE24" s="520"/>
      <c r="AF24" s="520"/>
      <c r="AG24" s="532"/>
      <c r="AH24" s="532"/>
      <c r="AI24" s="532"/>
      <c r="AJ24" s="532"/>
      <c r="AK24" s="532"/>
    </row>
    <row r="25" spans="1:37">
      <c r="A25" s="561"/>
      <c r="B25" s="561"/>
      <c r="C25" s="644" t="s">
        <v>321</v>
      </c>
      <c r="D25" s="645" t="s">
        <v>21</v>
      </c>
      <c r="E25" s="520"/>
      <c r="F25" s="532"/>
      <c r="G25" s="520"/>
      <c r="H25" s="520"/>
      <c r="I25" s="520"/>
      <c r="J25" s="598" t="s">
        <v>21</v>
      </c>
      <c r="K25" s="599" t="s">
        <v>21</v>
      </c>
      <c r="L25" s="599" t="s">
        <v>21</v>
      </c>
      <c r="M25" s="600" t="s">
        <v>21</v>
      </c>
      <c r="N25" s="585"/>
      <c r="O25" s="521"/>
      <c r="P25" s="521"/>
      <c r="Q25" s="521"/>
      <c r="R25" s="521"/>
      <c r="S25" s="521"/>
      <c r="T25" s="521"/>
      <c r="U25" s="521"/>
      <c r="V25" s="521"/>
      <c r="W25" s="521"/>
      <c r="X25" s="521"/>
      <c r="Y25" s="521"/>
      <c r="Z25" s="521"/>
      <c r="AA25" s="616" t="s">
        <v>21</v>
      </c>
      <c r="AB25" s="641" t="s">
        <v>21</v>
      </c>
      <c r="AC25" s="620" t="s">
        <v>21</v>
      </c>
      <c r="AD25" s="520"/>
      <c r="AE25" s="520"/>
      <c r="AF25" s="520"/>
      <c r="AG25" s="532"/>
      <c r="AH25" s="532"/>
      <c r="AI25" s="532"/>
      <c r="AJ25" s="532"/>
      <c r="AK25" s="532"/>
    </row>
    <row r="26" spans="1:37">
      <c r="A26" s="561"/>
      <c r="B26" s="561"/>
      <c r="C26" s="646" t="s">
        <v>21</v>
      </c>
      <c r="D26" s="647" t="s">
        <v>21</v>
      </c>
      <c r="E26" s="520"/>
      <c r="F26" s="532"/>
      <c r="G26" s="520"/>
      <c r="H26" s="520"/>
      <c r="I26" s="520"/>
      <c r="J26" s="598" t="s">
        <v>21</v>
      </c>
      <c r="K26" s="599" t="s">
        <v>21</v>
      </c>
      <c r="L26" s="599" t="s">
        <v>21</v>
      </c>
      <c r="M26" s="600" t="s">
        <v>21</v>
      </c>
      <c r="N26" s="585"/>
      <c r="O26" s="521"/>
      <c r="P26" s="521"/>
      <c r="Q26" s="521"/>
      <c r="R26" s="521"/>
      <c r="S26" s="521"/>
      <c r="T26" s="521"/>
      <c r="U26" s="521"/>
      <c r="V26" s="521"/>
      <c r="W26" s="521"/>
      <c r="X26" s="521"/>
      <c r="Y26" s="521"/>
      <c r="Z26" s="521"/>
      <c r="AA26" s="616" t="s">
        <v>21</v>
      </c>
      <c r="AB26" s="641" t="s">
        <v>21</v>
      </c>
      <c r="AC26" s="620" t="s">
        <v>21</v>
      </c>
      <c r="AD26" s="520"/>
      <c r="AE26" s="520"/>
      <c r="AF26" s="520"/>
      <c r="AG26" s="532"/>
      <c r="AH26" s="532"/>
      <c r="AI26" s="532"/>
      <c r="AJ26" s="532"/>
      <c r="AK26" s="532"/>
    </row>
    <row r="27" spans="1:37">
      <c r="A27" s="561"/>
      <c r="B27" s="561"/>
      <c r="C27" s="648" t="s">
        <v>319</v>
      </c>
      <c r="D27" s="649">
        <v>38130098</v>
      </c>
      <c r="E27" s="520"/>
      <c r="F27" s="532"/>
      <c r="G27" s="520"/>
      <c r="H27" s="520"/>
      <c r="I27" s="520"/>
      <c r="J27" s="598" t="s">
        <v>21</v>
      </c>
      <c r="K27" s="599" t="s">
        <v>21</v>
      </c>
      <c r="L27" s="599" t="s">
        <v>21</v>
      </c>
      <c r="M27" s="600" t="s">
        <v>21</v>
      </c>
      <c r="N27" s="585"/>
      <c r="O27" s="521"/>
      <c r="P27" s="521"/>
      <c r="Q27" s="521"/>
      <c r="R27" s="521"/>
      <c r="S27" s="521"/>
      <c r="T27" s="521"/>
      <c r="U27" s="521"/>
      <c r="V27" s="521"/>
      <c r="W27" s="521"/>
      <c r="X27" s="521"/>
      <c r="Y27" s="521"/>
      <c r="Z27" s="521"/>
      <c r="AA27" s="616" t="s">
        <v>21</v>
      </c>
      <c r="AB27" s="641" t="s">
        <v>21</v>
      </c>
      <c r="AC27" s="620" t="s">
        <v>21</v>
      </c>
      <c r="AD27" s="520"/>
      <c r="AE27" s="520"/>
      <c r="AF27" s="520"/>
      <c r="AG27" s="532"/>
      <c r="AH27" s="532"/>
      <c r="AI27" s="532"/>
      <c r="AJ27" s="532"/>
      <c r="AK27" s="532"/>
    </row>
    <row r="28" spans="1:37">
      <c r="A28" s="561"/>
      <c r="B28" s="561"/>
      <c r="C28" s="532"/>
      <c r="D28" s="532"/>
      <c r="E28" s="521"/>
      <c r="F28" s="532"/>
      <c r="G28" s="521"/>
      <c r="H28" s="521"/>
      <c r="I28" s="520"/>
      <c r="J28" s="532"/>
      <c r="K28" s="599" t="s">
        <v>21</v>
      </c>
      <c r="L28" s="599" t="s">
        <v>21</v>
      </c>
      <c r="M28" s="600" t="s">
        <v>21</v>
      </c>
      <c r="N28" s="585"/>
      <c r="O28" s="521"/>
      <c r="P28" s="521"/>
      <c r="Q28" s="521"/>
      <c r="R28" s="521"/>
      <c r="S28" s="521"/>
      <c r="T28" s="521"/>
      <c r="U28" s="521"/>
      <c r="V28" s="521"/>
      <c r="W28" s="521"/>
      <c r="X28" s="521"/>
      <c r="Y28" s="521"/>
      <c r="Z28" s="521"/>
      <c r="AA28" s="616" t="s">
        <v>21</v>
      </c>
      <c r="AB28" s="641" t="s">
        <v>21</v>
      </c>
      <c r="AC28" s="620" t="s">
        <v>21</v>
      </c>
      <c r="AD28" s="520"/>
      <c r="AE28" s="520"/>
      <c r="AF28" s="520"/>
      <c r="AG28" s="532"/>
      <c r="AH28" s="532"/>
      <c r="AI28" s="532"/>
      <c r="AJ28" s="532"/>
      <c r="AK28" s="532"/>
    </row>
    <row r="29" spans="1:37" s="4" customFormat="1" ht="15">
      <c r="A29" s="650"/>
      <c r="B29" s="650"/>
      <c r="C29" s="651" t="s">
        <v>322</v>
      </c>
      <c r="D29" s="652">
        <v>100000000</v>
      </c>
      <c r="E29" s="520"/>
      <c r="F29" s="653"/>
      <c r="G29" s="520"/>
      <c r="H29" s="653"/>
      <c r="I29" s="520"/>
      <c r="J29" s="552" t="s">
        <v>21</v>
      </c>
      <c r="K29" s="599" t="s">
        <v>21</v>
      </c>
      <c r="L29" s="599" t="s">
        <v>21</v>
      </c>
      <c r="M29" s="600" t="s">
        <v>21</v>
      </c>
      <c r="N29" s="585"/>
      <c r="O29" s="521"/>
      <c r="P29" s="521"/>
      <c r="Q29" s="521"/>
      <c r="R29" s="521"/>
      <c r="S29" s="521"/>
      <c r="T29" s="521"/>
      <c r="U29" s="532"/>
      <c r="V29" s="532"/>
      <c r="W29" s="532"/>
      <c r="X29" s="532"/>
      <c r="Y29" s="532"/>
      <c r="Z29" s="532"/>
      <c r="AA29" s="654" t="s">
        <v>323</v>
      </c>
      <c r="AB29" s="655" t="s">
        <v>21</v>
      </c>
      <c r="AC29" s="656">
        <v>94479895</v>
      </c>
      <c r="AD29" s="532"/>
      <c r="AE29" s="532"/>
      <c r="AF29" s="532"/>
      <c r="AG29" s="653"/>
      <c r="AH29" s="653"/>
      <c r="AI29" s="653"/>
      <c r="AJ29" s="653"/>
      <c r="AK29" s="653"/>
    </row>
    <row r="30" spans="1:37" s="4" customFormat="1" ht="40.9" customHeight="1">
      <c r="A30" s="650"/>
      <c r="B30" s="650"/>
      <c r="C30" s="622" t="s">
        <v>324</v>
      </c>
      <c r="D30" s="613">
        <v>4651674</v>
      </c>
      <c r="E30" s="653"/>
      <c r="F30" s="653"/>
      <c r="G30" s="653"/>
      <c r="H30" s="653"/>
      <c r="I30" s="520"/>
      <c r="J30" s="598" t="s">
        <v>21</v>
      </c>
      <c r="K30" s="599" t="s">
        <v>21</v>
      </c>
      <c r="L30" s="599" t="s">
        <v>21</v>
      </c>
      <c r="M30" s="600" t="s">
        <v>21</v>
      </c>
      <c r="N30" s="585"/>
      <c r="O30" s="521"/>
      <c r="P30" s="521"/>
      <c r="Q30" s="521"/>
      <c r="R30" s="521"/>
      <c r="S30" s="521"/>
      <c r="T30" s="521"/>
      <c r="U30" s="532"/>
      <c r="V30" s="532"/>
      <c r="W30" s="532"/>
      <c r="X30" s="532"/>
      <c r="Y30" s="532"/>
      <c r="Z30" s="532"/>
      <c r="AA30" s="520"/>
      <c r="AB30" s="520"/>
      <c r="AC30" s="657" t="s">
        <v>21</v>
      </c>
      <c r="AD30" s="532"/>
      <c r="AE30" s="532"/>
      <c r="AF30" s="532"/>
      <c r="AG30" s="653"/>
      <c r="AH30" s="653"/>
      <c r="AI30" s="653"/>
      <c r="AJ30" s="653"/>
      <c r="AK30" s="653"/>
    </row>
    <row r="31" spans="1:37" s="4" customFormat="1" ht="15">
      <c r="A31" s="650"/>
      <c r="B31" s="650"/>
      <c r="C31" s="658" t="s">
        <v>320</v>
      </c>
      <c r="D31" s="659">
        <v>104651674</v>
      </c>
      <c r="E31" s="653"/>
      <c r="F31" s="653"/>
      <c r="G31" s="653"/>
      <c r="H31" s="653"/>
      <c r="I31" s="520"/>
      <c r="J31" s="598" t="s">
        <v>325</v>
      </c>
      <c r="K31" s="599" t="s">
        <v>21</v>
      </c>
      <c r="L31" s="660">
        <v>127266</v>
      </c>
      <c r="M31" s="600" t="s">
        <v>9</v>
      </c>
      <c r="N31" s="614" t="s">
        <v>292</v>
      </c>
      <c r="O31" s="521"/>
      <c r="P31" s="521"/>
      <c r="Q31" s="521"/>
      <c r="R31" s="521"/>
      <c r="S31" s="521"/>
      <c r="T31" s="521"/>
      <c r="U31" s="532"/>
      <c r="V31" s="532"/>
      <c r="W31" s="532"/>
      <c r="X31" s="532"/>
      <c r="Y31" s="532"/>
      <c r="Z31" s="532"/>
      <c r="AA31" s="520"/>
      <c r="AB31" s="520"/>
      <c r="AC31" s="657" t="s">
        <v>21</v>
      </c>
      <c r="AD31" s="532"/>
      <c r="AE31" s="532"/>
      <c r="AF31" s="532"/>
      <c r="AG31" s="653"/>
      <c r="AH31" s="653"/>
      <c r="AI31" s="653"/>
      <c r="AJ31" s="653"/>
      <c r="AK31" s="653"/>
    </row>
    <row r="32" spans="1:37" ht="14.25" customHeight="1">
      <c r="A32" s="561"/>
      <c r="B32" s="561"/>
      <c r="C32" s="661" t="s">
        <v>21</v>
      </c>
      <c r="D32" s="661" t="s">
        <v>21</v>
      </c>
      <c r="E32" s="532"/>
      <c r="F32" s="532"/>
      <c r="G32" s="532"/>
      <c r="H32" s="532"/>
      <c r="I32" s="532"/>
      <c r="J32" s="516"/>
      <c r="K32" s="532"/>
      <c r="L32" s="521"/>
      <c r="M32" s="521"/>
      <c r="N32" s="614"/>
      <c r="O32" s="521"/>
      <c r="P32" s="521"/>
      <c r="Q32" s="521"/>
      <c r="R32" s="521"/>
      <c r="S32" s="521"/>
      <c r="T32" s="521"/>
      <c r="U32" s="653"/>
      <c r="V32" s="653"/>
      <c r="W32" s="653"/>
      <c r="X32" s="653"/>
      <c r="Y32" s="653"/>
      <c r="Z32" s="653"/>
      <c r="AA32" s="568" t="s">
        <v>21</v>
      </c>
      <c r="AB32" s="532"/>
      <c r="AC32" s="532"/>
      <c r="AD32" s="653"/>
      <c r="AE32" s="653"/>
      <c r="AF32" s="653"/>
      <c r="AG32" s="532"/>
      <c r="AH32" s="532"/>
      <c r="AI32" s="532"/>
      <c r="AJ32" s="532"/>
      <c r="AK32" s="532"/>
    </row>
    <row r="33" spans="1:37" ht="14.25" customHeight="1">
      <c r="A33" s="561"/>
      <c r="B33" s="561"/>
      <c r="C33" s="391" t="s">
        <v>326</v>
      </c>
      <c r="D33" s="662">
        <v>142767272</v>
      </c>
      <c r="E33" s="532"/>
      <c r="F33" s="532"/>
      <c r="G33" s="532"/>
      <c r="H33" s="532"/>
      <c r="I33" s="532"/>
      <c r="J33" s="516"/>
      <c r="K33" s="532"/>
      <c r="L33" s="521"/>
      <c r="M33" s="521"/>
      <c r="N33" s="521"/>
      <c r="O33" s="521"/>
      <c r="P33" s="521"/>
      <c r="Q33" s="521"/>
      <c r="R33" s="521"/>
      <c r="S33" s="521"/>
      <c r="T33" s="521"/>
      <c r="U33" s="653"/>
      <c r="V33" s="653"/>
      <c r="W33" s="653"/>
      <c r="X33" s="653"/>
      <c r="Y33" s="653"/>
      <c r="Z33" s="653"/>
      <c r="AA33" s="568" t="s">
        <v>21</v>
      </c>
      <c r="AB33" s="532"/>
      <c r="AC33" s="532"/>
      <c r="AD33" s="653"/>
      <c r="AE33" s="653"/>
      <c r="AF33" s="653"/>
      <c r="AG33" s="532"/>
      <c r="AH33" s="532"/>
      <c r="AI33" s="532"/>
      <c r="AJ33" s="532"/>
      <c r="AK33" s="532"/>
    </row>
    <row r="34" spans="1:37" ht="14.25" customHeight="1">
      <c r="A34" s="619" t="s">
        <v>32</v>
      </c>
      <c r="B34" s="619"/>
      <c r="C34" s="653"/>
      <c r="D34" s="653"/>
      <c r="E34" s="532"/>
      <c r="F34" s="532"/>
      <c r="G34" s="532"/>
      <c r="H34" s="532"/>
      <c r="I34" s="532"/>
      <c r="J34" s="516"/>
      <c r="K34" s="532"/>
      <c r="L34" s="521"/>
      <c r="M34" s="521"/>
      <c r="N34" s="521"/>
      <c r="O34" s="521"/>
      <c r="P34" s="521"/>
      <c r="Q34" s="521"/>
      <c r="R34" s="532"/>
      <c r="S34" s="532"/>
      <c r="T34" s="532"/>
      <c r="U34" s="532"/>
      <c r="V34" s="532"/>
      <c r="W34" s="532"/>
      <c r="X34" s="532"/>
      <c r="Y34" s="521"/>
      <c r="Z34" s="532"/>
      <c r="AA34" s="663" t="s">
        <v>21</v>
      </c>
      <c r="AB34" s="653"/>
      <c r="AC34" s="653"/>
      <c r="AD34" s="532"/>
      <c r="AE34" s="532"/>
      <c r="AF34" s="532"/>
      <c r="AG34" s="532"/>
      <c r="AH34" s="532"/>
      <c r="AI34" s="532"/>
      <c r="AJ34" s="532"/>
      <c r="AK34" s="532"/>
    </row>
    <row r="35" spans="1:37" ht="14.25" customHeight="1">
      <c r="A35" s="619" t="s">
        <v>327</v>
      </c>
      <c r="B35" s="619"/>
      <c r="C35" s="532"/>
      <c r="D35" s="532"/>
      <c r="E35" s="532"/>
      <c r="F35" s="532"/>
      <c r="G35" s="532"/>
      <c r="H35" s="532"/>
      <c r="I35" s="532"/>
      <c r="J35" s="516"/>
      <c r="K35" s="532"/>
      <c r="L35" s="521"/>
      <c r="M35" s="521"/>
      <c r="N35" s="521"/>
      <c r="O35" s="521"/>
      <c r="P35" s="521"/>
      <c r="Q35" s="521"/>
      <c r="R35" s="532"/>
      <c r="S35" s="532"/>
      <c r="T35" s="532"/>
      <c r="U35" s="532"/>
      <c r="V35" s="532"/>
      <c r="W35" s="532"/>
      <c r="X35" s="532"/>
      <c r="Y35" s="532"/>
      <c r="Z35" s="532"/>
      <c r="AA35" s="608" t="s">
        <v>328</v>
      </c>
      <c r="AB35" s="591" t="s">
        <v>21</v>
      </c>
      <c r="AC35" s="609">
        <v>42794</v>
      </c>
      <c r="AD35" s="532"/>
      <c r="AE35" s="532"/>
      <c r="AF35" s="532"/>
      <c r="AG35" s="532"/>
      <c r="AH35" s="532"/>
      <c r="AI35" s="532"/>
      <c r="AJ35" s="532"/>
      <c r="AK35" s="532"/>
    </row>
    <row r="36" spans="1:37" ht="14.25" customHeight="1">
      <c r="A36" s="619" t="s">
        <v>67</v>
      </c>
      <c r="B36" s="619"/>
      <c r="C36" s="532"/>
      <c r="D36" s="532"/>
      <c r="E36" s="532"/>
      <c r="F36" s="532"/>
      <c r="G36" s="532"/>
      <c r="H36" s="532"/>
      <c r="I36" s="532"/>
      <c r="J36" s="516"/>
      <c r="K36" s="532"/>
      <c r="L36" s="521"/>
      <c r="M36" s="521"/>
      <c r="N36" s="521"/>
      <c r="O36" s="521"/>
      <c r="P36" s="521"/>
      <c r="Q36" s="521"/>
      <c r="R36" s="532"/>
      <c r="S36" s="532"/>
      <c r="T36" s="532"/>
      <c r="U36" s="532"/>
      <c r="V36" s="532"/>
      <c r="W36" s="532"/>
      <c r="X36" s="532"/>
      <c r="Y36" s="532"/>
      <c r="Z36" s="532"/>
      <c r="AA36" s="636" t="s">
        <v>319</v>
      </c>
      <c r="AB36" s="664" t="s">
        <v>21</v>
      </c>
      <c r="AC36" s="637">
        <v>8248972</v>
      </c>
      <c r="AD36" s="532"/>
      <c r="AE36" s="532"/>
      <c r="AF36" s="532"/>
      <c r="AG36" s="532"/>
      <c r="AH36" s="532"/>
      <c r="AI36" s="532"/>
      <c r="AJ36" s="532"/>
      <c r="AK36" s="532"/>
    </row>
    <row r="37" spans="1:37" ht="14.25" customHeight="1">
      <c r="A37" s="619" t="s">
        <v>99</v>
      </c>
      <c r="B37" s="619"/>
      <c r="C37" s="665" t="s">
        <v>21</v>
      </c>
      <c r="D37" s="666" t="s">
        <v>329</v>
      </c>
      <c r="E37" s="666" t="s">
        <v>330</v>
      </c>
      <c r="F37" s="666" t="s">
        <v>331</v>
      </c>
      <c r="G37" s="666" t="s">
        <v>331</v>
      </c>
      <c r="H37" s="667" t="s">
        <v>21</v>
      </c>
      <c r="I37" s="667" t="s">
        <v>21</v>
      </c>
      <c r="J37" s="665" t="s">
        <v>21</v>
      </c>
      <c r="K37" s="667" t="s">
        <v>21</v>
      </c>
      <c r="L37" s="668" t="s">
        <v>332</v>
      </c>
      <c r="M37" s="521"/>
      <c r="N37" s="521"/>
      <c r="O37" s="521"/>
      <c r="P37" s="521"/>
      <c r="Q37" s="521"/>
      <c r="R37" s="669"/>
      <c r="S37" s="532"/>
      <c r="T37" s="532"/>
      <c r="U37" s="532"/>
      <c r="V37" s="532"/>
      <c r="W37" s="532"/>
      <c r="X37" s="532"/>
      <c r="Y37" s="532"/>
      <c r="Z37" s="532"/>
      <c r="AA37" s="670" t="s">
        <v>320</v>
      </c>
      <c r="AB37" s="617" t="s">
        <v>21</v>
      </c>
      <c r="AC37" s="642" t="s">
        <v>21</v>
      </c>
      <c r="AD37" s="532"/>
      <c r="AE37" s="532"/>
      <c r="AF37" s="532"/>
      <c r="AG37" s="532"/>
      <c r="AH37" s="532"/>
      <c r="AI37" s="532"/>
      <c r="AJ37" s="532"/>
      <c r="AK37" s="532"/>
    </row>
    <row r="38" spans="1:37" ht="14.25" customHeight="1">
      <c r="A38" s="619"/>
      <c r="B38" s="619"/>
      <c r="C38" s="671" t="s">
        <v>333</v>
      </c>
      <c r="D38" s="672" t="s">
        <v>334</v>
      </c>
      <c r="E38" s="672" t="s">
        <v>335</v>
      </c>
      <c r="F38" s="672" t="s">
        <v>334</v>
      </c>
      <c r="G38" s="672" t="s">
        <v>336</v>
      </c>
      <c r="H38" s="673" t="s">
        <v>337</v>
      </c>
      <c r="I38" s="674" t="s">
        <v>338</v>
      </c>
      <c r="J38" s="675" t="s">
        <v>339</v>
      </c>
      <c r="K38" s="676" t="s">
        <v>340</v>
      </c>
      <c r="L38" s="675" t="s">
        <v>341</v>
      </c>
      <c r="M38" s="677" t="s">
        <v>342</v>
      </c>
      <c r="N38" s="678" t="s">
        <v>21</v>
      </c>
      <c r="O38" s="679" t="s">
        <v>343</v>
      </c>
      <c r="P38" s="554" t="s">
        <v>344</v>
      </c>
      <c r="Q38" s="521"/>
      <c r="R38" s="680"/>
      <c r="S38" s="521"/>
      <c r="T38" s="520" t="s">
        <v>250</v>
      </c>
      <c r="U38" s="520" t="s">
        <v>251</v>
      </c>
      <c r="V38" s="520" t="s">
        <v>345</v>
      </c>
      <c r="W38" s="520" t="s">
        <v>346</v>
      </c>
      <c r="X38" s="520" t="s">
        <v>347</v>
      </c>
      <c r="Y38" s="532"/>
      <c r="Z38" s="532"/>
      <c r="AA38" s="681" t="s">
        <v>323</v>
      </c>
      <c r="AB38" s="682" t="s">
        <v>21</v>
      </c>
      <c r="AC38" s="683" t="s">
        <v>21</v>
      </c>
      <c r="AD38" s="532"/>
      <c r="AE38" s="532"/>
      <c r="AF38" s="532"/>
      <c r="AG38" s="532"/>
      <c r="AH38" s="532"/>
      <c r="AI38" s="532"/>
      <c r="AJ38" s="532"/>
      <c r="AK38" s="532"/>
    </row>
    <row r="39" spans="1:37" ht="14.25" customHeight="1">
      <c r="A39" s="619" t="s">
        <v>348</v>
      </c>
      <c r="B39" s="619"/>
      <c r="C39" s="684" t="s">
        <v>2</v>
      </c>
      <c r="D39" s="685">
        <v>-3348326</v>
      </c>
      <c r="E39" s="686">
        <v>3468891</v>
      </c>
      <c r="F39" s="527">
        <v>3018190</v>
      </c>
      <c r="G39" s="687">
        <v>15600</v>
      </c>
      <c r="H39" s="596">
        <v>0</v>
      </c>
      <c r="I39" s="597">
        <v>3154355</v>
      </c>
      <c r="J39" s="597">
        <v>3154355</v>
      </c>
      <c r="K39" s="597">
        <v>3154355</v>
      </c>
      <c r="L39" s="521" t="s">
        <v>21</v>
      </c>
      <c r="M39" s="595" t="s">
        <v>2</v>
      </c>
      <c r="N39" s="591">
        <v>1</v>
      </c>
      <c r="O39" s="596">
        <v>1</v>
      </c>
      <c r="P39" s="688">
        <v>0</v>
      </c>
      <c r="Q39" s="521"/>
      <c r="R39" s="680"/>
      <c r="S39" s="521" t="s">
        <v>349</v>
      </c>
      <c r="T39" s="594">
        <v>-3348326</v>
      </c>
      <c r="U39" s="538">
        <v>3468891</v>
      </c>
      <c r="V39" s="538">
        <v>3018190</v>
      </c>
      <c r="W39" s="538">
        <v>15600</v>
      </c>
      <c r="X39" s="521">
        <v>0</v>
      </c>
      <c r="Y39" s="532"/>
      <c r="Z39" s="532"/>
      <c r="AA39" s="568" t="s">
        <v>21</v>
      </c>
      <c r="AB39" s="532"/>
      <c r="AC39" s="532"/>
      <c r="AD39" s="532"/>
      <c r="AE39" s="532"/>
      <c r="AF39" s="532"/>
      <c r="AG39" s="532"/>
      <c r="AH39" s="532"/>
      <c r="AI39" s="532"/>
      <c r="AJ39" s="532"/>
      <c r="AK39" s="532"/>
    </row>
    <row r="40" spans="1:37" ht="14.25" customHeight="1">
      <c r="A40" s="619" t="s">
        <v>52</v>
      </c>
      <c r="B40" s="619"/>
      <c r="C40" s="689" t="s">
        <v>7</v>
      </c>
      <c r="D40" s="691">
        <v>3191</v>
      </c>
      <c r="E40" s="617">
        <v>0</v>
      </c>
      <c r="F40" s="689" t="s">
        <v>21</v>
      </c>
      <c r="G40" s="597">
        <v>785962</v>
      </c>
      <c r="H40" s="691">
        <v>102910</v>
      </c>
      <c r="I40" s="692">
        <v>892063</v>
      </c>
      <c r="J40" s="692">
        <v>507344</v>
      </c>
      <c r="K40" s="693">
        <v>561187</v>
      </c>
      <c r="L40" s="695">
        <v>-53843</v>
      </c>
      <c r="M40" s="641" t="s">
        <v>7</v>
      </c>
      <c r="N40" s="696">
        <v>1.7583009999999999</v>
      </c>
      <c r="O40" s="690">
        <v>1.5895999999999999</v>
      </c>
      <c r="P40" s="697">
        <v>-0.11</v>
      </c>
      <c r="Q40" s="521"/>
      <c r="R40" s="680"/>
      <c r="S40" s="521" t="s">
        <v>7</v>
      </c>
      <c r="T40" s="538">
        <v>1815</v>
      </c>
      <c r="U40" s="521">
        <v>0</v>
      </c>
      <c r="V40" s="521">
        <v>0</v>
      </c>
      <c r="W40" s="538">
        <v>447001</v>
      </c>
      <c r="X40" s="538">
        <v>58528</v>
      </c>
      <c r="Y40" s="532"/>
      <c r="Z40" s="532"/>
      <c r="AA40" s="568" t="s">
        <v>21</v>
      </c>
      <c r="AB40" s="532"/>
      <c r="AC40" s="532"/>
      <c r="AD40" s="532"/>
      <c r="AE40" s="532"/>
      <c r="AF40" s="532"/>
      <c r="AG40" s="532"/>
      <c r="AH40" s="532"/>
      <c r="AI40" s="532"/>
      <c r="AJ40" s="532"/>
      <c r="AK40" s="532"/>
    </row>
    <row r="41" spans="1:37" ht="14.25" customHeight="1">
      <c r="A41" s="619" t="s">
        <v>89</v>
      </c>
      <c r="B41" s="619"/>
      <c r="C41" s="684" t="s">
        <v>14</v>
      </c>
      <c r="D41" s="597">
        <v>49909</v>
      </c>
      <c r="E41" s="591">
        <v>0</v>
      </c>
      <c r="F41" s="526">
        <v>0</v>
      </c>
      <c r="G41" s="684">
        <v>0</v>
      </c>
      <c r="H41" s="597">
        <v>1250336</v>
      </c>
      <c r="I41" s="692">
        <v>1300245</v>
      </c>
      <c r="J41" s="692">
        <v>864812</v>
      </c>
      <c r="K41" s="692">
        <v>831731</v>
      </c>
      <c r="L41" s="692">
        <v>33081</v>
      </c>
      <c r="M41" s="595" t="s">
        <v>14</v>
      </c>
      <c r="N41" s="591">
        <v>1.5035000000000001</v>
      </c>
      <c r="O41" s="690">
        <v>1.5632999999999999</v>
      </c>
      <c r="P41" s="688">
        <v>0.04</v>
      </c>
      <c r="Q41" s="521"/>
      <c r="R41" s="680"/>
      <c r="S41" s="521" t="s">
        <v>14</v>
      </c>
      <c r="T41" s="538">
        <v>33195</v>
      </c>
      <c r="U41" s="521">
        <v>0</v>
      </c>
      <c r="V41" s="521">
        <v>0</v>
      </c>
      <c r="W41" s="521">
        <v>0</v>
      </c>
      <c r="X41" s="538">
        <v>831617</v>
      </c>
      <c r="Y41" s="532"/>
      <c r="Z41" s="532"/>
      <c r="AA41" s="608" t="s">
        <v>350</v>
      </c>
      <c r="AB41" s="591" t="s">
        <v>21</v>
      </c>
      <c r="AC41" s="698">
        <v>42735</v>
      </c>
      <c r="AD41" s="532" t="s">
        <v>351</v>
      </c>
      <c r="AE41" s="532"/>
      <c r="AF41" s="532"/>
      <c r="AG41" s="532"/>
      <c r="AH41" s="532"/>
      <c r="AI41" s="532"/>
      <c r="AJ41" s="532"/>
      <c r="AK41" s="532"/>
    </row>
    <row r="42" spans="1:37" ht="14.25" customHeight="1">
      <c r="A42" s="619"/>
      <c r="B42" s="619"/>
      <c r="C42" s="689" t="s">
        <v>9</v>
      </c>
      <c r="D42" s="691">
        <v>35238</v>
      </c>
      <c r="E42" s="696">
        <v>0</v>
      </c>
      <c r="F42" s="617" t="s">
        <v>21</v>
      </c>
      <c r="G42" s="699">
        <v>79932</v>
      </c>
      <c r="H42" s="691">
        <v>127266</v>
      </c>
      <c r="I42" s="693">
        <v>242436</v>
      </c>
      <c r="J42" s="693">
        <v>258943</v>
      </c>
      <c r="K42" s="693">
        <v>224436</v>
      </c>
      <c r="L42" s="693">
        <v>34507</v>
      </c>
      <c r="M42" s="641" t="s">
        <v>9</v>
      </c>
      <c r="N42" s="696">
        <v>0.93625000000000003</v>
      </c>
      <c r="O42" s="690">
        <v>1.0802</v>
      </c>
      <c r="P42" s="688">
        <v>0.13</v>
      </c>
      <c r="Q42" s="521"/>
      <c r="R42" s="680"/>
      <c r="S42" s="521" t="s">
        <v>9</v>
      </c>
      <c r="T42" s="538">
        <v>37637</v>
      </c>
      <c r="U42" s="521">
        <v>0</v>
      </c>
      <c r="V42" s="521">
        <v>0</v>
      </c>
      <c r="W42" s="538">
        <v>85374</v>
      </c>
      <c r="X42" s="538">
        <v>135932</v>
      </c>
      <c r="Y42" s="532"/>
      <c r="Z42" s="532"/>
      <c r="AA42" s="636" t="s">
        <v>319</v>
      </c>
      <c r="AB42" s="664" t="s">
        <v>21</v>
      </c>
      <c r="AC42" s="700">
        <v>-19761000</v>
      </c>
      <c r="AD42" s="532"/>
      <c r="AE42" s="532"/>
      <c r="AF42" s="532"/>
      <c r="AG42" s="532"/>
      <c r="AH42" s="532"/>
      <c r="AI42" s="532"/>
      <c r="AJ42" s="532"/>
      <c r="AK42" s="532"/>
    </row>
    <row r="43" spans="1:37" ht="14.25" customHeight="1">
      <c r="A43" s="619" t="s">
        <v>352</v>
      </c>
      <c r="B43" s="619"/>
      <c r="C43" s="684" t="s">
        <v>18</v>
      </c>
      <c r="D43" s="596">
        <v>0</v>
      </c>
      <c r="E43" s="591">
        <v>0</v>
      </c>
      <c r="F43" s="521" t="s">
        <v>21</v>
      </c>
      <c r="G43" s="684" t="s">
        <v>21</v>
      </c>
      <c r="H43" s="596" t="s">
        <v>21</v>
      </c>
      <c r="I43" s="590">
        <v>0</v>
      </c>
      <c r="J43" s="590" t="s">
        <v>21</v>
      </c>
      <c r="K43" s="590">
        <v>0</v>
      </c>
      <c r="L43" s="590">
        <v>0</v>
      </c>
      <c r="M43" s="595" t="s">
        <v>18</v>
      </c>
      <c r="N43" s="591">
        <v>25.326996999999999</v>
      </c>
      <c r="O43" s="596">
        <v>26.242000999999998</v>
      </c>
      <c r="P43" s="688">
        <v>0.03</v>
      </c>
      <c r="Q43" s="521"/>
      <c r="R43" s="680"/>
      <c r="S43" s="521" t="s">
        <v>18</v>
      </c>
      <c r="T43" s="521">
        <v>0</v>
      </c>
      <c r="U43" s="521">
        <v>0</v>
      </c>
      <c r="V43" s="521">
        <v>0</v>
      </c>
      <c r="W43" s="521">
        <v>0</v>
      </c>
      <c r="X43" s="521">
        <v>0</v>
      </c>
      <c r="Y43" s="532"/>
      <c r="Z43" s="532"/>
      <c r="AA43" s="670" t="s">
        <v>320</v>
      </c>
      <c r="AB43" s="617" t="s">
        <v>21</v>
      </c>
      <c r="AC43" s="642" t="s">
        <v>21</v>
      </c>
      <c r="AD43" s="532"/>
      <c r="AE43" s="532"/>
      <c r="AF43" s="532"/>
      <c r="AG43" s="532"/>
      <c r="AH43" s="532"/>
      <c r="AI43" s="532"/>
      <c r="AJ43" s="532"/>
      <c r="AK43" s="532"/>
    </row>
    <row r="44" spans="1:37" ht="14.25" customHeight="1">
      <c r="A44" s="619"/>
      <c r="B44" s="619"/>
      <c r="C44" s="689" t="s">
        <v>3</v>
      </c>
      <c r="D44" s="691">
        <v>5770</v>
      </c>
      <c r="E44" s="701">
        <v>1702216</v>
      </c>
      <c r="F44" s="617" t="s">
        <v>21</v>
      </c>
      <c r="G44" s="689" t="s">
        <v>21</v>
      </c>
      <c r="H44" s="690">
        <v>0</v>
      </c>
      <c r="I44" s="693">
        <v>1707986</v>
      </c>
      <c r="J44" s="693">
        <v>228989</v>
      </c>
      <c r="K44" s="693">
        <v>229540</v>
      </c>
      <c r="L44" s="694">
        <v>-551</v>
      </c>
      <c r="M44" s="641" t="s">
        <v>3</v>
      </c>
      <c r="N44" s="696">
        <v>7.4588000000000001</v>
      </c>
      <c r="O44" s="690">
        <v>7.4409000000000001</v>
      </c>
      <c r="P44" s="697">
        <v>0</v>
      </c>
      <c r="Q44" s="521"/>
      <c r="R44" s="680"/>
      <c r="S44" s="521" t="s">
        <v>3</v>
      </c>
      <c r="T44" s="521">
        <v>774</v>
      </c>
      <c r="U44" s="538">
        <v>228216</v>
      </c>
      <c r="V44" s="521">
        <v>0</v>
      </c>
      <c r="W44" s="521">
        <v>0</v>
      </c>
      <c r="X44" s="521">
        <v>0</v>
      </c>
      <c r="Y44" s="532"/>
      <c r="Z44" s="532"/>
      <c r="AA44" s="641" t="s">
        <v>21</v>
      </c>
      <c r="AB44" s="617" t="s">
        <v>21</v>
      </c>
      <c r="AC44" s="620" t="s">
        <v>21</v>
      </c>
      <c r="AD44" s="532"/>
      <c r="AE44" s="532"/>
      <c r="AF44" s="532"/>
      <c r="AG44" s="532"/>
      <c r="AH44" s="532"/>
      <c r="AI44" s="532"/>
      <c r="AJ44" s="532"/>
      <c r="AK44" s="532"/>
    </row>
    <row r="45" spans="1:37" ht="14.25" customHeight="1">
      <c r="A45" s="619" t="s">
        <v>353</v>
      </c>
      <c r="B45" s="619"/>
      <c r="C45" s="684" t="s">
        <v>4</v>
      </c>
      <c r="D45" s="597">
        <v>4512203</v>
      </c>
      <c r="E45" s="591">
        <v>0</v>
      </c>
      <c r="F45" s="521" t="s">
        <v>21</v>
      </c>
      <c r="G45" s="687">
        <v>13207</v>
      </c>
      <c r="H45" s="596">
        <v>0</v>
      </c>
      <c r="I45" s="692">
        <v>4525411</v>
      </c>
      <c r="J45" s="692">
        <v>5389318</v>
      </c>
      <c r="K45" s="692">
        <v>5033659</v>
      </c>
      <c r="L45" s="692">
        <v>355659</v>
      </c>
      <c r="M45" s="595" t="s">
        <v>4</v>
      </c>
      <c r="N45" s="591">
        <v>0.8397</v>
      </c>
      <c r="O45" s="596">
        <v>0.89903</v>
      </c>
      <c r="P45" s="688">
        <v>7.0000000000000007E-2</v>
      </c>
      <c r="Q45" s="521"/>
      <c r="R45" s="680"/>
      <c r="S45" s="521" t="s">
        <v>4</v>
      </c>
      <c r="T45" s="538">
        <v>5373590</v>
      </c>
      <c r="U45" s="521">
        <v>0</v>
      </c>
      <c r="V45" s="521">
        <v>0</v>
      </c>
      <c r="W45" s="538">
        <v>15729</v>
      </c>
      <c r="X45" s="521">
        <v>0</v>
      </c>
      <c r="Y45" s="532"/>
      <c r="Z45" s="532"/>
      <c r="AA45" s="682" t="s">
        <v>323</v>
      </c>
      <c r="AB45" s="682" t="s">
        <v>21</v>
      </c>
      <c r="AC45" s="702" t="s">
        <v>21</v>
      </c>
      <c r="AD45" s="532"/>
      <c r="AE45" s="532"/>
      <c r="AF45" s="532"/>
      <c r="AG45" s="532"/>
      <c r="AH45" s="532"/>
      <c r="AI45" s="532"/>
      <c r="AJ45" s="532"/>
      <c r="AK45" s="532"/>
    </row>
    <row r="46" spans="1:37" ht="14.25" customHeight="1">
      <c r="A46" s="619" t="s">
        <v>354</v>
      </c>
      <c r="B46" s="619"/>
      <c r="C46" s="689" t="s">
        <v>17</v>
      </c>
      <c r="D46" s="690">
        <v>0</v>
      </c>
      <c r="E46" s="696">
        <v>0</v>
      </c>
      <c r="F46" s="617" t="s">
        <v>21</v>
      </c>
      <c r="G46" s="689" t="s">
        <v>21</v>
      </c>
      <c r="H46" s="690">
        <v>0</v>
      </c>
      <c r="I46" s="590">
        <v>0</v>
      </c>
      <c r="J46" s="590" t="s">
        <v>21</v>
      </c>
      <c r="K46" s="616">
        <v>0</v>
      </c>
      <c r="L46" s="616">
        <v>0</v>
      </c>
      <c r="M46" s="641" t="s">
        <v>17</v>
      </c>
      <c r="N46" s="696">
        <v>0</v>
      </c>
      <c r="O46" s="690">
        <v>0</v>
      </c>
      <c r="P46" s="688">
        <v>0</v>
      </c>
      <c r="Q46" s="521"/>
      <c r="R46" s="680"/>
      <c r="S46" s="521" t="s">
        <v>17</v>
      </c>
      <c r="T46" s="521">
        <v>0</v>
      </c>
      <c r="U46" s="521">
        <v>0</v>
      </c>
      <c r="V46" s="521">
        <v>0</v>
      </c>
      <c r="W46" s="521">
        <v>0</v>
      </c>
      <c r="X46" s="521">
        <v>0</v>
      </c>
      <c r="Y46" s="532"/>
      <c r="Z46" s="532"/>
      <c r="AA46" s="568" t="s">
        <v>21</v>
      </c>
      <c r="AB46" s="532"/>
      <c r="AC46" s="532"/>
      <c r="AD46" s="532"/>
      <c r="AE46" s="532"/>
      <c r="AF46" s="532"/>
      <c r="AG46" s="532"/>
      <c r="AH46" s="532"/>
      <c r="AI46" s="532"/>
      <c r="AJ46" s="532"/>
      <c r="AK46" s="532"/>
    </row>
    <row r="47" spans="1:37" ht="14.25" customHeight="1">
      <c r="A47" s="619" t="s">
        <v>355</v>
      </c>
      <c r="B47" s="619"/>
      <c r="C47" s="684" t="s">
        <v>291</v>
      </c>
      <c r="D47" s="596" t="s">
        <v>21</v>
      </c>
      <c r="E47" s="521"/>
      <c r="F47" s="590" t="s">
        <v>21</v>
      </c>
      <c r="G47" s="687">
        <v>3157370692</v>
      </c>
      <c r="H47" s="596">
        <v>0</v>
      </c>
      <c r="I47" s="692">
        <v>3157370692</v>
      </c>
      <c r="J47" s="692">
        <v>185401</v>
      </c>
      <c r="K47" s="692">
        <v>183128</v>
      </c>
      <c r="L47" s="692">
        <v>2273</v>
      </c>
      <c r="M47" s="595" t="s">
        <v>291</v>
      </c>
      <c r="N47" s="703">
        <v>17029.972752000001</v>
      </c>
      <c r="O47" s="704">
        <v>17241.37931</v>
      </c>
      <c r="P47" s="688">
        <v>0.01</v>
      </c>
      <c r="Q47" s="521"/>
      <c r="R47" s="680"/>
      <c r="S47" s="521" t="s">
        <v>291</v>
      </c>
      <c r="T47" s="521">
        <v>0</v>
      </c>
      <c r="U47" s="521">
        <v>0</v>
      </c>
      <c r="V47" s="521">
        <v>0</v>
      </c>
      <c r="W47" s="538">
        <v>185401</v>
      </c>
      <c r="X47" s="521">
        <v>0</v>
      </c>
      <c r="Y47" s="532"/>
      <c r="Z47" s="532"/>
      <c r="AA47" s="568" t="s">
        <v>21</v>
      </c>
      <c r="AB47" s="532"/>
      <c r="AC47" s="532"/>
      <c r="AD47" s="532"/>
      <c r="AE47" s="532"/>
      <c r="AF47" s="532"/>
      <c r="AG47" s="532"/>
      <c r="AH47" s="532"/>
      <c r="AI47" s="532"/>
      <c r="AJ47" s="532"/>
      <c r="AK47" s="532"/>
    </row>
    <row r="48" spans="1:37" ht="14.25" customHeight="1">
      <c r="A48" s="619" t="s">
        <v>356</v>
      </c>
      <c r="B48" s="619"/>
      <c r="C48" s="689" t="s">
        <v>252</v>
      </c>
      <c r="D48" s="690">
        <v>0</v>
      </c>
      <c r="E48" s="696">
        <v>0</v>
      </c>
      <c r="F48" s="617" t="s">
        <v>21</v>
      </c>
      <c r="G48" s="699">
        <v>798327</v>
      </c>
      <c r="H48" s="691">
        <v>351352</v>
      </c>
      <c r="I48" s="692">
        <v>1149679</v>
      </c>
      <c r="J48" s="692">
        <v>236472</v>
      </c>
      <c r="K48" s="693">
        <v>233011</v>
      </c>
      <c r="L48" s="693">
        <v>3460</v>
      </c>
      <c r="M48" s="641" t="s">
        <v>252</v>
      </c>
      <c r="N48" s="696">
        <v>4.8617999999999997</v>
      </c>
      <c r="O48" s="690">
        <v>4.9340000000000002</v>
      </c>
      <c r="P48" s="688">
        <v>0.01</v>
      </c>
      <c r="Q48" s="521"/>
      <c r="R48" s="680"/>
      <c r="S48" s="521" t="s">
        <v>252</v>
      </c>
      <c r="T48" s="521">
        <v>0</v>
      </c>
      <c r="U48" s="521">
        <v>0</v>
      </c>
      <c r="V48" s="521">
        <v>0</v>
      </c>
      <c r="W48" s="538">
        <v>164204</v>
      </c>
      <c r="X48" s="538">
        <v>72268</v>
      </c>
      <c r="Y48" s="532"/>
      <c r="Z48" s="532"/>
      <c r="AA48" s="568" t="s">
        <v>21</v>
      </c>
      <c r="AB48" s="532"/>
      <c r="AC48" s="532"/>
      <c r="AD48" s="532"/>
      <c r="AE48" s="532"/>
      <c r="AF48" s="532"/>
      <c r="AG48" s="532"/>
      <c r="AH48" s="532"/>
      <c r="AI48" s="532"/>
      <c r="AJ48" s="532"/>
      <c r="AK48" s="532"/>
    </row>
    <row r="49" spans="1:37" s="3" customFormat="1" ht="14.25" customHeight="1">
      <c r="A49" s="619"/>
      <c r="B49" s="619"/>
      <c r="C49" s="684" t="s">
        <v>19</v>
      </c>
      <c r="D49" s="597">
        <v>170439</v>
      </c>
      <c r="E49" s="686">
        <v>162836</v>
      </c>
      <c r="F49" s="521">
        <v>0</v>
      </c>
      <c r="G49" s="684">
        <v>0</v>
      </c>
      <c r="H49" s="597">
        <v>36082908</v>
      </c>
      <c r="I49" s="692">
        <v>36416184</v>
      </c>
      <c r="J49" s="692">
        <v>3167314</v>
      </c>
      <c r="K49" s="692">
        <v>3478046</v>
      </c>
      <c r="L49" s="705">
        <v>-310732</v>
      </c>
      <c r="M49" s="595" t="s">
        <v>19</v>
      </c>
      <c r="N49" s="591">
        <v>11.497498999999999</v>
      </c>
      <c r="O49" s="596">
        <v>10.4703</v>
      </c>
      <c r="P49" s="697">
        <v>-0.1</v>
      </c>
      <c r="Q49" s="521"/>
      <c r="R49" s="680"/>
      <c r="S49" s="521" t="s">
        <v>19</v>
      </c>
      <c r="T49" s="538">
        <v>14824</v>
      </c>
      <c r="U49" s="538">
        <v>14163</v>
      </c>
      <c r="V49" s="521">
        <v>0</v>
      </c>
      <c r="W49" s="521">
        <v>0</v>
      </c>
      <c r="X49" s="538">
        <v>3138327</v>
      </c>
      <c r="Y49" s="532"/>
      <c r="Z49" s="521"/>
      <c r="AA49" s="568" t="s">
        <v>21</v>
      </c>
      <c r="AB49" s="532"/>
      <c r="AC49" s="532"/>
      <c r="AD49" s="532"/>
      <c r="AE49" s="521"/>
      <c r="AF49" s="521"/>
      <c r="AG49" s="521"/>
      <c r="AH49" s="521"/>
      <c r="AI49" s="521"/>
      <c r="AJ49" s="521"/>
      <c r="AK49" s="521"/>
    </row>
    <row r="50" spans="1:37" s="3" customFormat="1" ht="14.85" customHeight="1">
      <c r="A50" s="561"/>
      <c r="B50" s="561"/>
      <c r="C50" s="689" t="s">
        <v>15</v>
      </c>
      <c r="D50" s="691">
        <v>191180</v>
      </c>
      <c r="E50" s="686">
        <v>189050</v>
      </c>
      <c r="F50" s="617" t="s">
        <v>21</v>
      </c>
      <c r="G50" s="689" t="s">
        <v>21</v>
      </c>
      <c r="H50" s="691">
        <v>7448657</v>
      </c>
      <c r="I50" s="693">
        <v>7828887</v>
      </c>
      <c r="J50" s="693">
        <v>1845348</v>
      </c>
      <c r="K50" s="693">
        <v>1716974</v>
      </c>
      <c r="L50" s="693">
        <v>128373</v>
      </c>
      <c r="M50" s="641" t="s">
        <v>15</v>
      </c>
      <c r="N50" s="696">
        <v>4.2424999999999997</v>
      </c>
      <c r="O50" s="690">
        <v>4.5597000000000003</v>
      </c>
      <c r="P50" s="688">
        <v>7.0000000000000007E-2</v>
      </c>
      <c r="Q50" s="521"/>
      <c r="R50" s="680"/>
      <c r="S50" s="521" t="s">
        <v>15</v>
      </c>
      <c r="T50" s="538">
        <v>45063</v>
      </c>
      <c r="U50" s="538">
        <v>44561</v>
      </c>
      <c r="V50" s="521">
        <v>0</v>
      </c>
      <c r="W50" s="521">
        <v>0</v>
      </c>
      <c r="X50" s="538">
        <v>1755724</v>
      </c>
      <c r="Y50" s="532"/>
      <c r="Z50" s="521"/>
      <c r="AA50" s="568" t="s">
        <v>21</v>
      </c>
      <c r="AB50" s="532"/>
      <c r="AC50" s="532"/>
      <c r="AD50" s="521"/>
      <c r="AE50" s="521"/>
      <c r="AF50" s="521"/>
      <c r="AG50" s="521"/>
      <c r="AH50" s="521"/>
      <c r="AI50" s="521"/>
      <c r="AJ50" s="521"/>
      <c r="AK50" s="521"/>
    </row>
    <row r="51" spans="1:37" s="3" customFormat="1" ht="14.25" customHeight="1">
      <c r="A51" s="619"/>
      <c r="B51" s="619"/>
      <c r="C51" s="684" t="s">
        <v>6</v>
      </c>
      <c r="D51" s="597">
        <v>47808</v>
      </c>
      <c r="E51" s="686">
        <v>32992006</v>
      </c>
      <c r="F51" s="521">
        <v>0</v>
      </c>
      <c r="G51" s="684" t="s">
        <v>21</v>
      </c>
      <c r="H51" s="596">
        <v>0</v>
      </c>
      <c r="I51" s="692">
        <v>33039814</v>
      </c>
      <c r="J51" s="692">
        <v>3037723</v>
      </c>
      <c r="K51" s="692">
        <v>3292687</v>
      </c>
      <c r="L51" s="705">
        <v>-254965</v>
      </c>
      <c r="M51" s="595" t="s">
        <v>6</v>
      </c>
      <c r="N51" s="591">
        <v>10.876507</v>
      </c>
      <c r="O51" s="596">
        <v>10.0343</v>
      </c>
      <c r="P51" s="697">
        <v>-0.08</v>
      </c>
      <c r="Q51" s="521"/>
      <c r="R51" s="680"/>
      <c r="S51" s="521" t="s">
        <v>6</v>
      </c>
      <c r="T51" s="538">
        <v>4396</v>
      </c>
      <c r="U51" s="538">
        <v>3033327</v>
      </c>
      <c r="V51" s="521">
        <v>0</v>
      </c>
      <c r="W51" s="521">
        <v>0</v>
      </c>
      <c r="X51" s="521">
        <v>0</v>
      </c>
      <c r="Y51" s="532"/>
      <c r="Z51" s="521"/>
      <c r="AA51" s="568" t="s">
        <v>21</v>
      </c>
      <c r="AB51" s="532"/>
      <c r="AC51" s="532"/>
      <c r="AD51" s="532"/>
      <c r="AE51" s="521"/>
      <c r="AF51" s="521"/>
      <c r="AG51" s="521"/>
      <c r="AH51" s="521"/>
      <c r="AI51" s="521"/>
      <c r="AJ51" s="521"/>
      <c r="AK51" s="521"/>
    </row>
    <row r="52" spans="1:37" s="3" customFormat="1" ht="14.25" customHeight="1">
      <c r="A52" s="619"/>
      <c r="B52" s="619"/>
      <c r="C52" s="689" t="s">
        <v>16</v>
      </c>
      <c r="D52" s="691">
        <v>48622</v>
      </c>
      <c r="E52" s="591">
        <v>0</v>
      </c>
      <c r="F52" s="706">
        <v>1770233</v>
      </c>
      <c r="G52" s="689" t="s">
        <v>21</v>
      </c>
      <c r="H52" s="691">
        <v>273104</v>
      </c>
      <c r="I52" s="693">
        <v>2091959</v>
      </c>
      <c r="J52" s="693">
        <v>1434076</v>
      </c>
      <c r="K52" s="693">
        <v>1289899</v>
      </c>
      <c r="L52" s="693">
        <v>144177</v>
      </c>
      <c r="M52" s="641" t="s">
        <v>16</v>
      </c>
      <c r="N52" s="696">
        <v>1.45875</v>
      </c>
      <c r="O52" s="690">
        <v>1.6217999999999999</v>
      </c>
      <c r="P52" s="688">
        <v>0.1</v>
      </c>
      <c r="Q52" s="521"/>
      <c r="R52" s="680"/>
      <c r="S52" s="521" t="s">
        <v>16</v>
      </c>
      <c r="T52" s="538">
        <v>33331</v>
      </c>
      <c r="U52" s="521">
        <v>0</v>
      </c>
      <c r="V52" s="538">
        <v>1213527</v>
      </c>
      <c r="W52" s="521">
        <v>0</v>
      </c>
      <c r="X52" s="538">
        <v>187218</v>
      </c>
      <c r="Y52" s="532"/>
      <c r="Z52" s="521"/>
      <c r="AA52" s="595" t="s">
        <v>21</v>
      </c>
      <c r="AB52" s="521"/>
      <c r="AC52" s="521"/>
      <c r="AD52" s="521"/>
      <c r="AE52" s="521"/>
      <c r="AF52" s="521"/>
      <c r="AG52" s="521"/>
      <c r="AH52" s="521"/>
      <c r="AI52" s="521"/>
      <c r="AJ52" s="521"/>
      <c r="AK52" s="521"/>
    </row>
    <row r="53" spans="1:37" s="3" customFormat="1" ht="14.25" customHeight="1">
      <c r="A53" s="619" t="s">
        <v>32</v>
      </c>
      <c r="B53" s="619"/>
      <c r="C53" s="684" t="s">
        <v>5</v>
      </c>
      <c r="D53" s="597">
        <v>254010</v>
      </c>
      <c r="E53" s="686">
        <v>277792</v>
      </c>
      <c r="F53" s="596">
        <v>0</v>
      </c>
      <c r="G53" s="597">
        <v>1055837</v>
      </c>
      <c r="H53" s="596">
        <v>0</v>
      </c>
      <c r="I53" s="597">
        <v>1587639</v>
      </c>
      <c r="J53" s="597">
        <v>1402632</v>
      </c>
      <c r="K53" s="597">
        <v>1293814</v>
      </c>
      <c r="L53" s="538">
        <v>108818</v>
      </c>
      <c r="M53" s="595" t="s">
        <v>5</v>
      </c>
      <c r="N53" s="591">
        <v>1.1318999999999999</v>
      </c>
      <c r="O53" s="596">
        <v>1.2271000000000001</v>
      </c>
      <c r="P53" s="688">
        <v>0.08</v>
      </c>
      <c r="Q53" s="680"/>
      <c r="R53" s="680"/>
      <c r="S53" s="521" t="s">
        <v>5</v>
      </c>
      <c r="T53" s="538">
        <v>224411</v>
      </c>
      <c r="U53" s="538">
        <v>245421</v>
      </c>
      <c r="V53" s="521">
        <v>0</v>
      </c>
      <c r="W53" s="538">
        <v>932801</v>
      </c>
      <c r="X53" s="521">
        <v>0</v>
      </c>
      <c r="Y53" s="521"/>
      <c r="Z53" s="521"/>
      <c r="AA53" s="595" t="s">
        <v>21</v>
      </c>
      <c r="AB53" s="521"/>
      <c r="AC53" s="521"/>
      <c r="AD53" s="521"/>
      <c r="AE53" s="521"/>
      <c r="AF53" s="521"/>
      <c r="AG53" s="521"/>
      <c r="AH53" s="521"/>
      <c r="AI53" s="521"/>
      <c r="AJ53" s="521"/>
      <c r="AK53" s="521"/>
    </row>
    <row r="54" spans="1:37" s="3" customFormat="1" ht="13.5">
      <c r="A54" s="619" t="s">
        <v>52</v>
      </c>
      <c r="B54" s="619"/>
      <c r="C54" s="689" t="s">
        <v>282</v>
      </c>
      <c r="D54" s="690" t="s">
        <v>21</v>
      </c>
      <c r="E54" s="591" t="s">
        <v>21</v>
      </c>
      <c r="F54" s="617" t="s">
        <v>21</v>
      </c>
      <c r="G54" s="689" t="s">
        <v>21</v>
      </c>
      <c r="H54" s="691">
        <v>5873283</v>
      </c>
      <c r="I54" s="693">
        <v>5873283</v>
      </c>
      <c r="J54" s="693">
        <v>303391</v>
      </c>
      <c r="K54" s="693">
        <v>325897</v>
      </c>
      <c r="L54" s="695">
        <v>-22506</v>
      </c>
      <c r="M54" s="641" t="s">
        <v>282</v>
      </c>
      <c r="N54" s="696">
        <v>19.358802000000001</v>
      </c>
      <c r="O54" s="690">
        <v>18.021898</v>
      </c>
      <c r="P54" s="697">
        <v>-7.0000000000000007E-2</v>
      </c>
      <c r="Q54" s="680"/>
      <c r="R54" s="680"/>
      <c r="S54" s="521" t="s">
        <v>282</v>
      </c>
      <c r="T54" s="521">
        <v>0</v>
      </c>
      <c r="U54" s="521">
        <v>0</v>
      </c>
      <c r="V54" s="521">
        <v>0</v>
      </c>
      <c r="W54" s="521">
        <v>0</v>
      </c>
      <c r="X54" s="538">
        <v>303391</v>
      </c>
      <c r="Y54" s="521"/>
      <c r="Z54" s="521"/>
      <c r="AA54" s="595" t="s">
        <v>21</v>
      </c>
      <c r="AB54" s="521"/>
      <c r="AC54" s="521"/>
      <c r="AD54" s="521"/>
      <c r="AE54" s="521"/>
      <c r="AF54" s="521"/>
      <c r="AG54" s="521"/>
      <c r="AH54" s="521"/>
      <c r="AI54" s="521"/>
      <c r="AJ54" s="521"/>
      <c r="AK54" s="521"/>
    </row>
    <row r="55" spans="1:37" s="3" customFormat="1" ht="13.5">
      <c r="A55" s="619" t="s">
        <v>356</v>
      </c>
      <c r="B55" s="619"/>
      <c r="C55" s="707" t="s">
        <v>21</v>
      </c>
      <c r="D55" s="707" t="s">
        <v>21</v>
      </c>
      <c r="E55" s="708" t="s">
        <v>21</v>
      </c>
      <c r="F55" s="708" t="s">
        <v>21</v>
      </c>
      <c r="G55" s="709" t="s">
        <v>21</v>
      </c>
      <c r="H55" s="710" t="s">
        <v>21</v>
      </c>
      <c r="I55" s="711" t="s">
        <v>21</v>
      </c>
      <c r="J55" s="712">
        <v>22016117</v>
      </c>
      <c r="K55" s="712">
        <v>21848365</v>
      </c>
      <c r="L55" s="712">
        <v>167752</v>
      </c>
      <c r="M55" s="532"/>
      <c r="N55" s="532"/>
      <c r="O55" s="532"/>
      <c r="P55" s="521"/>
      <c r="Q55" s="680"/>
      <c r="R55" s="680"/>
      <c r="S55" s="532"/>
      <c r="T55" s="713">
        <v>2420708</v>
      </c>
      <c r="U55" s="713">
        <v>7034579</v>
      </c>
      <c r="V55" s="713">
        <v>4231717</v>
      </c>
      <c r="W55" s="713">
        <v>1846109</v>
      </c>
      <c r="X55" s="713">
        <v>6483004</v>
      </c>
      <c r="Y55" s="521"/>
      <c r="Z55" s="521"/>
      <c r="AA55" s="595" t="s">
        <v>21</v>
      </c>
      <c r="AB55" s="521"/>
      <c r="AC55" s="521"/>
      <c r="AD55" s="521"/>
      <c r="AE55" s="521"/>
      <c r="AF55" s="521"/>
      <c r="AG55" s="521"/>
      <c r="AH55" s="521"/>
      <c r="AI55" s="521"/>
      <c r="AJ55" s="521"/>
      <c r="AK55" s="521"/>
    </row>
    <row r="56" spans="1:37" s="3" customFormat="1" ht="13.5">
      <c r="A56" s="619" t="s">
        <v>67</v>
      </c>
      <c r="B56" s="619"/>
      <c r="C56" s="588" t="s">
        <v>21</v>
      </c>
      <c r="D56" s="588" t="s">
        <v>21</v>
      </c>
      <c r="E56" s="588" t="s">
        <v>21</v>
      </c>
      <c r="F56" s="588" t="s">
        <v>21</v>
      </c>
      <c r="G56" s="588" t="s">
        <v>21</v>
      </c>
      <c r="H56" s="588" t="s">
        <v>21</v>
      </c>
      <c r="I56" s="588" t="s">
        <v>21</v>
      </c>
      <c r="J56" s="588" t="s">
        <v>21</v>
      </c>
      <c r="K56" s="588" t="s">
        <v>21</v>
      </c>
      <c r="L56" s="588" t="s">
        <v>21</v>
      </c>
      <c r="M56" s="588" t="s">
        <v>21</v>
      </c>
      <c r="N56" s="588" t="s">
        <v>21</v>
      </c>
      <c r="O56" s="714" t="s">
        <v>5</v>
      </c>
      <c r="P56" s="521"/>
      <c r="Q56" s="588" t="s">
        <v>21</v>
      </c>
      <c r="R56" s="588" t="s">
        <v>21</v>
      </c>
      <c r="S56" s="532"/>
      <c r="T56" s="532"/>
      <c r="U56" s="521"/>
      <c r="V56" s="521"/>
      <c r="W56" s="521"/>
      <c r="X56" s="521"/>
      <c r="Y56" s="521"/>
      <c r="Z56" s="521"/>
      <c r="AA56" s="595" t="s">
        <v>21</v>
      </c>
      <c r="AB56" s="521"/>
      <c r="AC56" s="521"/>
      <c r="AD56" s="521"/>
      <c r="AE56" s="521"/>
      <c r="AF56" s="521"/>
      <c r="AG56" s="521"/>
      <c r="AH56" s="521"/>
      <c r="AI56" s="521"/>
      <c r="AJ56" s="521"/>
      <c r="AK56" s="521"/>
    </row>
    <row r="57" spans="1:37" s="3" customFormat="1" ht="15">
      <c r="A57" s="619"/>
      <c r="B57" s="619"/>
      <c r="C57" s="521"/>
      <c r="D57" s="521"/>
      <c r="E57" s="521"/>
      <c r="F57" s="521"/>
      <c r="G57" s="521"/>
      <c r="H57" s="653"/>
      <c r="I57" s="521"/>
      <c r="J57" s="521"/>
      <c r="K57" s="521"/>
      <c r="L57" s="521"/>
      <c r="M57" s="521"/>
      <c r="N57" s="521"/>
      <c r="O57" s="520"/>
      <c r="P57" s="521"/>
      <c r="Q57" s="532"/>
      <c r="R57" s="532"/>
      <c r="S57" s="532"/>
      <c r="T57" s="521"/>
      <c r="U57" s="521"/>
      <c r="V57" s="521"/>
      <c r="W57" s="521"/>
      <c r="X57" s="521"/>
      <c r="Y57" s="521"/>
      <c r="Z57" s="521"/>
      <c r="AA57" s="595" t="s">
        <v>21</v>
      </c>
      <c r="AB57" s="521"/>
      <c r="AC57" s="521"/>
      <c r="AD57" s="521"/>
      <c r="AE57" s="521"/>
      <c r="AF57" s="521"/>
      <c r="AG57" s="521"/>
      <c r="AH57" s="521"/>
      <c r="AI57" s="521"/>
      <c r="AJ57" s="521"/>
      <c r="AK57" s="521"/>
    </row>
    <row r="58" spans="1:37" s="3" customFormat="1" ht="18.75">
      <c r="A58" s="619"/>
      <c r="B58" s="619"/>
      <c r="C58" s="715" t="s">
        <v>357</v>
      </c>
      <c r="D58" s="521"/>
      <c r="E58" s="521"/>
      <c r="F58" s="521"/>
      <c r="G58" s="521"/>
      <c r="H58" s="521"/>
      <c r="I58" s="521"/>
      <c r="J58" s="521"/>
      <c r="K58" s="521"/>
      <c r="L58" s="521"/>
      <c r="M58" s="521"/>
      <c r="N58" s="521"/>
      <c r="O58" s="588" t="s">
        <v>21</v>
      </c>
      <c r="P58" s="588" t="s">
        <v>21</v>
      </c>
      <c r="Q58" s="532"/>
      <c r="R58" s="532"/>
      <c r="S58" s="588" t="s">
        <v>21</v>
      </c>
      <c r="T58" s="521"/>
      <c r="U58" s="521"/>
      <c r="V58" s="521"/>
      <c r="W58" s="521"/>
      <c r="X58" s="521"/>
      <c r="Y58" s="521"/>
      <c r="Z58" s="521"/>
      <c r="AA58" s="595" t="s">
        <v>21</v>
      </c>
      <c r="AB58" s="521"/>
      <c r="AC58" s="521"/>
      <c r="AD58" s="521"/>
      <c r="AE58" s="521"/>
      <c r="AF58" s="521"/>
      <c r="AG58" s="521"/>
      <c r="AH58" s="521"/>
      <c r="AI58" s="521"/>
      <c r="AJ58" s="521"/>
      <c r="AK58" s="521"/>
    </row>
    <row r="59" spans="1:37" s="3" customFormat="1" ht="13.5">
      <c r="A59" s="619"/>
      <c r="B59" s="619"/>
      <c r="C59" s="716" t="s">
        <v>358</v>
      </c>
      <c r="D59" s="717" t="s">
        <v>359</v>
      </c>
      <c r="E59" s="717" t="s">
        <v>360</v>
      </c>
      <c r="F59" s="717" t="s">
        <v>361</v>
      </c>
      <c r="G59" s="717" t="s">
        <v>333</v>
      </c>
      <c r="H59" s="717" t="s">
        <v>362</v>
      </c>
      <c r="I59" s="718" t="s">
        <v>363</v>
      </c>
      <c r="J59" s="733" t="s">
        <v>364</v>
      </c>
      <c r="K59" s="734"/>
      <c r="L59" s="717" t="s">
        <v>365</v>
      </c>
      <c r="M59" s="717" t="s">
        <v>366</v>
      </c>
      <c r="N59" s="717" t="s">
        <v>367</v>
      </c>
      <c r="O59" s="719" t="s">
        <v>368</v>
      </c>
      <c r="P59" s="720" t="s">
        <v>369</v>
      </c>
      <c r="Q59" s="815" t="s">
        <v>370</v>
      </c>
      <c r="R59" s="816"/>
      <c r="S59" s="521"/>
      <c r="T59" s="521"/>
      <c r="U59" s="521"/>
      <c r="V59" s="521"/>
      <c r="W59" s="521"/>
      <c r="X59" s="521"/>
      <c r="Y59" s="521"/>
      <c r="Z59" s="521"/>
      <c r="AA59" s="595" t="s">
        <v>21</v>
      </c>
      <c r="AB59" s="521"/>
      <c r="AC59" s="521"/>
      <c r="AD59" s="521"/>
      <c r="AE59" s="521"/>
      <c r="AF59" s="521"/>
      <c r="AG59" s="521"/>
      <c r="AH59" s="521"/>
      <c r="AI59" s="521"/>
      <c r="AJ59" s="521"/>
      <c r="AK59" s="521"/>
    </row>
    <row r="60" spans="1:37" s="3" customFormat="1" ht="13.5">
      <c r="A60" s="619"/>
      <c r="B60" s="619"/>
      <c r="C60" s="721" t="s">
        <v>371</v>
      </c>
      <c r="D60" s="723">
        <v>44742</v>
      </c>
      <c r="E60" s="722" t="s">
        <v>372</v>
      </c>
      <c r="F60" s="722" t="s">
        <v>373</v>
      </c>
      <c r="G60" s="722" t="s">
        <v>19</v>
      </c>
      <c r="H60" s="724">
        <v>-13758182</v>
      </c>
      <c r="I60" s="722" t="s">
        <v>2</v>
      </c>
      <c r="J60" s="817">
        <v>1340000</v>
      </c>
      <c r="K60" s="818"/>
      <c r="L60" s="722">
        <v>10.267300000000001</v>
      </c>
      <c r="M60" s="722">
        <v>0</v>
      </c>
      <c r="N60" s="722">
        <v>10.267300000000001</v>
      </c>
      <c r="O60" s="726">
        <v>1196623.9278454999</v>
      </c>
      <c r="P60" s="725">
        <v>11.4974987</v>
      </c>
      <c r="Q60" s="544">
        <v>143376.0721545</v>
      </c>
      <c r="R60" s="725" t="s">
        <v>21</v>
      </c>
      <c r="S60" s="521"/>
      <c r="T60" s="521"/>
      <c r="U60" s="521"/>
      <c r="V60" s="521"/>
      <c r="W60" s="521"/>
      <c r="X60" s="521"/>
      <c r="Y60" s="521"/>
      <c r="Z60" s="521"/>
      <c r="AA60" s="595" t="s">
        <v>21</v>
      </c>
      <c r="AB60" s="521"/>
      <c r="AC60" s="521"/>
      <c r="AD60" s="521"/>
      <c r="AE60" s="521"/>
      <c r="AF60" s="521"/>
      <c r="AG60" s="521"/>
      <c r="AH60" s="521"/>
      <c r="AI60" s="521"/>
      <c r="AJ60" s="521"/>
      <c r="AK60" s="521"/>
    </row>
    <row r="61" spans="1:37" s="3" customFormat="1" ht="13.5">
      <c r="A61" s="619"/>
      <c r="B61" s="619"/>
      <c r="C61" s="721" t="s">
        <v>371</v>
      </c>
      <c r="D61" s="722" t="s">
        <v>374</v>
      </c>
      <c r="E61" s="722" t="s">
        <v>372</v>
      </c>
      <c r="F61" s="722" t="s">
        <v>375</v>
      </c>
      <c r="G61" s="722" t="s">
        <v>15</v>
      </c>
      <c r="H61" s="727">
        <v>7275742</v>
      </c>
      <c r="I61" s="722" t="s">
        <v>2</v>
      </c>
      <c r="J61" s="819">
        <v>-1580000</v>
      </c>
      <c r="K61" s="820"/>
      <c r="L61" s="722">
        <v>4.6048999999999998</v>
      </c>
      <c r="M61" s="722">
        <v>0</v>
      </c>
      <c r="N61" s="722">
        <v>4.6048999999999998</v>
      </c>
      <c r="O61" s="726">
        <v>1714965.6573133999</v>
      </c>
      <c r="P61" s="725">
        <v>4.2425001</v>
      </c>
      <c r="Q61" s="544">
        <v>134965.65731340001</v>
      </c>
      <c r="R61" s="725" t="s">
        <v>21</v>
      </c>
      <c r="S61" s="521"/>
      <c r="T61" s="521"/>
      <c r="U61" s="521"/>
      <c r="V61" s="521"/>
      <c r="W61" s="521"/>
      <c r="X61" s="521"/>
      <c r="Y61" s="521"/>
      <c r="Z61" s="521"/>
      <c r="AA61" s="595" t="s">
        <v>21</v>
      </c>
      <c r="AB61" s="521"/>
      <c r="AC61" s="521"/>
      <c r="AD61" s="521"/>
      <c r="AE61" s="521"/>
      <c r="AF61" s="521"/>
      <c r="AG61" s="521"/>
      <c r="AH61" s="521"/>
      <c r="AI61" s="521"/>
      <c r="AJ61" s="521"/>
      <c r="AK61" s="521"/>
    </row>
    <row r="62" spans="1:37" s="3" customFormat="1" ht="13.5">
      <c r="A62" s="619"/>
      <c r="B62" s="619"/>
      <c r="C62" s="721" t="s">
        <v>371</v>
      </c>
      <c r="D62" s="722" t="s">
        <v>376</v>
      </c>
      <c r="E62" s="722" t="s">
        <v>372</v>
      </c>
      <c r="F62" s="722" t="s">
        <v>375</v>
      </c>
      <c r="G62" s="722" t="s">
        <v>15</v>
      </c>
      <c r="H62" s="727">
        <v>5361056</v>
      </c>
      <c r="I62" s="722" t="s">
        <v>2</v>
      </c>
      <c r="J62" s="819">
        <v>-1160000</v>
      </c>
      <c r="K62" s="820"/>
      <c r="L62" s="722">
        <v>4.6215999999999999</v>
      </c>
      <c r="M62" s="722">
        <v>0</v>
      </c>
      <c r="N62" s="722">
        <v>4.6215999999999999</v>
      </c>
      <c r="O62" s="726">
        <v>1263654.8859118</v>
      </c>
      <c r="P62" s="725">
        <v>4.2425001</v>
      </c>
      <c r="Q62" s="544">
        <v>103654.8859118</v>
      </c>
      <c r="R62" s="725" t="s">
        <v>21</v>
      </c>
      <c r="S62" s="521"/>
      <c r="T62" s="521"/>
      <c r="U62" s="521"/>
      <c r="V62" s="521"/>
      <c r="W62" s="521"/>
      <c r="X62" s="521"/>
      <c r="Y62" s="521"/>
      <c r="Z62" s="521"/>
      <c r="AA62" s="595" t="s">
        <v>21</v>
      </c>
      <c r="AB62" s="521"/>
      <c r="AC62" s="521"/>
      <c r="AD62" s="521"/>
      <c r="AE62" s="521"/>
      <c r="AF62" s="521"/>
      <c r="AG62" s="521"/>
      <c r="AH62" s="521"/>
      <c r="AI62" s="521"/>
      <c r="AJ62" s="521"/>
      <c r="AK62" s="521"/>
    </row>
    <row r="63" spans="1:37" s="3" customFormat="1" ht="13.5">
      <c r="A63" s="619"/>
      <c r="B63" s="619"/>
      <c r="C63" s="721" t="s">
        <v>371</v>
      </c>
      <c r="D63" s="722" t="s">
        <v>374</v>
      </c>
      <c r="E63" s="722" t="s">
        <v>372</v>
      </c>
      <c r="F63" s="722" t="s">
        <v>375</v>
      </c>
      <c r="G63" s="722" t="s">
        <v>15</v>
      </c>
      <c r="H63" s="727">
        <v>4752832</v>
      </c>
      <c r="I63" s="722" t="s">
        <v>2</v>
      </c>
      <c r="J63" s="819">
        <v>-1030000</v>
      </c>
      <c r="K63" s="820"/>
      <c r="L63" s="722">
        <v>4.6143999999999998</v>
      </c>
      <c r="M63" s="722">
        <v>0</v>
      </c>
      <c r="N63" s="722">
        <v>4.6143999999999998</v>
      </c>
      <c r="O63" s="726">
        <v>1120290.3641965</v>
      </c>
      <c r="P63" s="725">
        <v>4.2425001</v>
      </c>
      <c r="Q63" s="544">
        <v>90290.364196499999</v>
      </c>
      <c r="R63" s="725" t="s">
        <v>21</v>
      </c>
      <c r="S63" s="521"/>
      <c r="T63" s="521"/>
      <c r="U63" s="521"/>
      <c r="V63" s="521"/>
      <c r="W63" s="521"/>
      <c r="X63" s="521"/>
      <c r="Y63" s="521"/>
      <c r="Z63" s="521"/>
      <c r="AA63" s="595" t="s">
        <v>21</v>
      </c>
      <c r="AB63" s="521"/>
      <c r="AC63" s="521"/>
      <c r="AD63" s="521"/>
      <c r="AE63" s="521"/>
      <c r="AF63" s="521"/>
      <c r="AG63" s="521"/>
      <c r="AH63" s="521"/>
      <c r="AI63" s="521"/>
      <c r="AJ63" s="521"/>
      <c r="AK63" s="521"/>
    </row>
    <row r="64" spans="1:37" s="3" customFormat="1" ht="13.5">
      <c r="A64" s="619"/>
      <c r="B64" s="619"/>
      <c r="C64" s="721" t="s">
        <v>371</v>
      </c>
      <c r="D64" s="722" t="s">
        <v>376</v>
      </c>
      <c r="E64" s="722" t="s">
        <v>372</v>
      </c>
      <c r="F64" s="722" t="s">
        <v>373</v>
      </c>
      <c r="G64" s="722" t="s">
        <v>6</v>
      </c>
      <c r="H64" s="724">
        <v>-62708674</v>
      </c>
      <c r="I64" s="722" t="s">
        <v>2</v>
      </c>
      <c r="J64" s="817">
        <v>6130000</v>
      </c>
      <c r="K64" s="818"/>
      <c r="L64" s="722">
        <v>10.229799999999999</v>
      </c>
      <c r="M64" s="722">
        <v>0</v>
      </c>
      <c r="N64" s="722">
        <v>10.229799999999999</v>
      </c>
      <c r="O64" s="726">
        <v>5765515.9373334004</v>
      </c>
      <c r="P64" s="725">
        <v>10.876506900000001</v>
      </c>
      <c r="Q64" s="544">
        <v>364484.06266659999</v>
      </c>
      <c r="R64" s="725" t="s">
        <v>21</v>
      </c>
      <c r="S64" s="521"/>
      <c r="T64" s="521"/>
      <c r="U64" s="521"/>
      <c r="V64" s="521"/>
      <c r="W64" s="521"/>
      <c r="X64" s="521"/>
      <c r="Y64" s="521"/>
      <c r="Z64" s="521"/>
      <c r="AA64" s="595" t="s">
        <v>21</v>
      </c>
      <c r="AB64" s="521"/>
      <c r="AC64" s="521"/>
      <c r="AD64" s="521"/>
      <c r="AE64" s="521"/>
      <c r="AF64" s="521"/>
      <c r="AG64" s="521"/>
      <c r="AH64" s="521"/>
      <c r="AI64" s="521"/>
      <c r="AJ64" s="521"/>
      <c r="AK64" s="521"/>
    </row>
    <row r="65" spans="1:37" s="3" customFormat="1" ht="13.5">
      <c r="A65" s="619"/>
      <c r="B65" s="619"/>
      <c r="C65" s="721" t="s">
        <v>371</v>
      </c>
      <c r="D65" s="722" t="s">
        <v>374</v>
      </c>
      <c r="E65" s="722" t="s">
        <v>372</v>
      </c>
      <c r="F65" s="722" t="s">
        <v>373</v>
      </c>
      <c r="G65" s="722" t="s">
        <v>6</v>
      </c>
      <c r="H65" s="724">
        <v>-20058052</v>
      </c>
      <c r="I65" s="722" t="s">
        <v>2</v>
      </c>
      <c r="J65" s="817">
        <v>1960000</v>
      </c>
      <c r="K65" s="818"/>
      <c r="L65" s="722">
        <v>10.233700000000001</v>
      </c>
      <c r="M65" s="722">
        <v>0</v>
      </c>
      <c r="N65" s="722">
        <v>10.233700000000001</v>
      </c>
      <c r="O65" s="726">
        <v>1844163.0336158001</v>
      </c>
      <c r="P65" s="725">
        <v>10.876506900000001</v>
      </c>
      <c r="Q65" s="544">
        <v>115836.9663842</v>
      </c>
      <c r="R65" s="725" t="s">
        <v>21</v>
      </c>
      <c r="S65" s="521"/>
      <c r="T65" s="521"/>
      <c r="U65" s="521"/>
      <c r="V65" s="521"/>
      <c r="W65" s="521"/>
      <c r="X65" s="521"/>
      <c r="Y65" s="521"/>
      <c r="Z65" s="521"/>
      <c r="AA65" s="595" t="s">
        <v>21</v>
      </c>
      <c r="AB65" s="521"/>
      <c r="AC65" s="521"/>
      <c r="AD65" s="521"/>
      <c r="AE65" s="521"/>
      <c r="AF65" s="521"/>
      <c r="AG65" s="521"/>
      <c r="AH65" s="521"/>
      <c r="AI65" s="521"/>
      <c r="AJ65" s="521"/>
      <c r="AK65" s="521"/>
    </row>
    <row r="66" spans="1:37" s="3" customFormat="1" ht="13.5">
      <c r="A66" s="619"/>
      <c r="B66" s="619"/>
      <c r="C66" s="721" t="s">
        <v>371</v>
      </c>
      <c r="D66" s="723">
        <v>44650</v>
      </c>
      <c r="E66" s="722" t="s">
        <v>372</v>
      </c>
      <c r="F66" s="722" t="s">
        <v>373</v>
      </c>
      <c r="G66" s="722" t="s">
        <v>4</v>
      </c>
      <c r="H66" s="724">
        <v>-6526261</v>
      </c>
      <c r="I66" s="722" t="s">
        <v>2</v>
      </c>
      <c r="J66" s="817">
        <v>7530000</v>
      </c>
      <c r="K66" s="818"/>
      <c r="L66" s="722">
        <v>0.86670000000000003</v>
      </c>
      <c r="M66" s="722">
        <v>0</v>
      </c>
      <c r="N66" s="722">
        <v>0.86670130000000001</v>
      </c>
      <c r="O66" s="726">
        <v>7772134.160352</v>
      </c>
      <c r="P66" s="725">
        <v>0.8397</v>
      </c>
      <c r="Q66" s="728">
        <v>-242134.16086199999</v>
      </c>
      <c r="R66" s="725" t="s">
        <v>21</v>
      </c>
      <c r="S66" s="521"/>
      <c r="T66" s="521"/>
      <c r="U66" s="521"/>
      <c r="V66" s="521"/>
      <c r="W66" s="521"/>
      <c r="X66" s="521"/>
      <c r="Y66" s="521"/>
      <c r="Z66" s="521"/>
      <c r="AA66" s="595" t="s">
        <v>21</v>
      </c>
      <c r="AB66" s="521"/>
      <c r="AC66" s="521"/>
      <c r="AD66" s="521"/>
      <c r="AE66" s="521"/>
      <c r="AF66" s="521"/>
      <c r="AG66" s="521"/>
      <c r="AH66" s="521"/>
      <c r="AI66" s="521"/>
      <c r="AJ66" s="521"/>
      <c r="AK66" s="521"/>
    </row>
    <row r="67" spans="1:37" s="3" customFormat="1" ht="13.5">
      <c r="A67" s="619"/>
      <c r="B67" s="619"/>
      <c r="C67" s="721" t="s">
        <v>371</v>
      </c>
      <c r="D67" s="722" t="s">
        <v>376</v>
      </c>
      <c r="E67" s="722" t="s">
        <v>372</v>
      </c>
      <c r="F67" s="722" t="s">
        <v>373</v>
      </c>
      <c r="G67" s="722" t="s">
        <v>4</v>
      </c>
      <c r="H67" s="724">
        <v>-1080380</v>
      </c>
      <c r="I67" s="722" t="s">
        <v>2</v>
      </c>
      <c r="J67" s="817">
        <v>1250000</v>
      </c>
      <c r="K67" s="818"/>
      <c r="L67" s="722">
        <v>0.86429999999999996</v>
      </c>
      <c r="M67" s="722">
        <v>0</v>
      </c>
      <c r="N67" s="722">
        <v>0.86430419999999997</v>
      </c>
      <c r="O67" s="726">
        <v>1286626.5222535001</v>
      </c>
      <c r="P67" s="725">
        <v>0.8397</v>
      </c>
      <c r="Q67" s="728">
        <v>-36626.526723499999</v>
      </c>
      <c r="R67" s="725" t="s">
        <v>21</v>
      </c>
      <c r="S67" s="521"/>
      <c r="T67" s="521"/>
      <c r="U67" s="521"/>
      <c r="V67" s="521"/>
      <c r="W67" s="521"/>
      <c r="X67" s="521"/>
      <c r="Y67" s="521"/>
      <c r="Z67" s="521"/>
      <c r="AA67" s="595" t="s">
        <v>21</v>
      </c>
      <c r="AB67" s="521"/>
      <c r="AC67" s="521"/>
      <c r="AD67" s="521"/>
      <c r="AE67" s="521"/>
      <c r="AF67" s="521"/>
      <c r="AG67" s="521"/>
      <c r="AH67" s="521"/>
      <c r="AI67" s="521"/>
      <c r="AJ67" s="521"/>
      <c r="AK67" s="521"/>
    </row>
    <row r="68" spans="1:37" s="3" customFormat="1" ht="13.5">
      <c r="A68" s="619"/>
      <c r="B68" s="619"/>
      <c r="C68" s="721" t="s">
        <v>371</v>
      </c>
      <c r="D68" s="722" t="s">
        <v>374</v>
      </c>
      <c r="E68" s="722" t="s">
        <v>372</v>
      </c>
      <c r="F68" s="722" t="s">
        <v>373</v>
      </c>
      <c r="G68" s="722" t="s">
        <v>4</v>
      </c>
      <c r="H68" s="724">
        <v>-3085724</v>
      </c>
      <c r="I68" s="722" t="s">
        <v>2</v>
      </c>
      <c r="J68" s="817">
        <v>3560000</v>
      </c>
      <c r="K68" s="818"/>
      <c r="L68" s="722">
        <v>0.86677999999999999</v>
      </c>
      <c r="M68" s="722">
        <v>0</v>
      </c>
      <c r="N68" s="722">
        <v>0.86677649999999995</v>
      </c>
      <c r="O68" s="726">
        <v>3674793.6073631998</v>
      </c>
      <c r="P68" s="725">
        <v>0.8397</v>
      </c>
      <c r="Q68" s="728">
        <v>-114793.6093602</v>
      </c>
      <c r="R68" s="725" t="s">
        <v>21</v>
      </c>
      <c r="S68" s="521"/>
      <c r="T68" s="521"/>
      <c r="U68" s="521"/>
      <c r="V68" s="521"/>
      <c r="W68" s="521"/>
      <c r="X68" s="521"/>
      <c r="Y68" s="521"/>
      <c r="Z68" s="521"/>
      <c r="AA68" s="595" t="s">
        <v>21</v>
      </c>
      <c r="AB68" s="521"/>
      <c r="AC68" s="521"/>
      <c r="AD68" s="521"/>
      <c r="AE68" s="521"/>
      <c r="AF68" s="521"/>
      <c r="AG68" s="521"/>
      <c r="AH68" s="521"/>
      <c r="AI68" s="521"/>
      <c r="AJ68" s="521"/>
      <c r="AK68" s="521"/>
    </row>
    <row r="69" spans="1:37" s="3" customFormat="1" ht="13.5">
      <c r="A69" s="619"/>
      <c r="B69" s="619"/>
      <c r="C69" s="729">
        <v>44419</v>
      </c>
      <c r="D69" s="722" t="s">
        <v>374</v>
      </c>
      <c r="E69" s="722" t="s">
        <v>372</v>
      </c>
      <c r="F69" s="722" t="s">
        <v>373</v>
      </c>
      <c r="G69" s="722" t="s">
        <v>19</v>
      </c>
      <c r="H69" s="724">
        <v>-6800560</v>
      </c>
      <c r="I69" s="722" t="s">
        <v>2</v>
      </c>
      <c r="J69" s="817">
        <v>676000</v>
      </c>
      <c r="K69" s="818"/>
      <c r="L69" s="722">
        <v>10.06</v>
      </c>
      <c r="M69" s="722">
        <v>0</v>
      </c>
      <c r="N69" s="722">
        <v>10.06</v>
      </c>
      <c r="O69" s="726">
        <v>591481.69567379996</v>
      </c>
      <c r="P69" s="725">
        <v>11.4974987</v>
      </c>
      <c r="Q69" s="544">
        <v>84518.304326199999</v>
      </c>
      <c r="R69" s="725" t="s">
        <v>21</v>
      </c>
      <c r="S69" s="521"/>
      <c r="T69" s="521"/>
      <c r="U69" s="521"/>
      <c r="V69" s="521"/>
      <c r="W69" s="521"/>
      <c r="X69" s="521"/>
      <c r="Y69" s="521"/>
      <c r="Z69" s="521"/>
      <c r="AA69" s="595" t="s">
        <v>21</v>
      </c>
      <c r="AB69" s="521"/>
      <c r="AC69" s="521"/>
      <c r="AD69" s="521"/>
      <c r="AE69" s="521"/>
      <c r="AF69" s="521"/>
      <c r="AG69" s="521"/>
      <c r="AH69" s="521"/>
      <c r="AI69" s="521"/>
      <c r="AJ69" s="521"/>
      <c r="AK69" s="521"/>
    </row>
    <row r="70" spans="1:37" s="3" customFormat="1" ht="13.5">
      <c r="A70" s="619"/>
      <c r="B70" s="619"/>
      <c r="C70" s="729">
        <v>44419</v>
      </c>
      <c r="D70" s="722" t="s">
        <v>376</v>
      </c>
      <c r="E70" s="722" t="s">
        <v>372</v>
      </c>
      <c r="F70" s="722" t="s">
        <v>373</v>
      </c>
      <c r="G70" s="722" t="s">
        <v>6</v>
      </c>
      <c r="H70" s="724">
        <v>-20582000</v>
      </c>
      <c r="I70" s="722" t="s">
        <v>2</v>
      </c>
      <c r="J70" s="817">
        <v>2050000</v>
      </c>
      <c r="K70" s="818"/>
      <c r="L70" s="722">
        <v>10.039999999999999</v>
      </c>
      <c r="M70" s="722">
        <v>0</v>
      </c>
      <c r="N70" s="722">
        <v>10.039999999999999</v>
      </c>
      <c r="O70" s="726">
        <v>1892335.4849155</v>
      </c>
      <c r="P70" s="725">
        <v>10.876506900000001</v>
      </c>
      <c r="Q70" s="544">
        <v>157664.51508449999</v>
      </c>
      <c r="R70" s="725" t="s">
        <v>21</v>
      </c>
      <c r="S70" s="521"/>
      <c r="T70" s="521"/>
      <c r="U70" s="521"/>
      <c r="V70" s="521"/>
      <c r="W70" s="521"/>
      <c r="X70" s="521"/>
      <c r="Y70" s="521"/>
      <c r="Z70" s="521"/>
      <c r="AA70" s="595" t="s">
        <v>21</v>
      </c>
      <c r="AB70" s="521"/>
      <c r="AC70" s="521"/>
      <c r="AD70" s="521"/>
      <c r="AE70" s="521"/>
      <c r="AF70" s="521"/>
      <c r="AG70" s="521"/>
      <c r="AH70" s="521"/>
      <c r="AI70" s="521"/>
      <c r="AJ70" s="521"/>
      <c r="AK70" s="521"/>
    </row>
    <row r="71" spans="1:37" s="3" customFormat="1" ht="13.5">
      <c r="A71" s="619"/>
      <c r="B71" s="619"/>
      <c r="C71" s="729">
        <v>44419</v>
      </c>
      <c r="D71" s="722" t="s">
        <v>374</v>
      </c>
      <c r="E71" s="722" t="s">
        <v>372</v>
      </c>
      <c r="F71" s="722" t="s">
        <v>373</v>
      </c>
      <c r="G71" s="722" t="s">
        <v>6</v>
      </c>
      <c r="H71" s="724">
        <v>-9788700</v>
      </c>
      <c r="I71" s="722" t="s">
        <v>2</v>
      </c>
      <c r="J71" s="817">
        <v>974000</v>
      </c>
      <c r="K71" s="818"/>
      <c r="L71" s="722">
        <v>10.050000000000001</v>
      </c>
      <c r="M71" s="722">
        <v>0</v>
      </c>
      <c r="N71" s="722">
        <v>10.050000000000001</v>
      </c>
      <c r="O71" s="726">
        <v>899985.63605049998</v>
      </c>
      <c r="P71" s="725">
        <v>10.876506900000001</v>
      </c>
      <c r="Q71" s="544">
        <v>74014.363949499995</v>
      </c>
      <c r="R71" s="725" t="s">
        <v>21</v>
      </c>
      <c r="S71" s="521"/>
      <c r="T71" s="521"/>
      <c r="U71" s="521"/>
      <c r="V71" s="521"/>
      <c r="W71" s="521"/>
      <c r="X71" s="521"/>
      <c r="Y71" s="521"/>
      <c r="Z71" s="521"/>
      <c r="AA71" s="595" t="s">
        <v>21</v>
      </c>
      <c r="AB71" s="521"/>
      <c r="AC71" s="521"/>
      <c r="AD71" s="521"/>
      <c r="AE71" s="521"/>
      <c r="AF71" s="521"/>
      <c r="AG71" s="521"/>
      <c r="AH71" s="521"/>
      <c r="AI71" s="521"/>
      <c r="AJ71" s="521"/>
      <c r="AK71" s="521"/>
    </row>
    <row r="72" spans="1:37" s="3" customFormat="1" ht="13.5">
      <c r="A72" s="619"/>
      <c r="B72" s="619"/>
      <c r="C72" s="729">
        <v>44419</v>
      </c>
      <c r="D72" s="722" t="s">
        <v>376</v>
      </c>
      <c r="E72" s="722" t="s">
        <v>372</v>
      </c>
      <c r="F72" s="722" t="s">
        <v>373</v>
      </c>
      <c r="G72" s="722" t="s">
        <v>16</v>
      </c>
      <c r="H72" s="724">
        <v>-1723290</v>
      </c>
      <c r="I72" s="722" t="s">
        <v>2</v>
      </c>
      <c r="J72" s="817">
        <v>1090000</v>
      </c>
      <c r="K72" s="818"/>
      <c r="L72" s="722">
        <v>1.581</v>
      </c>
      <c r="M72" s="722">
        <v>0</v>
      </c>
      <c r="N72" s="722">
        <v>1.581</v>
      </c>
      <c r="O72" s="726">
        <v>1181347.0664798</v>
      </c>
      <c r="P72" s="725">
        <v>1.45875</v>
      </c>
      <c r="Q72" s="728">
        <v>-91347.066479800007</v>
      </c>
      <c r="R72" s="725" t="s">
        <v>21</v>
      </c>
      <c r="S72" s="521"/>
      <c r="T72" s="521"/>
      <c r="U72" s="521"/>
      <c r="V72" s="521"/>
      <c r="W72" s="521"/>
      <c r="X72" s="521"/>
      <c r="Y72" s="521"/>
      <c r="Z72" s="521"/>
      <c r="AA72" s="595" t="s">
        <v>21</v>
      </c>
      <c r="AB72" s="521"/>
      <c r="AC72" s="521"/>
      <c r="AD72" s="521"/>
      <c r="AE72" s="521"/>
      <c r="AF72" s="521"/>
      <c r="AG72" s="521"/>
      <c r="AH72" s="521"/>
      <c r="AI72" s="521"/>
      <c r="AJ72" s="521"/>
      <c r="AK72" s="521"/>
    </row>
    <row r="73" spans="1:37" s="3" customFormat="1" ht="13.5">
      <c r="A73" s="619"/>
      <c r="B73" s="619"/>
      <c r="C73" s="729">
        <v>44419</v>
      </c>
      <c r="D73" s="722" t="s">
        <v>374</v>
      </c>
      <c r="E73" s="722" t="s">
        <v>372</v>
      </c>
      <c r="F73" s="722" t="s">
        <v>373</v>
      </c>
      <c r="G73" s="722" t="s">
        <v>16</v>
      </c>
      <c r="H73" s="724">
        <v>-1293360</v>
      </c>
      <c r="I73" s="722" t="s">
        <v>2</v>
      </c>
      <c r="J73" s="817">
        <v>816000</v>
      </c>
      <c r="K73" s="818"/>
      <c r="L73" s="722">
        <v>1.585</v>
      </c>
      <c r="M73" s="722">
        <v>0</v>
      </c>
      <c r="N73" s="722">
        <v>1.585</v>
      </c>
      <c r="O73" s="726">
        <v>886622.12506450003</v>
      </c>
      <c r="P73" s="725">
        <v>1.45875</v>
      </c>
      <c r="Q73" s="728">
        <v>-70622.125064499996</v>
      </c>
      <c r="R73" s="725" t="s">
        <v>21</v>
      </c>
      <c r="S73" s="521"/>
      <c r="T73" s="521"/>
      <c r="U73" s="521"/>
      <c r="V73" s="521"/>
      <c r="W73" s="521"/>
      <c r="X73" s="521"/>
      <c r="Y73" s="521"/>
      <c r="Z73" s="521"/>
      <c r="AA73" s="595" t="s">
        <v>21</v>
      </c>
      <c r="AB73" s="521"/>
      <c r="AC73" s="521"/>
      <c r="AD73" s="521"/>
      <c r="AE73" s="521"/>
      <c r="AF73" s="521"/>
      <c r="AG73" s="521"/>
      <c r="AH73" s="521"/>
      <c r="AI73" s="521"/>
      <c r="AJ73" s="521"/>
      <c r="AK73" s="521"/>
    </row>
    <row r="74" spans="1:37" s="3" customFormat="1" ht="13.5">
      <c r="A74" s="619"/>
      <c r="B74" s="619"/>
      <c r="C74" s="729">
        <v>44419</v>
      </c>
      <c r="D74" s="722" t="s">
        <v>376</v>
      </c>
      <c r="E74" s="722" t="s">
        <v>372</v>
      </c>
      <c r="F74" s="722" t="s">
        <v>373</v>
      </c>
      <c r="G74" s="722" t="s">
        <v>5</v>
      </c>
      <c r="H74" s="724">
        <v>-1048589</v>
      </c>
      <c r="I74" s="722" t="s">
        <v>2</v>
      </c>
      <c r="J74" s="817">
        <v>896000</v>
      </c>
      <c r="K74" s="818"/>
      <c r="L74" s="722">
        <v>1.1702999999999999</v>
      </c>
      <c r="M74" s="722">
        <v>0</v>
      </c>
      <c r="N74" s="722">
        <v>1.1702999999999999</v>
      </c>
      <c r="O74" s="726">
        <v>926397.02475630003</v>
      </c>
      <c r="P74" s="725">
        <v>1.1318999999999999</v>
      </c>
      <c r="Q74" s="728">
        <v>-30397.024756300001</v>
      </c>
      <c r="R74" s="725" t="s">
        <v>21</v>
      </c>
      <c r="S74" s="521"/>
      <c r="T74" s="521"/>
      <c r="U74" s="521"/>
      <c r="V74" s="521"/>
      <c r="W74" s="521"/>
      <c r="X74" s="521"/>
      <c r="Y74" s="521"/>
      <c r="Z74" s="521"/>
      <c r="AA74" s="595" t="s">
        <v>21</v>
      </c>
      <c r="AB74" s="521"/>
      <c r="AC74" s="521"/>
      <c r="AD74" s="521"/>
      <c r="AE74" s="521"/>
      <c r="AF74" s="521"/>
      <c r="AG74" s="521"/>
      <c r="AH74" s="521"/>
      <c r="AI74" s="521"/>
      <c r="AJ74" s="521"/>
      <c r="AK74" s="521"/>
    </row>
    <row r="75" spans="1:37" s="3" customFormat="1" ht="13.5">
      <c r="A75" s="619"/>
      <c r="B75" s="619"/>
      <c r="C75" s="729">
        <v>44419</v>
      </c>
      <c r="D75" s="722" t="s">
        <v>374</v>
      </c>
      <c r="E75" s="722" t="s">
        <v>372</v>
      </c>
      <c r="F75" s="722" t="s">
        <v>373</v>
      </c>
      <c r="G75" s="722" t="s">
        <v>5</v>
      </c>
      <c r="H75" s="724">
        <v>-788592</v>
      </c>
      <c r="I75" s="722" t="s">
        <v>2</v>
      </c>
      <c r="J75" s="817">
        <v>672000</v>
      </c>
      <c r="K75" s="818"/>
      <c r="L75" s="722">
        <v>1.1735</v>
      </c>
      <c r="M75" s="722">
        <v>0</v>
      </c>
      <c r="N75" s="722">
        <v>1.1735</v>
      </c>
      <c r="O75" s="726">
        <v>696697.58302460006</v>
      </c>
      <c r="P75" s="725">
        <v>1.1318999999999999</v>
      </c>
      <c r="Q75" s="728">
        <v>-24697.5830246</v>
      </c>
      <c r="R75" s="725" t="s">
        <v>21</v>
      </c>
      <c r="S75" s="521"/>
      <c r="T75" s="521"/>
      <c r="U75" s="521"/>
      <c r="V75" s="521"/>
      <c r="W75" s="521"/>
      <c r="X75" s="521"/>
      <c r="Y75" s="521"/>
      <c r="Z75" s="521"/>
      <c r="AA75" s="595" t="s">
        <v>21</v>
      </c>
      <c r="AB75" s="521"/>
      <c r="AC75" s="521"/>
      <c r="AD75" s="521"/>
      <c r="AE75" s="521"/>
      <c r="AF75" s="521"/>
      <c r="AG75" s="521"/>
      <c r="AH75" s="521"/>
      <c r="AI75" s="521"/>
      <c r="AJ75" s="521"/>
      <c r="AK75" s="521"/>
    </row>
    <row r="76" spans="1:37" s="3" customFormat="1" ht="13.5">
      <c r="A76" s="619"/>
      <c r="B76" s="619"/>
      <c r="C76" s="721" t="s">
        <v>377</v>
      </c>
      <c r="D76" s="722" t="s">
        <v>376</v>
      </c>
      <c r="E76" s="722" t="s">
        <v>372</v>
      </c>
      <c r="F76" s="722" t="s">
        <v>375</v>
      </c>
      <c r="G76" s="722" t="s">
        <v>15</v>
      </c>
      <c r="H76" s="727">
        <v>1843850</v>
      </c>
      <c r="I76" s="722" t="s">
        <v>2</v>
      </c>
      <c r="J76" s="819">
        <v>-392000</v>
      </c>
      <c r="K76" s="820"/>
      <c r="L76" s="722">
        <v>4.7037000000000004</v>
      </c>
      <c r="M76" s="722">
        <v>0</v>
      </c>
      <c r="N76" s="722">
        <v>4.7037000000000004</v>
      </c>
      <c r="O76" s="726">
        <v>434614.10715549998</v>
      </c>
      <c r="P76" s="725">
        <v>4.2425001</v>
      </c>
      <c r="Q76" s="544">
        <v>42614.107155500002</v>
      </c>
      <c r="R76" s="725" t="s">
        <v>21</v>
      </c>
      <c r="S76" s="521"/>
      <c r="T76" s="521"/>
      <c r="U76" s="521"/>
      <c r="V76" s="521"/>
      <c r="W76" s="521"/>
      <c r="X76" s="521"/>
      <c r="Y76" s="521"/>
      <c r="Z76" s="521"/>
      <c r="AA76" s="595" t="s">
        <v>21</v>
      </c>
      <c r="AB76" s="521"/>
      <c r="AC76" s="521"/>
      <c r="AD76" s="521"/>
      <c r="AE76" s="521"/>
      <c r="AF76" s="521"/>
      <c r="AG76" s="521"/>
      <c r="AH76" s="521"/>
      <c r="AI76" s="521"/>
      <c r="AJ76" s="521"/>
      <c r="AK76" s="521"/>
    </row>
    <row r="77" spans="1:37" s="3" customFormat="1" ht="13.5">
      <c r="A77" s="619"/>
      <c r="B77" s="619"/>
      <c r="C77" s="721" t="s">
        <v>377</v>
      </c>
      <c r="D77" s="722" t="s">
        <v>374</v>
      </c>
      <c r="E77" s="722" t="s">
        <v>372</v>
      </c>
      <c r="F77" s="722" t="s">
        <v>375</v>
      </c>
      <c r="G77" s="722" t="s">
        <v>15</v>
      </c>
      <c r="H77" s="727">
        <v>2425702</v>
      </c>
      <c r="I77" s="722" t="s">
        <v>2</v>
      </c>
      <c r="J77" s="819">
        <v>-512000</v>
      </c>
      <c r="K77" s="820"/>
      <c r="L77" s="722">
        <v>4.7377000000000002</v>
      </c>
      <c r="M77" s="722">
        <v>0</v>
      </c>
      <c r="N77" s="722">
        <v>4.7377000000000002</v>
      </c>
      <c r="O77" s="726">
        <v>571762.48290039995</v>
      </c>
      <c r="P77" s="725">
        <v>4.2425001</v>
      </c>
      <c r="Q77" s="544">
        <v>59762.482900399998</v>
      </c>
      <c r="R77" s="725" t="s">
        <v>21</v>
      </c>
      <c r="S77" s="521"/>
      <c r="T77" s="521"/>
      <c r="U77" s="521"/>
      <c r="V77" s="521"/>
      <c r="W77" s="521"/>
      <c r="X77" s="521"/>
      <c r="Y77" s="521"/>
      <c r="Z77" s="521"/>
      <c r="AA77" s="595" t="s">
        <v>21</v>
      </c>
      <c r="AB77" s="521"/>
      <c r="AC77" s="521"/>
      <c r="AD77" s="521"/>
      <c r="AE77" s="521"/>
      <c r="AF77" s="521"/>
      <c r="AG77" s="521"/>
      <c r="AH77" s="521"/>
      <c r="AI77" s="521"/>
      <c r="AJ77" s="521"/>
      <c r="AK77" s="521"/>
    </row>
    <row r="78" spans="1:37" s="3" customFormat="1" ht="13.5">
      <c r="A78" s="619"/>
      <c r="B78" s="619"/>
      <c r="C78" s="721" t="s">
        <v>377</v>
      </c>
      <c r="D78" s="722" t="s">
        <v>378</v>
      </c>
      <c r="E78" s="722" t="s">
        <v>372</v>
      </c>
      <c r="F78" s="722" t="s">
        <v>375</v>
      </c>
      <c r="G78" s="722" t="s">
        <v>15</v>
      </c>
      <c r="H78" s="727">
        <v>4015788</v>
      </c>
      <c r="I78" s="722" t="s">
        <v>2</v>
      </c>
      <c r="J78" s="819">
        <v>-840000</v>
      </c>
      <c r="K78" s="820"/>
      <c r="L78" s="722">
        <v>4.7807000000000004</v>
      </c>
      <c r="M78" s="722">
        <v>0</v>
      </c>
      <c r="N78" s="722">
        <v>4.7807000000000004</v>
      </c>
      <c r="O78" s="726">
        <v>946561.67124279996</v>
      </c>
      <c r="P78" s="725">
        <v>4.2425001</v>
      </c>
      <c r="Q78" s="544">
        <v>106561.6712428</v>
      </c>
      <c r="R78" s="725" t="s">
        <v>21</v>
      </c>
      <c r="S78" s="521"/>
      <c r="T78" s="521"/>
      <c r="U78" s="521"/>
      <c r="V78" s="521"/>
      <c r="W78" s="521"/>
      <c r="X78" s="521"/>
      <c r="Y78" s="521"/>
      <c r="Z78" s="521"/>
      <c r="AA78" s="595" t="s">
        <v>21</v>
      </c>
      <c r="AB78" s="521"/>
      <c r="AC78" s="521"/>
      <c r="AD78" s="521"/>
      <c r="AE78" s="521"/>
      <c r="AF78" s="521"/>
      <c r="AG78" s="521"/>
      <c r="AH78" s="521"/>
      <c r="AI78" s="521"/>
      <c r="AJ78" s="521"/>
      <c r="AK78" s="521"/>
    </row>
    <row r="79" spans="1:37">
      <c r="A79" s="561"/>
      <c r="B79" s="561"/>
      <c r="C79" s="721" t="s">
        <v>377</v>
      </c>
      <c r="D79" s="722" t="s">
        <v>376</v>
      </c>
      <c r="E79" s="722" t="s">
        <v>372</v>
      </c>
      <c r="F79" s="722" t="s">
        <v>373</v>
      </c>
      <c r="G79" s="722" t="s">
        <v>4</v>
      </c>
      <c r="H79" s="724">
        <v>-358600</v>
      </c>
      <c r="I79" s="722" t="s">
        <v>2</v>
      </c>
      <c r="J79" s="817">
        <v>422000</v>
      </c>
      <c r="K79" s="818"/>
      <c r="L79" s="722">
        <v>0.84975999999999996</v>
      </c>
      <c r="M79" s="722">
        <v>0</v>
      </c>
      <c r="N79" s="722">
        <v>0.84976209999999996</v>
      </c>
      <c r="O79" s="726">
        <v>427056.79438420001</v>
      </c>
      <c r="P79" s="725">
        <v>0.8397</v>
      </c>
      <c r="Q79" s="728">
        <v>-5056.7968721999996</v>
      </c>
      <c r="R79" s="725" t="s">
        <v>21</v>
      </c>
      <c r="S79" s="521"/>
      <c r="T79" s="521"/>
      <c r="U79" s="521"/>
      <c r="V79" s="521"/>
      <c r="W79" s="521"/>
      <c r="X79" s="521"/>
      <c r="Y79" s="532"/>
      <c r="Z79" s="532"/>
      <c r="AA79" s="532"/>
      <c r="AB79" s="532"/>
      <c r="AC79" s="532"/>
      <c r="AD79" s="532"/>
      <c r="AE79" s="532"/>
      <c r="AF79" s="532"/>
      <c r="AG79" s="532"/>
      <c r="AH79" s="532"/>
      <c r="AI79" s="532"/>
      <c r="AJ79" s="532"/>
      <c r="AK79" s="532"/>
    </row>
    <row r="80" spans="1:37">
      <c r="A80" s="561"/>
      <c r="B80" s="561"/>
      <c r="C80" s="721" t="s">
        <v>377</v>
      </c>
      <c r="D80" s="722" t="s">
        <v>374</v>
      </c>
      <c r="E80" s="722" t="s">
        <v>372</v>
      </c>
      <c r="F80" s="722" t="s">
        <v>373</v>
      </c>
      <c r="G80" s="722" t="s">
        <v>4</v>
      </c>
      <c r="H80" s="724">
        <v>-1514115</v>
      </c>
      <c r="I80" s="722" t="s">
        <v>2</v>
      </c>
      <c r="J80" s="817">
        <v>1770000</v>
      </c>
      <c r="K80" s="818"/>
      <c r="L80" s="722">
        <v>0.85543000000000002</v>
      </c>
      <c r="M80" s="722">
        <v>0</v>
      </c>
      <c r="N80" s="722">
        <v>0.85543199999999997</v>
      </c>
      <c r="O80" s="726">
        <v>1803161.4041108</v>
      </c>
      <c r="P80" s="725">
        <v>0.8397</v>
      </c>
      <c r="Q80" s="728">
        <v>-33161.401640800002</v>
      </c>
      <c r="R80" s="725" t="s">
        <v>21</v>
      </c>
      <c r="S80" s="521"/>
      <c r="T80" s="521"/>
      <c r="U80" s="521"/>
      <c r="V80" s="521"/>
      <c r="W80" s="521"/>
      <c r="X80" s="521"/>
      <c r="Y80" s="532"/>
      <c r="Z80" s="532"/>
      <c r="AA80" s="532"/>
      <c r="AB80" s="532"/>
      <c r="AC80" s="532"/>
      <c r="AD80" s="532"/>
      <c r="AE80" s="532"/>
      <c r="AF80" s="532"/>
      <c r="AG80" s="532"/>
      <c r="AH80" s="532"/>
      <c r="AI80" s="532"/>
      <c r="AJ80" s="532"/>
      <c r="AK80" s="532"/>
    </row>
    <row r="81" spans="1:37">
      <c r="A81" s="561"/>
      <c r="B81" s="561"/>
      <c r="C81" s="721" t="s">
        <v>377</v>
      </c>
      <c r="D81" s="722" t="s">
        <v>378</v>
      </c>
      <c r="E81" s="722" t="s">
        <v>372</v>
      </c>
      <c r="F81" s="722" t="s">
        <v>373</v>
      </c>
      <c r="G81" s="722" t="s">
        <v>4</v>
      </c>
      <c r="H81" s="724">
        <v>-719794</v>
      </c>
      <c r="I81" s="722" t="s">
        <v>2</v>
      </c>
      <c r="J81" s="817">
        <v>840000</v>
      </c>
      <c r="K81" s="818"/>
      <c r="L81" s="722">
        <v>0.8569</v>
      </c>
      <c r="M81" s="722">
        <v>0</v>
      </c>
      <c r="N81" s="722">
        <v>0.85689800000000005</v>
      </c>
      <c r="O81" s="726">
        <v>857204.16873949999</v>
      </c>
      <c r="P81" s="725">
        <v>0.8397</v>
      </c>
      <c r="Q81" s="728">
        <v>-17204.1739595</v>
      </c>
      <c r="R81" s="725" t="s">
        <v>21</v>
      </c>
      <c r="S81" s="521"/>
      <c r="T81" s="521"/>
      <c r="U81" s="521"/>
      <c r="V81" s="521"/>
      <c r="W81" s="521"/>
      <c r="X81" s="521"/>
      <c r="Y81" s="532"/>
      <c r="Z81" s="532"/>
      <c r="AA81" s="532"/>
      <c r="AB81" s="532"/>
      <c r="AC81" s="532"/>
      <c r="AD81" s="532"/>
      <c r="AE81" s="532"/>
      <c r="AF81" s="532"/>
      <c r="AG81" s="532"/>
      <c r="AH81" s="532"/>
      <c r="AI81" s="532"/>
      <c r="AJ81" s="532"/>
      <c r="AK81" s="532"/>
    </row>
  </sheetData>
  <mergeCells count="47">
    <mergeCell ref="AI8:AJ8"/>
    <mergeCell ref="AI9:AJ9"/>
    <mergeCell ref="AI10:AJ10"/>
    <mergeCell ref="AG8:AH8"/>
    <mergeCell ref="F1:H1"/>
    <mergeCell ref="F2:G2"/>
    <mergeCell ref="F4:G4"/>
    <mergeCell ref="AF4:AG4"/>
    <mergeCell ref="AH4:AI4"/>
    <mergeCell ref="AG7:AH7"/>
    <mergeCell ref="F5:G5"/>
    <mergeCell ref="AG5:AH5"/>
    <mergeCell ref="AI5:AJ5"/>
    <mergeCell ref="F6:G6"/>
    <mergeCell ref="AG6:AH6"/>
    <mergeCell ref="AI6:AJ6"/>
    <mergeCell ref="J61:K61"/>
    <mergeCell ref="AD13:AE13"/>
    <mergeCell ref="F7:G7"/>
    <mergeCell ref="Q59:R59"/>
    <mergeCell ref="J60:K60"/>
    <mergeCell ref="J59:K59"/>
    <mergeCell ref="C9:D9"/>
    <mergeCell ref="AG9:AH9"/>
    <mergeCell ref="AG10:AH10"/>
    <mergeCell ref="AD11:AE11"/>
    <mergeCell ref="AD12:AE12"/>
    <mergeCell ref="J80:K80"/>
    <mergeCell ref="J81:K81"/>
    <mergeCell ref="J74:K74"/>
    <mergeCell ref="J75:K75"/>
    <mergeCell ref="J76:K76"/>
    <mergeCell ref="J77:K77"/>
    <mergeCell ref="J78:K78"/>
    <mergeCell ref="J79:K79"/>
    <mergeCell ref="J73:K73"/>
    <mergeCell ref="J62:K62"/>
    <mergeCell ref="J63:K63"/>
    <mergeCell ref="J64:K64"/>
    <mergeCell ref="J65:K65"/>
    <mergeCell ref="J71:K71"/>
    <mergeCell ref="J72:K72"/>
    <mergeCell ref="J69:K69"/>
    <mergeCell ref="J70:K70"/>
    <mergeCell ref="J66:K66"/>
    <mergeCell ref="J67:K67"/>
    <mergeCell ref="J68:K68"/>
  </mergeCells>
  <conditionalFormatting sqref="E82:H65545">
    <cfRule type="cellIs" dxfId="0" priority="41" stopIfTrue="1" operator="lessThan">
      <formula>0</formula>
    </cfRule>
  </conditionalFormatting>
  <hyperlinks>
    <hyperlink ref="N7" r:id="rId1" xr:uid="{82C2D11B-91C5-4EAB-A30D-E6E03AEBEB7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5"/>
  <sheetViews>
    <sheetView workbookViewId="0"/>
  </sheetViews>
  <sheetFormatPr defaultColWidth="8.85546875" defaultRowHeight="12.75"/>
  <cols>
    <col min="1" max="1" width="13.140625" style="360" bestFit="1" customWidth="1"/>
    <col min="2" max="2" width="28.7109375" style="360" bestFit="1" customWidth="1"/>
    <col min="3" max="3" width="24.28515625" style="360" bestFit="1" customWidth="1"/>
    <col min="4" max="4" width="13.140625" style="360" bestFit="1" customWidth="1"/>
    <col min="5" max="5" width="35.5703125" style="360" bestFit="1" customWidth="1"/>
    <col min="6" max="6" width="22.28515625" style="360" bestFit="1" customWidth="1"/>
    <col min="7" max="7" width="20.85546875" style="360" bestFit="1" customWidth="1"/>
    <col min="8" max="8" width="8.7109375" style="360" bestFit="1" customWidth="1"/>
    <col min="9" max="9" width="12.7109375" style="360" bestFit="1" customWidth="1"/>
    <col min="10" max="10" width="35.5703125" style="360" bestFit="1" customWidth="1"/>
    <col min="11" max="11" width="22.7109375" style="360" bestFit="1" customWidth="1"/>
    <col min="12" max="12" width="17.28515625" style="360" bestFit="1" customWidth="1"/>
    <col min="13" max="13" width="15.5703125" style="360" bestFit="1" customWidth="1"/>
    <col min="14" max="14" width="19.28515625" style="360" bestFit="1" customWidth="1"/>
    <col min="15" max="16384" width="8.85546875" style="360"/>
  </cols>
  <sheetData>
    <row r="1" spans="1:14" ht="20.25" customHeight="1">
      <c r="A1" s="737" t="s">
        <v>379</v>
      </c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</row>
    <row r="2" spans="1:14" ht="23.25" customHeight="1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</row>
    <row r="3" spans="1:14" ht="23.25">
      <c r="A3" s="392" t="s">
        <v>380</v>
      </c>
      <c r="B3" s="393" t="s">
        <v>381</v>
      </c>
      <c r="C3" s="393" t="s">
        <v>382</v>
      </c>
      <c r="D3" s="393" t="s">
        <v>383</v>
      </c>
      <c r="E3" s="393" t="s">
        <v>384</v>
      </c>
      <c r="F3" s="393" t="s">
        <v>385</v>
      </c>
      <c r="G3" s="393" t="s">
        <v>386</v>
      </c>
      <c r="H3" s="393" t="s">
        <v>387</v>
      </c>
      <c r="I3" s="393" t="s">
        <v>388</v>
      </c>
      <c r="J3" s="393" t="s">
        <v>389</v>
      </c>
      <c r="K3" s="393" t="s">
        <v>390</v>
      </c>
      <c r="L3" s="393" t="s">
        <v>391</v>
      </c>
      <c r="M3" s="393" t="s">
        <v>392</v>
      </c>
      <c r="N3" s="393" t="s">
        <v>393</v>
      </c>
    </row>
    <row r="4" spans="1:14" ht="12.75" customHeight="1">
      <c r="A4" s="735" t="s">
        <v>394</v>
      </c>
      <c r="B4" s="731" t="s">
        <v>395</v>
      </c>
      <c r="C4" s="731" t="s">
        <v>396</v>
      </c>
      <c r="D4" s="731" t="s">
        <v>7</v>
      </c>
      <c r="E4" s="732">
        <v>610974.9</v>
      </c>
      <c r="F4" s="731" t="s">
        <v>397</v>
      </c>
      <c r="G4" s="732">
        <v>785962.47</v>
      </c>
      <c r="H4" s="731" t="s">
        <v>398</v>
      </c>
      <c r="I4" s="731" t="s">
        <v>394</v>
      </c>
      <c r="J4" s="732">
        <v>610974.9</v>
      </c>
      <c r="K4" s="732">
        <v>785962.47</v>
      </c>
      <c r="L4" s="731" t="s">
        <v>399</v>
      </c>
      <c r="M4" s="731" t="s">
        <v>399</v>
      </c>
      <c r="N4" s="732">
        <v>576824.9</v>
      </c>
    </row>
    <row r="5" spans="1:14" ht="12.75" customHeight="1">
      <c r="A5" s="736"/>
      <c r="B5" s="731" t="s">
        <v>395</v>
      </c>
      <c r="C5" s="731" t="s">
        <v>396</v>
      </c>
      <c r="D5" s="731" t="s">
        <v>7</v>
      </c>
      <c r="E5" s="732">
        <v>610974.9</v>
      </c>
      <c r="F5" s="731" t="s">
        <v>397</v>
      </c>
      <c r="G5" s="732">
        <v>785962.47</v>
      </c>
      <c r="H5" s="731" t="s">
        <v>398</v>
      </c>
      <c r="I5" s="731" t="s">
        <v>394</v>
      </c>
      <c r="J5" s="732">
        <v>610974.9</v>
      </c>
      <c r="K5" s="732">
        <v>785962.47</v>
      </c>
      <c r="L5" s="731" t="s">
        <v>399</v>
      </c>
      <c r="M5" s="731" t="s">
        <v>399</v>
      </c>
      <c r="N5" s="732">
        <v>785962.47</v>
      </c>
    </row>
    <row r="6" spans="1:14" ht="12.75" customHeight="1">
      <c r="A6" s="735" t="s">
        <v>400</v>
      </c>
      <c r="B6" s="731" t="s">
        <v>401</v>
      </c>
      <c r="C6" s="731" t="s">
        <v>402</v>
      </c>
      <c r="D6" s="731" t="s">
        <v>2</v>
      </c>
      <c r="E6" s="732">
        <v>15600</v>
      </c>
      <c r="F6" s="731" t="s">
        <v>397</v>
      </c>
      <c r="G6" s="732">
        <v>15600</v>
      </c>
      <c r="H6" s="731" t="s">
        <v>403</v>
      </c>
      <c r="I6" s="731" t="s">
        <v>400</v>
      </c>
      <c r="J6" s="732">
        <v>15600</v>
      </c>
      <c r="K6" s="732">
        <v>15600</v>
      </c>
      <c r="L6" s="731" t="s">
        <v>399</v>
      </c>
      <c r="M6" s="731" t="s">
        <v>399</v>
      </c>
      <c r="N6" s="732">
        <v>15600</v>
      </c>
    </row>
    <row r="7" spans="1:14" ht="12.75" customHeight="1">
      <c r="A7" s="735"/>
      <c r="B7" s="731" t="s">
        <v>404</v>
      </c>
      <c r="C7" s="731" t="s">
        <v>405</v>
      </c>
      <c r="D7" s="731" t="s">
        <v>9</v>
      </c>
      <c r="E7" s="732">
        <v>38359.08</v>
      </c>
      <c r="F7" s="731" t="s">
        <v>397</v>
      </c>
      <c r="G7" s="732">
        <v>38109.08</v>
      </c>
      <c r="H7" s="731" t="s">
        <v>403</v>
      </c>
      <c r="I7" s="731" t="s">
        <v>400</v>
      </c>
      <c r="J7" s="732">
        <v>38359.08</v>
      </c>
      <c r="K7" s="732">
        <v>38109.08</v>
      </c>
      <c r="L7" s="731" t="s">
        <v>399</v>
      </c>
      <c r="M7" s="731" t="s">
        <v>399</v>
      </c>
      <c r="N7" s="732">
        <v>38109.08</v>
      </c>
    </row>
    <row r="8" spans="1:14" ht="12.75" customHeight="1">
      <c r="A8" s="736"/>
      <c r="B8" s="731" t="s">
        <v>406</v>
      </c>
      <c r="C8" s="731" t="s">
        <v>402</v>
      </c>
      <c r="D8" s="731" t="s">
        <v>9</v>
      </c>
      <c r="E8" s="732">
        <v>42223.37</v>
      </c>
      <c r="F8" s="731" t="s">
        <v>397</v>
      </c>
      <c r="G8" s="732">
        <v>41722.620000000003</v>
      </c>
      <c r="H8" s="731" t="s">
        <v>403</v>
      </c>
      <c r="I8" s="731" t="s">
        <v>400</v>
      </c>
      <c r="J8" s="732">
        <v>42223.37</v>
      </c>
      <c r="K8" s="732">
        <v>41722.620000000003</v>
      </c>
      <c r="L8" s="731" t="s">
        <v>399</v>
      </c>
      <c r="M8" s="731" t="s">
        <v>399</v>
      </c>
      <c r="N8" s="732">
        <v>41722.620000000003</v>
      </c>
    </row>
    <row r="9" spans="1:14" ht="12.75" customHeight="1">
      <c r="A9" s="730" t="s">
        <v>165</v>
      </c>
      <c r="B9" s="731" t="s">
        <v>407</v>
      </c>
      <c r="C9" s="731" t="s">
        <v>408</v>
      </c>
      <c r="D9" s="731" t="s">
        <v>4</v>
      </c>
      <c r="E9" s="732">
        <v>10207.32</v>
      </c>
      <c r="F9" s="731" t="s">
        <v>397</v>
      </c>
      <c r="G9" s="732">
        <v>10207.32</v>
      </c>
      <c r="H9" s="731" t="s">
        <v>409</v>
      </c>
      <c r="I9" s="731" t="s">
        <v>165</v>
      </c>
      <c r="J9" s="732">
        <v>10207.32</v>
      </c>
      <c r="K9" s="732">
        <v>10207.32</v>
      </c>
      <c r="L9" s="731" t="s">
        <v>399</v>
      </c>
      <c r="M9" s="731" t="s">
        <v>399</v>
      </c>
      <c r="N9" s="732">
        <v>10207.32</v>
      </c>
    </row>
    <row r="10" spans="1:14" ht="12.75" customHeight="1">
      <c r="A10" s="735" t="s">
        <v>410</v>
      </c>
      <c r="B10" s="731" t="s">
        <v>411</v>
      </c>
      <c r="C10" s="731" t="s">
        <v>412</v>
      </c>
      <c r="D10" s="731" t="s">
        <v>291</v>
      </c>
      <c r="E10" s="732">
        <v>3479745455</v>
      </c>
      <c r="F10" s="731" t="s">
        <v>397</v>
      </c>
      <c r="G10" s="732">
        <v>3157370692</v>
      </c>
      <c r="H10" s="731" t="s">
        <v>413</v>
      </c>
      <c r="I10" s="731" t="s">
        <v>410</v>
      </c>
      <c r="J10" s="732">
        <v>3479745455</v>
      </c>
      <c r="K10" s="732">
        <v>3157370692</v>
      </c>
      <c r="L10" s="731" t="s">
        <v>399</v>
      </c>
      <c r="M10" s="731" t="s">
        <v>399</v>
      </c>
      <c r="N10" s="732">
        <v>3157370692</v>
      </c>
    </row>
    <row r="11" spans="1:14" ht="12.75" customHeight="1">
      <c r="A11" s="735"/>
      <c r="B11" s="731" t="s">
        <v>411</v>
      </c>
      <c r="C11" s="731" t="s">
        <v>412</v>
      </c>
      <c r="D11" s="731" t="s">
        <v>291</v>
      </c>
      <c r="E11" s="732">
        <v>3479745455</v>
      </c>
      <c r="F11" s="731" t="s">
        <v>397</v>
      </c>
      <c r="G11" s="732">
        <v>3157370692</v>
      </c>
      <c r="H11" s="731" t="s">
        <v>413</v>
      </c>
      <c r="I11" s="731" t="s">
        <v>410</v>
      </c>
      <c r="J11" s="732">
        <v>3479745455</v>
      </c>
      <c r="K11" s="732">
        <v>3157370692</v>
      </c>
      <c r="L11" s="731" t="s">
        <v>399</v>
      </c>
      <c r="M11" s="731" t="s">
        <v>399</v>
      </c>
      <c r="N11" s="732">
        <v>3477122942</v>
      </c>
    </row>
    <row r="12" spans="1:14" ht="12.75" customHeight="1">
      <c r="A12" s="736"/>
      <c r="B12" s="731" t="s">
        <v>411</v>
      </c>
      <c r="C12" s="731" t="s">
        <v>412</v>
      </c>
      <c r="D12" s="731" t="s">
        <v>291</v>
      </c>
      <c r="E12" s="732">
        <v>3479745455</v>
      </c>
      <c r="F12" s="731" t="s">
        <v>397</v>
      </c>
      <c r="G12" s="732">
        <v>3157370692</v>
      </c>
      <c r="H12" s="731" t="s">
        <v>413</v>
      </c>
      <c r="I12" s="731" t="s">
        <v>410</v>
      </c>
      <c r="J12" s="732">
        <v>3479745455</v>
      </c>
      <c r="K12" s="732">
        <v>3157370692</v>
      </c>
      <c r="L12" s="731" t="s">
        <v>399</v>
      </c>
      <c r="M12" s="731" t="s">
        <v>399</v>
      </c>
      <c r="N12" s="732">
        <v>3477222942</v>
      </c>
    </row>
    <row r="13" spans="1:14" ht="12.75" customHeight="1">
      <c r="A13" s="730" t="s">
        <v>414</v>
      </c>
      <c r="B13" s="731" t="s">
        <v>415</v>
      </c>
      <c r="C13" s="731" t="s">
        <v>416</v>
      </c>
      <c r="D13" s="731" t="s">
        <v>252</v>
      </c>
      <c r="E13" s="732">
        <v>798326.76</v>
      </c>
      <c r="F13" s="731" t="s">
        <v>397</v>
      </c>
      <c r="G13" s="732">
        <v>798326.76</v>
      </c>
      <c r="H13" s="731" t="s">
        <v>417</v>
      </c>
      <c r="I13" s="731" t="s">
        <v>414</v>
      </c>
      <c r="J13" s="732">
        <v>798326.76</v>
      </c>
      <c r="K13" s="732">
        <v>798326.76</v>
      </c>
      <c r="L13" s="731" t="s">
        <v>399</v>
      </c>
      <c r="M13" s="731" t="s">
        <v>399</v>
      </c>
      <c r="N13" s="732">
        <v>798326.76</v>
      </c>
    </row>
    <row r="14" spans="1:14" ht="12.75" customHeight="1">
      <c r="A14" s="735" t="s">
        <v>39</v>
      </c>
      <c r="B14" s="731" t="s">
        <v>418</v>
      </c>
      <c r="C14" s="731" t="s">
        <v>419</v>
      </c>
      <c r="D14" s="731" t="s">
        <v>2</v>
      </c>
      <c r="E14" s="732">
        <v>20061</v>
      </c>
      <c r="F14" s="731" t="s">
        <v>397</v>
      </c>
      <c r="G14" s="732">
        <v>3018190.2</v>
      </c>
      <c r="H14" s="731" t="s">
        <v>403</v>
      </c>
      <c r="I14" s="731" t="s">
        <v>39</v>
      </c>
      <c r="J14" s="732">
        <v>20061</v>
      </c>
      <c r="K14" s="732">
        <v>3018190.2</v>
      </c>
      <c r="L14" s="731" t="s">
        <v>399</v>
      </c>
      <c r="M14" s="731" t="s">
        <v>399</v>
      </c>
      <c r="N14" s="732">
        <v>18198.95</v>
      </c>
    </row>
    <row r="15" spans="1:14" ht="12.75" customHeight="1">
      <c r="A15" s="735"/>
      <c r="B15" s="731" t="s">
        <v>418</v>
      </c>
      <c r="C15" s="731" t="s">
        <v>419</v>
      </c>
      <c r="D15" s="731" t="s">
        <v>2</v>
      </c>
      <c r="E15" s="732">
        <v>20061</v>
      </c>
      <c r="F15" s="731" t="s">
        <v>397</v>
      </c>
      <c r="G15" s="732">
        <v>3018190.2</v>
      </c>
      <c r="H15" s="731" t="s">
        <v>403</v>
      </c>
      <c r="I15" s="731" t="s">
        <v>39</v>
      </c>
      <c r="J15" s="732">
        <v>20061</v>
      </c>
      <c r="K15" s="732">
        <v>3018190.2</v>
      </c>
      <c r="L15" s="731" t="s">
        <v>399</v>
      </c>
      <c r="M15" s="731" t="s">
        <v>399</v>
      </c>
      <c r="N15" s="732">
        <v>18448.95</v>
      </c>
    </row>
    <row r="16" spans="1:14" ht="12.75" customHeight="1">
      <c r="A16" s="735"/>
      <c r="B16" s="731" t="s">
        <v>418</v>
      </c>
      <c r="C16" s="731" t="s">
        <v>419</v>
      </c>
      <c r="D16" s="731" t="s">
        <v>2</v>
      </c>
      <c r="E16" s="732">
        <v>20061</v>
      </c>
      <c r="F16" s="731" t="s">
        <v>397</v>
      </c>
      <c r="G16" s="732">
        <v>3018190.2</v>
      </c>
      <c r="H16" s="731" t="s">
        <v>403</v>
      </c>
      <c r="I16" s="731" t="s">
        <v>39</v>
      </c>
      <c r="J16" s="732">
        <v>20061</v>
      </c>
      <c r="K16" s="732">
        <v>3018190.2</v>
      </c>
      <c r="L16" s="731" t="s">
        <v>399</v>
      </c>
      <c r="M16" s="731" t="s">
        <v>399</v>
      </c>
      <c r="N16" s="732">
        <v>18598.95</v>
      </c>
    </row>
    <row r="17" spans="1:14" ht="12.75" customHeight="1">
      <c r="A17" s="735"/>
      <c r="B17" s="731" t="s">
        <v>418</v>
      </c>
      <c r="C17" s="731" t="s">
        <v>419</v>
      </c>
      <c r="D17" s="731" t="s">
        <v>2</v>
      </c>
      <c r="E17" s="732">
        <v>20061</v>
      </c>
      <c r="F17" s="731" t="s">
        <v>397</v>
      </c>
      <c r="G17" s="732">
        <v>3018190.2</v>
      </c>
      <c r="H17" s="731" t="s">
        <v>403</v>
      </c>
      <c r="I17" s="731" t="s">
        <v>39</v>
      </c>
      <c r="J17" s="732">
        <v>20061</v>
      </c>
      <c r="K17" s="732">
        <v>3018190.2</v>
      </c>
      <c r="L17" s="731" t="s">
        <v>399</v>
      </c>
      <c r="M17" s="731" t="s">
        <v>399</v>
      </c>
      <c r="N17" s="732">
        <v>18748.95</v>
      </c>
    </row>
    <row r="18" spans="1:14" ht="12.75" customHeight="1">
      <c r="A18" s="735"/>
      <c r="B18" s="731" t="s">
        <v>418</v>
      </c>
      <c r="C18" s="731" t="s">
        <v>419</v>
      </c>
      <c r="D18" s="731" t="s">
        <v>2</v>
      </c>
      <c r="E18" s="732">
        <v>20061</v>
      </c>
      <c r="F18" s="731" t="s">
        <v>397</v>
      </c>
      <c r="G18" s="732">
        <v>3018190.2</v>
      </c>
      <c r="H18" s="731" t="s">
        <v>403</v>
      </c>
      <c r="I18" s="731" t="s">
        <v>39</v>
      </c>
      <c r="J18" s="732">
        <v>20061</v>
      </c>
      <c r="K18" s="732">
        <v>3018190.2</v>
      </c>
      <c r="L18" s="731" t="s">
        <v>399</v>
      </c>
      <c r="M18" s="731" t="s">
        <v>399</v>
      </c>
      <c r="N18" s="732">
        <v>18922.95</v>
      </c>
    </row>
    <row r="19" spans="1:14" ht="12.75" customHeight="1">
      <c r="A19" s="735"/>
      <c r="B19" s="731" t="s">
        <v>418</v>
      </c>
      <c r="C19" s="731" t="s">
        <v>419</v>
      </c>
      <c r="D19" s="731" t="s">
        <v>2</v>
      </c>
      <c r="E19" s="732">
        <v>20061</v>
      </c>
      <c r="F19" s="731" t="s">
        <v>397</v>
      </c>
      <c r="G19" s="732">
        <v>3018190.2</v>
      </c>
      <c r="H19" s="731" t="s">
        <v>403</v>
      </c>
      <c r="I19" s="731" t="s">
        <v>39</v>
      </c>
      <c r="J19" s="732">
        <v>20061</v>
      </c>
      <c r="K19" s="732">
        <v>3018190.2</v>
      </c>
      <c r="L19" s="731" t="s">
        <v>399</v>
      </c>
      <c r="M19" s="731" t="s">
        <v>399</v>
      </c>
      <c r="N19" s="732">
        <v>19083.150000000001</v>
      </c>
    </row>
    <row r="20" spans="1:14" ht="12.75" customHeight="1">
      <c r="A20" s="735"/>
      <c r="B20" s="731" t="s">
        <v>418</v>
      </c>
      <c r="C20" s="731" t="s">
        <v>419</v>
      </c>
      <c r="D20" s="731" t="s">
        <v>2</v>
      </c>
      <c r="E20" s="732">
        <v>20061</v>
      </c>
      <c r="F20" s="731" t="s">
        <v>397</v>
      </c>
      <c r="G20" s="732">
        <v>3018190.2</v>
      </c>
      <c r="H20" s="731" t="s">
        <v>403</v>
      </c>
      <c r="I20" s="731" t="s">
        <v>39</v>
      </c>
      <c r="J20" s="732">
        <v>20061</v>
      </c>
      <c r="K20" s="732">
        <v>3018190.2</v>
      </c>
      <c r="L20" s="731" t="s">
        <v>399</v>
      </c>
      <c r="M20" s="731" t="s">
        <v>399</v>
      </c>
      <c r="N20" s="732">
        <v>19243.349999999999</v>
      </c>
    </row>
    <row r="21" spans="1:14" ht="12.75" customHeight="1">
      <c r="A21" s="735"/>
      <c r="B21" s="731" t="s">
        <v>418</v>
      </c>
      <c r="C21" s="731" t="s">
        <v>419</v>
      </c>
      <c r="D21" s="731" t="s">
        <v>2</v>
      </c>
      <c r="E21" s="732">
        <v>20061</v>
      </c>
      <c r="F21" s="731" t="s">
        <v>397</v>
      </c>
      <c r="G21" s="732">
        <v>3018190.2</v>
      </c>
      <c r="H21" s="731" t="s">
        <v>403</v>
      </c>
      <c r="I21" s="731" t="s">
        <v>39</v>
      </c>
      <c r="J21" s="732">
        <v>20061</v>
      </c>
      <c r="K21" s="732">
        <v>3018190.2</v>
      </c>
      <c r="L21" s="731" t="s">
        <v>399</v>
      </c>
      <c r="M21" s="731" t="s">
        <v>399</v>
      </c>
      <c r="N21" s="732">
        <v>19433.55</v>
      </c>
    </row>
    <row r="22" spans="1:14" ht="12.75" customHeight="1">
      <c r="A22" s="735"/>
      <c r="B22" s="731" t="s">
        <v>418</v>
      </c>
      <c r="C22" s="731" t="s">
        <v>419</v>
      </c>
      <c r="D22" s="731" t="s">
        <v>2</v>
      </c>
      <c r="E22" s="732">
        <v>20061</v>
      </c>
      <c r="F22" s="731" t="s">
        <v>397</v>
      </c>
      <c r="G22" s="732">
        <v>3018190.2</v>
      </c>
      <c r="H22" s="731" t="s">
        <v>403</v>
      </c>
      <c r="I22" s="731" t="s">
        <v>39</v>
      </c>
      <c r="J22" s="732">
        <v>20061</v>
      </c>
      <c r="K22" s="732">
        <v>3018190.2</v>
      </c>
      <c r="L22" s="731" t="s">
        <v>399</v>
      </c>
      <c r="M22" s="731" t="s">
        <v>399</v>
      </c>
      <c r="N22" s="732">
        <v>19911</v>
      </c>
    </row>
    <row r="23" spans="1:14" ht="23.25" customHeight="1">
      <c r="A23" s="735"/>
      <c r="B23" s="731" t="s">
        <v>418</v>
      </c>
      <c r="C23" s="731" t="s">
        <v>419</v>
      </c>
      <c r="D23" s="731" t="s">
        <v>2</v>
      </c>
      <c r="E23" s="732">
        <v>20061</v>
      </c>
      <c r="F23" s="731" t="s">
        <v>397</v>
      </c>
      <c r="G23" s="732">
        <v>3018190.2</v>
      </c>
      <c r="H23" s="731" t="s">
        <v>403</v>
      </c>
      <c r="I23" s="731" t="s">
        <v>39</v>
      </c>
      <c r="J23" s="732">
        <v>20061</v>
      </c>
      <c r="K23" s="732">
        <v>3018190.2</v>
      </c>
      <c r="L23" s="731" t="s">
        <v>399</v>
      </c>
      <c r="M23" s="731" t="s">
        <v>399</v>
      </c>
      <c r="N23" s="732">
        <v>3018190.2</v>
      </c>
    </row>
    <row r="24" spans="1:14" ht="23.25" customHeight="1">
      <c r="A24" s="735"/>
      <c r="B24" s="731" t="s">
        <v>418</v>
      </c>
      <c r="C24" s="731" t="s">
        <v>419</v>
      </c>
      <c r="D24" s="731" t="s">
        <v>2</v>
      </c>
      <c r="E24" s="732">
        <v>20061</v>
      </c>
      <c r="F24" s="731" t="s">
        <v>397</v>
      </c>
      <c r="G24" s="732">
        <v>3018190.2</v>
      </c>
      <c r="H24" s="731" t="s">
        <v>403</v>
      </c>
      <c r="I24" s="731" t="s">
        <v>39</v>
      </c>
      <c r="J24" s="732">
        <v>20061</v>
      </c>
      <c r="K24" s="732">
        <v>3018190.2</v>
      </c>
      <c r="L24" s="731" t="s">
        <v>399</v>
      </c>
      <c r="M24" s="731" t="s">
        <v>399</v>
      </c>
      <c r="N24" s="732">
        <v>3018198.95</v>
      </c>
    </row>
    <row r="25" spans="1:14" ht="12.75" customHeight="1">
      <c r="A25" s="735"/>
      <c r="B25" s="731" t="s">
        <v>420</v>
      </c>
      <c r="C25" s="731" t="s">
        <v>421</v>
      </c>
      <c r="D25" s="731" t="s">
        <v>2</v>
      </c>
      <c r="E25" s="731">
        <v>0</v>
      </c>
      <c r="F25" s="731" t="s">
        <v>397</v>
      </c>
      <c r="G25" s="731">
        <v>0</v>
      </c>
      <c r="H25" s="731" t="s">
        <v>403</v>
      </c>
      <c r="I25" s="731" t="s">
        <v>39</v>
      </c>
      <c r="J25" s="731">
        <v>0</v>
      </c>
      <c r="K25" s="731">
        <v>0</v>
      </c>
      <c r="L25" s="731" t="s">
        <v>399</v>
      </c>
      <c r="M25" s="731" t="s">
        <v>399</v>
      </c>
      <c r="N25" s="731">
        <v>0</v>
      </c>
    </row>
    <row r="26" spans="1:14" ht="12.75" customHeight="1">
      <c r="A26" s="735"/>
      <c r="B26" s="731" t="s">
        <v>422</v>
      </c>
      <c r="C26" s="731" t="s">
        <v>421</v>
      </c>
      <c r="D26" s="731" t="s">
        <v>19</v>
      </c>
      <c r="E26" s="731">
        <v>0</v>
      </c>
      <c r="F26" s="731" t="s">
        <v>397</v>
      </c>
      <c r="G26" s="731">
        <v>0</v>
      </c>
      <c r="H26" s="731" t="s">
        <v>403</v>
      </c>
      <c r="I26" s="731" t="s">
        <v>39</v>
      </c>
      <c r="J26" s="731">
        <v>0</v>
      </c>
      <c r="K26" s="731">
        <v>0</v>
      </c>
      <c r="L26" s="731" t="s">
        <v>399</v>
      </c>
      <c r="M26" s="731" t="s">
        <v>399</v>
      </c>
      <c r="N26" s="731">
        <v>0</v>
      </c>
    </row>
    <row r="27" spans="1:14" ht="12.75" customHeight="1">
      <c r="A27" s="735"/>
      <c r="B27" s="731" t="s">
        <v>423</v>
      </c>
      <c r="C27" s="731" t="s">
        <v>421</v>
      </c>
      <c r="D27" s="731" t="s">
        <v>6</v>
      </c>
      <c r="E27" s="731">
        <v>0</v>
      </c>
      <c r="F27" s="731" t="s">
        <v>397</v>
      </c>
      <c r="G27" s="731">
        <v>0</v>
      </c>
      <c r="H27" s="731" t="s">
        <v>403</v>
      </c>
      <c r="I27" s="731" t="s">
        <v>39</v>
      </c>
      <c r="J27" s="731">
        <v>0</v>
      </c>
      <c r="K27" s="731">
        <v>0</v>
      </c>
      <c r="L27" s="731" t="s">
        <v>399</v>
      </c>
      <c r="M27" s="731" t="s">
        <v>399</v>
      </c>
      <c r="N27" s="731">
        <v>0</v>
      </c>
    </row>
    <row r="28" spans="1:14" ht="12.75" customHeight="1">
      <c r="A28" s="735"/>
      <c r="B28" s="731" t="s">
        <v>424</v>
      </c>
      <c r="C28" s="731" t="s">
        <v>421</v>
      </c>
      <c r="D28" s="731" t="s">
        <v>16</v>
      </c>
      <c r="E28" s="731">
        <v>0</v>
      </c>
      <c r="F28" s="731" t="s">
        <v>397</v>
      </c>
      <c r="G28" s="732">
        <v>1000000</v>
      </c>
      <c r="H28" s="731" t="s">
        <v>403</v>
      </c>
      <c r="I28" s="731" t="s">
        <v>39</v>
      </c>
      <c r="J28" s="731">
        <v>0</v>
      </c>
      <c r="K28" s="731">
        <v>0</v>
      </c>
      <c r="L28" s="731" t="s">
        <v>399</v>
      </c>
      <c r="M28" s="731" t="s">
        <v>399</v>
      </c>
      <c r="N28" s="731">
        <v>0</v>
      </c>
    </row>
    <row r="29" spans="1:14" ht="12.75" customHeight="1">
      <c r="A29" s="735"/>
      <c r="B29" s="731" t="s">
        <v>425</v>
      </c>
      <c r="C29" s="731" t="s">
        <v>421</v>
      </c>
      <c r="D29" s="731" t="s">
        <v>14</v>
      </c>
      <c r="E29" s="731">
        <v>0</v>
      </c>
      <c r="F29" s="731" t="s">
        <v>397</v>
      </c>
      <c r="G29" s="731">
        <v>0</v>
      </c>
      <c r="H29" s="731" t="s">
        <v>403</v>
      </c>
      <c r="I29" s="731" t="s">
        <v>39</v>
      </c>
      <c r="J29" s="731">
        <v>0</v>
      </c>
      <c r="K29" s="731">
        <v>0</v>
      </c>
      <c r="L29" s="731" t="s">
        <v>399</v>
      </c>
      <c r="M29" s="731" t="s">
        <v>399</v>
      </c>
      <c r="N29" s="731">
        <v>0</v>
      </c>
    </row>
    <row r="30" spans="1:14" ht="12.75" customHeight="1">
      <c r="A30" s="735"/>
      <c r="B30" s="731" t="s">
        <v>426</v>
      </c>
      <c r="C30" s="731" t="s">
        <v>421</v>
      </c>
      <c r="D30" s="731" t="s">
        <v>5</v>
      </c>
      <c r="E30" s="731">
        <v>0</v>
      </c>
      <c r="F30" s="731" t="s">
        <v>397</v>
      </c>
      <c r="G30" s="731">
        <v>0</v>
      </c>
      <c r="H30" s="731" t="s">
        <v>403</v>
      </c>
      <c r="I30" s="731" t="s">
        <v>39</v>
      </c>
      <c r="J30" s="731">
        <v>0</v>
      </c>
      <c r="K30" s="731">
        <v>0</v>
      </c>
      <c r="L30" s="731" t="s">
        <v>399</v>
      </c>
      <c r="M30" s="731" t="s">
        <v>399</v>
      </c>
      <c r="N30" s="731">
        <v>0</v>
      </c>
    </row>
    <row r="31" spans="1:14" ht="12.75" customHeight="1">
      <c r="A31" s="735"/>
      <c r="B31" s="731" t="s">
        <v>427</v>
      </c>
      <c r="C31" s="731" t="s">
        <v>421</v>
      </c>
      <c r="D31" s="731" t="s">
        <v>9</v>
      </c>
      <c r="E31" s="731">
        <v>100</v>
      </c>
      <c r="F31" s="731" t="s">
        <v>397</v>
      </c>
      <c r="G31" s="731">
        <v>100</v>
      </c>
      <c r="H31" s="731" t="s">
        <v>403</v>
      </c>
      <c r="I31" s="731" t="s">
        <v>39</v>
      </c>
      <c r="J31" s="731">
        <v>100</v>
      </c>
      <c r="K31" s="731">
        <v>100</v>
      </c>
      <c r="L31" s="731" t="s">
        <v>399</v>
      </c>
      <c r="M31" s="731" t="s">
        <v>399</v>
      </c>
      <c r="N31" s="731">
        <v>100</v>
      </c>
    </row>
    <row r="32" spans="1:14" ht="12.75" customHeight="1">
      <c r="A32" s="736"/>
      <c r="B32" s="731" t="s">
        <v>428</v>
      </c>
      <c r="C32" s="731" t="s">
        <v>421</v>
      </c>
      <c r="D32" s="731" t="s">
        <v>4</v>
      </c>
      <c r="E32" s="732">
        <v>3000</v>
      </c>
      <c r="F32" s="731" t="s">
        <v>397</v>
      </c>
      <c r="G32" s="732">
        <v>3000</v>
      </c>
      <c r="H32" s="731" t="s">
        <v>403</v>
      </c>
      <c r="I32" s="731" t="s">
        <v>39</v>
      </c>
      <c r="J32" s="732">
        <v>3000</v>
      </c>
      <c r="K32" s="732">
        <v>3000</v>
      </c>
      <c r="L32" s="731" t="s">
        <v>399</v>
      </c>
      <c r="M32" s="731" t="s">
        <v>399</v>
      </c>
      <c r="N32" s="732">
        <v>3000</v>
      </c>
    </row>
    <row r="33" spans="1:14">
      <c r="A33" s="735" t="s">
        <v>429</v>
      </c>
      <c r="B33" s="731" t="s">
        <v>430</v>
      </c>
      <c r="C33" s="731" t="s">
        <v>431</v>
      </c>
      <c r="D33" s="731" t="s">
        <v>16</v>
      </c>
      <c r="E33" s="732">
        <v>1714200.9</v>
      </c>
      <c r="F33" s="731" t="s">
        <v>397</v>
      </c>
      <c r="G33" s="732">
        <v>770232.87</v>
      </c>
      <c r="H33" s="731" t="s">
        <v>413</v>
      </c>
      <c r="I33" s="731" t="s">
        <v>429</v>
      </c>
      <c r="J33" s="732">
        <v>1714200.9</v>
      </c>
      <c r="K33" s="732">
        <v>770232.87</v>
      </c>
      <c r="L33" s="731" t="s">
        <v>399</v>
      </c>
      <c r="M33" s="731" t="s">
        <v>399</v>
      </c>
      <c r="N33" s="732">
        <v>714200.9</v>
      </c>
    </row>
    <row r="34" spans="1:14" ht="12.75" customHeight="1">
      <c r="A34" s="735"/>
      <c r="B34" s="731" t="s">
        <v>430</v>
      </c>
      <c r="C34" s="731" t="s">
        <v>431</v>
      </c>
      <c r="D34" s="731" t="s">
        <v>16</v>
      </c>
      <c r="E34" s="732">
        <v>1714200.9</v>
      </c>
      <c r="F34" s="731" t="s">
        <v>397</v>
      </c>
      <c r="G34" s="732">
        <v>770232.87</v>
      </c>
      <c r="H34" s="731" t="s">
        <v>413</v>
      </c>
      <c r="I34" s="731" t="s">
        <v>429</v>
      </c>
      <c r="J34" s="732">
        <v>1714200.9</v>
      </c>
      <c r="K34" s="732">
        <v>770232.87</v>
      </c>
      <c r="L34" s="731" t="s">
        <v>399</v>
      </c>
      <c r="M34" s="731" t="s">
        <v>399</v>
      </c>
      <c r="N34" s="732">
        <v>755812.15</v>
      </c>
    </row>
    <row r="35" spans="1:14" ht="12.75" customHeight="1">
      <c r="A35" s="736"/>
      <c r="B35" s="731" t="s">
        <v>430</v>
      </c>
      <c r="C35" s="731" t="s">
        <v>431</v>
      </c>
      <c r="D35" s="731" t="s">
        <v>16</v>
      </c>
      <c r="E35" s="732">
        <v>1714200.9</v>
      </c>
      <c r="F35" s="731" t="s">
        <v>397</v>
      </c>
      <c r="G35" s="732">
        <v>770232.87</v>
      </c>
      <c r="H35" s="731" t="s">
        <v>413</v>
      </c>
      <c r="I35" s="731" t="s">
        <v>429</v>
      </c>
      <c r="J35" s="732">
        <v>1714200.9</v>
      </c>
      <c r="K35" s="732">
        <v>770232.87</v>
      </c>
      <c r="L35" s="731" t="s">
        <v>399</v>
      </c>
      <c r="M35" s="731" t="s">
        <v>399</v>
      </c>
      <c r="N35" s="732">
        <v>770232.87</v>
      </c>
    </row>
    <row r="36" spans="1:14">
      <c r="A36" s="735" t="s">
        <v>432</v>
      </c>
      <c r="B36" s="731">
        <v>104043440</v>
      </c>
      <c r="C36" s="731" t="s">
        <v>433</v>
      </c>
      <c r="D36" s="731" t="s">
        <v>5</v>
      </c>
      <c r="E36" s="732">
        <v>1153.72</v>
      </c>
      <c r="F36" s="731" t="s">
        <v>434</v>
      </c>
      <c r="G36" s="732">
        <v>1153.72</v>
      </c>
      <c r="H36" s="731" t="s">
        <v>435</v>
      </c>
      <c r="I36" s="731" t="s">
        <v>432</v>
      </c>
      <c r="J36" s="732">
        <v>1153.72</v>
      </c>
      <c r="K36" s="732">
        <v>1153.72</v>
      </c>
      <c r="L36" s="731" t="s">
        <v>397</v>
      </c>
      <c r="M36" s="731" t="s">
        <v>397</v>
      </c>
      <c r="N36" s="732">
        <v>1153.72</v>
      </c>
    </row>
    <row r="37" spans="1:14" ht="12.75" customHeight="1">
      <c r="A37" s="735"/>
      <c r="B37" s="731">
        <v>104051990</v>
      </c>
      <c r="C37" s="731" t="s">
        <v>436</v>
      </c>
      <c r="D37" s="731" t="s">
        <v>5</v>
      </c>
      <c r="E37" s="732">
        <v>106032.63</v>
      </c>
      <c r="F37" s="731" t="s">
        <v>434</v>
      </c>
      <c r="G37" s="732">
        <v>106032.63</v>
      </c>
      <c r="H37" s="731" t="s">
        <v>435</v>
      </c>
      <c r="I37" s="731" t="s">
        <v>432</v>
      </c>
      <c r="J37" s="732">
        <v>106032.63</v>
      </c>
      <c r="K37" s="732">
        <v>106032.63</v>
      </c>
      <c r="L37" s="731" t="s">
        <v>397</v>
      </c>
      <c r="M37" s="731" t="s">
        <v>397</v>
      </c>
      <c r="N37" s="732">
        <v>106032.63</v>
      </c>
    </row>
    <row r="38" spans="1:14" ht="12.75" customHeight="1">
      <c r="A38" s="735"/>
      <c r="B38" s="731">
        <v>104052597</v>
      </c>
      <c r="C38" s="731" t="s">
        <v>437</v>
      </c>
      <c r="D38" s="731" t="s">
        <v>5</v>
      </c>
      <c r="E38" s="732">
        <v>47345.1</v>
      </c>
      <c r="F38" s="731" t="s">
        <v>434</v>
      </c>
      <c r="G38" s="732">
        <v>78388.66</v>
      </c>
      <c r="H38" s="731" t="s">
        <v>435</v>
      </c>
      <c r="I38" s="731" t="s">
        <v>432</v>
      </c>
      <c r="J38" s="732">
        <v>47345.1</v>
      </c>
      <c r="K38" s="732">
        <v>47345.1</v>
      </c>
      <c r="L38" s="731" t="s">
        <v>397</v>
      </c>
      <c r="M38" s="731" t="s">
        <v>397</v>
      </c>
      <c r="N38" s="732">
        <v>47345.1</v>
      </c>
    </row>
    <row r="39" spans="1:14" ht="12.75" customHeight="1">
      <c r="A39" s="735"/>
      <c r="B39" s="731">
        <v>942175107</v>
      </c>
      <c r="C39" s="731" t="s">
        <v>438</v>
      </c>
      <c r="D39" s="731" t="s">
        <v>5</v>
      </c>
      <c r="E39" s="732">
        <v>755659.76</v>
      </c>
      <c r="F39" s="731" t="s">
        <v>397</v>
      </c>
      <c r="G39" s="732">
        <v>871415.84</v>
      </c>
      <c r="H39" s="731" t="s">
        <v>435</v>
      </c>
      <c r="I39" s="731" t="s">
        <v>432</v>
      </c>
      <c r="J39" s="732">
        <v>755659.76</v>
      </c>
      <c r="K39" s="732">
        <v>864434.26</v>
      </c>
      <c r="L39" s="731" t="s">
        <v>399</v>
      </c>
      <c r="M39" s="731" t="s">
        <v>399</v>
      </c>
      <c r="N39" s="732">
        <v>718749.04</v>
      </c>
    </row>
    <row r="40" spans="1:14" ht="12.75" customHeight="1">
      <c r="A40" s="735"/>
      <c r="B40" s="731">
        <v>942175107</v>
      </c>
      <c r="C40" s="731" t="s">
        <v>438</v>
      </c>
      <c r="D40" s="731" t="s">
        <v>5</v>
      </c>
      <c r="E40" s="732">
        <v>755659.76</v>
      </c>
      <c r="F40" s="731" t="s">
        <v>397</v>
      </c>
      <c r="G40" s="732">
        <v>871415.84</v>
      </c>
      <c r="H40" s="731" t="s">
        <v>435</v>
      </c>
      <c r="I40" s="731" t="s">
        <v>432</v>
      </c>
      <c r="J40" s="732">
        <v>755659.76</v>
      </c>
      <c r="K40" s="732">
        <v>864434.26</v>
      </c>
      <c r="L40" s="731" t="s">
        <v>399</v>
      </c>
      <c r="M40" s="731" t="s">
        <v>399</v>
      </c>
      <c r="N40" s="732">
        <v>791599.04</v>
      </c>
    </row>
    <row r="41" spans="1:14" ht="12.75" customHeight="1">
      <c r="A41" s="735"/>
      <c r="B41" s="731">
        <v>942175107</v>
      </c>
      <c r="C41" s="731" t="s">
        <v>438</v>
      </c>
      <c r="D41" s="731" t="s">
        <v>5</v>
      </c>
      <c r="E41" s="732">
        <v>755659.76</v>
      </c>
      <c r="F41" s="731" t="s">
        <v>397</v>
      </c>
      <c r="G41" s="732">
        <v>871415.84</v>
      </c>
      <c r="H41" s="731" t="s">
        <v>435</v>
      </c>
      <c r="I41" s="731" t="s">
        <v>432</v>
      </c>
      <c r="J41" s="732">
        <v>755659.76</v>
      </c>
      <c r="K41" s="732">
        <v>864434.26</v>
      </c>
      <c r="L41" s="731" t="s">
        <v>399</v>
      </c>
      <c r="M41" s="731" t="s">
        <v>399</v>
      </c>
      <c r="N41" s="732">
        <v>864434.26</v>
      </c>
    </row>
    <row r="42" spans="1:14" ht="12.75" customHeight="1">
      <c r="A42" s="735"/>
      <c r="B42" s="731">
        <v>942175107</v>
      </c>
      <c r="C42" s="731" t="s">
        <v>438</v>
      </c>
      <c r="D42" s="731" t="s">
        <v>5</v>
      </c>
      <c r="E42" s="732">
        <v>755659.76</v>
      </c>
      <c r="F42" s="731" t="s">
        <v>397</v>
      </c>
      <c r="G42" s="732">
        <v>871415.84</v>
      </c>
      <c r="H42" s="731" t="s">
        <v>435</v>
      </c>
      <c r="I42" s="731" t="s">
        <v>432</v>
      </c>
      <c r="J42" s="732">
        <v>755659.76</v>
      </c>
      <c r="K42" s="732">
        <v>864434.26</v>
      </c>
      <c r="L42" s="731" t="s">
        <v>399</v>
      </c>
      <c r="M42" s="731" t="s">
        <v>399</v>
      </c>
      <c r="N42" s="732">
        <v>864434.26</v>
      </c>
    </row>
    <row r="43" spans="1:14" ht="12.75" customHeight="1">
      <c r="A43" s="735"/>
      <c r="B43" s="731">
        <v>942175107</v>
      </c>
      <c r="C43" s="731" t="s">
        <v>438</v>
      </c>
      <c r="D43" s="731" t="s">
        <v>5</v>
      </c>
      <c r="E43" s="732">
        <v>755659.76</v>
      </c>
      <c r="F43" s="731" t="s">
        <v>397</v>
      </c>
      <c r="G43" s="732">
        <v>871415.84</v>
      </c>
      <c r="H43" s="731" t="s">
        <v>435</v>
      </c>
      <c r="I43" s="731" t="s">
        <v>432</v>
      </c>
      <c r="J43" s="732">
        <v>755659.76</v>
      </c>
      <c r="K43" s="732">
        <v>864434.26</v>
      </c>
      <c r="L43" s="731" t="s">
        <v>399</v>
      </c>
      <c r="M43" s="731" t="s">
        <v>399</v>
      </c>
      <c r="N43" s="732">
        <v>864745.12</v>
      </c>
    </row>
    <row r="44" spans="1:14" ht="12.75" customHeight="1">
      <c r="A44" s="735"/>
      <c r="B44" s="731">
        <v>942175107</v>
      </c>
      <c r="C44" s="731" t="s">
        <v>438</v>
      </c>
      <c r="D44" s="731" t="s">
        <v>5</v>
      </c>
      <c r="E44" s="732">
        <v>755659.76</v>
      </c>
      <c r="F44" s="731" t="s">
        <v>397</v>
      </c>
      <c r="G44" s="732">
        <v>871415.84</v>
      </c>
      <c r="H44" s="731" t="s">
        <v>435</v>
      </c>
      <c r="I44" s="731" t="s">
        <v>432</v>
      </c>
      <c r="J44" s="732">
        <v>755659.76</v>
      </c>
      <c r="K44" s="732">
        <v>864434.26</v>
      </c>
      <c r="L44" s="731" t="s">
        <v>399</v>
      </c>
      <c r="M44" s="731" t="s">
        <v>399</v>
      </c>
      <c r="N44" s="732">
        <v>866394.47</v>
      </c>
    </row>
    <row r="45" spans="1:14" ht="12.75" customHeight="1">
      <c r="A45" s="736"/>
      <c r="B45" s="731">
        <v>942175107</v>
      </c>
      <c r="C45" s="731" t="s">
        <v>438</v>
      </c>
      <c r="D45" s="731" t="s">
        <v>5</v>
      </c>
      <c r="E45" s="732">
        <v>755659.76</v>
      </c>
      <c r="F45" s="731" t="s">
        <v>397</v>
      </c>
      <c r="G45" s="732">
        <v>871415.84</v>
      </c>
      <c r="H45" s="731" t="s">
        <v>435</v>
      </c>
      <c r="I45" s="731" t="s">
        <v>432</v>
      </c>
      <c r="J45" s="732">
        <v>755659.76</v>
      </c>
      <c r="K45" s="732">
        <v>864434.26</v>
      </c>
      <c r="L45" s="731" t="s">
        <v>399</v>
      </c>
      <c r="M45" s="731" t="s">
        <v>399</v>
      </c>
      <c r="N45" s="732">
        <v>866624.08</v>
      </c>
    </row>
  </sheetData>
  <autoFilter ref="A3:N32" xr:uid="{00000000-0009-0000-0000-000003000000}"/>
  <mergeCells count="7">
    <mergeCell ref="A33:A35"/>
    <mergeCell ref="A36:A45"/>
    <mergeCell ref="A1:N2"/>
    <mergeCell ref="A4:A5"/>
    <mergeCell ref="A6:A8"/>
    <mergeCell ref="A10:A12"/>
    <mergeCell ref="A14:A3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92"/>
  <sheetViews>
    <sheetView showGridLines="0" topLeftCell="A43" zoomScale="85" zoomScaleNormal="85" workbookViewId="0">
      <selection activeCell="I28" sqref="I28"/>
    </sheetView>
  </sheetViews>
  <sheetFormatPr defaultColWidth="8.7109375" defaultRowHeight="12"/>
  <cols>
    <col min="1" max="1" width="18.28515625" style="16" customWidth="1"/>
    <col min="2" max="2" width="13.5703125" style="16" bestFit="1" customWidth="1"/>
    <col min="3" max="3" width="15.5703125" style="16" bestFit="1" customWidth="1"/>
    <col min="4" max="5" width="13.5703125" style="16" bestFit="1" customWidth="1"/>
    <col min="6" max="6" width="14.140625" style="16" bestFit="1" customWidth="1"/>
    <col min="7" max="7" width="13" style="16" bestFit="1" customWidth="1"/>
    <col min="8" max="8" width="14.140625" style="16" bestFit="1" customWidth="1"/>
    <col min="9" max="9" width="13.5703125" style="16" bestFit="1" customWidth="1"/>
    <col min="10" max="10" width="14.42578125" style="16" bestFit="1" customWidth="1"/>
    <col min="11" max="11" width="12.42578125" style="16" bestFit="1" customWidth="1"/>
    <col min="12" max="12" width="13" style="16" bestFit="1" customWidth="1"/>
    <col min="13" max="13" width="17.140625" style="16" bestFit="1" customWidth="1"/>
    <col min="14" max="14" width="13.5703125" style="16" bestFit="1" customWidth="1"/>
    <col min="15" max="15" width="17.140625" style="16" bestFit="1" customWidth="1"/>
    <col min="16" max="17" width="14.42578125" style="16" bestFit="1" customWidth="1"/>
    <col min="18" max="18" width="12" style="16" bestFit="1" customWidth="1"/>
    <col min="19" max="19" width="11.140625" style="16" bestFit="1" customWidth="1"/>
    <col min="20" max="20" width="16.85546875" style="16" bestFit="1" customWidth="1"/>
    <col min="21" max="21" width="13.5703125" style="16" customWidth="1"/>
    <col min="22" max="22" width="14.140625" style="16" customWidth="1"/>
    <col min="23" max="23" width="10.7109375" style="16" bestFit="1" customWidth="1"/>
    <col min="24" max="24" width="16" style="16" bestFit="1" customWidth="1"/>
    <col min="25" max="25" width="13.140625" style="16" bestFit="1" customWidth="1"/>
    <col min="26" max="26" width="11.5703125" style="16" bestFit="1" customWidth="1"/>
    <col min="27" max="27" width="12" style="16" bestFit="1" customWidth="1"/>
    <col min="28" max="29" width="10.7109375" style="16" bestFit="1" customWidth="1"/>
    <col min="30" max="16384" width="8.7109375" style="16"/>
  </cols>
  <sheetData>
    <row r="1" spans="1:15" ht="30.6" customHeight="1">
      <c r="A1" s="398" t="s">
        <v>439</v>
      </c>
      <c r="B1" s="399" t="s">
        <v>7</v>
      </c>
      <c r="C1" s="400" t="s">
        <v>19</v>
      </c>
      <c r="D1" s="400" t="s">
        <v>3</v>
      </c>
      <c r="E1" s="400" t="s">
        <v>5</v>
      </c>
      <c r="F1" s="400" t="s">
        <v>4</v>
      </c>
      <c r="G1" s="400" t="s">
        <v>2</v>
      </c>
      <c r="H1" s="400" t="s">
        <v>9</v>
      </c>
      <c r="I1" s="400" t="s">
        <v>282</v>
      </c>
      <c r="J1" s="400" t="s">
        <v>6</v>
      </c>
      <c r="K1" s="400" t="s">
        <v>252</v>
      </c>
      <c r="L1" s="400" t="s">
        <v>16</v>
      </c>
      <c r="M1" s="400" t="s">
        <v>291</v>
      </c>
      <c r="N1" s="400" t="s">
        <v>14</v>
      </c>
      <c r="O1" s="401" t="s">
        <v>15</v>
      </c>
    </row>
    <row r="2" spans="1:15" s="17" customFormat="1">
      <c r="A2" s="402" t="s">
        <v>304</v>
      </c>
      <c r="B2" s="403">
        <f>SUMIFS('Lista contas'!$I:$I,'Lista contas'!$D:$D,Sheet7!$A2,'Lista contas'!$E:$E,Sheet7!B$1)</f>
        <v>102910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5"/>
    </row>
    <row r="3" spans="1:15" s="17" customFormat="1">
      <c r="A3" s="406" t="s">
        <v>440</v>
      </c>
      <c r="B3" s="407"/>
      <c r="C3" s="408">
        <f>SUMIFS('Lista contas'!$I:$I,'Lista contas'!$D:$D,Sheet7!$A3,'Lista contas'!$E:$E,Sheet7!C$1)</f>
        <v>36245744</v>
      </c>
      <c r="D3" s="408">
        <f>SUMIFS('Lista contas'!$I:$I,'Lista contas'!$D:$D,Sheet7!$A3,'Lista contas'!$E:$E,Sheet7!D$1)</f>
        <v>1702216</v>
      </c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9"/>
    </row>
    <row r="4" spans="1:15" s="17" customFormat="1">
      <c r="A4" s="406" t="s">
        <v>12</v>
      </c>
      <c r="B4" s="407"/>
      <c r="C4" s="408"/>
      <c r="D4" s="408"/>
      <c r="E4" s="408">
        <f>SUMIFS('Lista contas'!$I:$I,'Lista contas'!$D:$D,Sheet7!$A4,'Lista contas'!$E:$E,Sheet7!E$1)</f>
        <v>4224</v>
      </c>
      <c r="F4" s="408">
        <f>SUMIFS('Lista contas'!$I:$I,'Lista contas'!$D:$D,Sheet7!$A4,'Lista contas'!$E:$E,Sheet7!F$1)</f>
        <v>25254</v>
      </c>
      <c r="G4" s="408">
        <f>SUMIFS('Lista contas'!$I:$I,'Lista contas'!$D:$D,Sheet7!$A4,'Lista contas'!$E:$E,Sheet7!G$1)</f>
        <v>68478</v>
      </c>
      <c r="H4" s="408">
        <f>SUMIFS('Lista contas'!$I:$I,'Lista contas'!$D:$D,Sheet7!$A4,'Lista contas'!$E:$E,Sheet7!H$1)</f>
        <v>251150</v>
      </c>
      <c r="I4" s="408"/>
      <c r="J4" s="408"/>
      <c r="K4" s="408"/>
      <c r="L4" s="408"/>
      <c r="M4" s="408"/>
      <c r="N4" s="408"/>
      <c r="O4" s="409"/>
    </row>
    <row r="5" spans="1:15" s="17" customFormat="1">
      <c r="A5" s="406" t="s">
        <v>441</v>
      </c>
      <c r="B5" s="407"/>
      <c r="C5" s="408"/>
      <c r="D5" s="408"/>
      <c r="E5" s="408"/>
      <c r="F5" s="408"/>
      <c r="G5" s="408"/>
      <c r="H5" s="408"/>
      <c r="I5" s="408">
        <f>SUMIFS('Lista contas'!$I:$I,'Lista contas'!$D:$D,Sheet7!$A5,'Lista contas'!$E:$E,Sheet7!I$1)</f>
        <v>5873283</v>
      </c>
      <c r="J5" s="408"/>
      <c r="K5" s="408"/>
      <c r="L5" s="408"/>
      <c r="M5" s="408"/>
      <c r="N5" s="408"/>
      <c r="O5" s="409"/>
    </row>
    <row r="6" spans="1:15" s="17" customFormat="1">
      <c r="A6" s="406" t="s">
        <v>442</v>
      </c>
      <c r="B6" s="407"/>
      <c r="C6" s="408"/>
      <c r="D6" s="408"/>
      <c r="E6" s="408">
        <f>SUMIFS('Lista contas'!$I:$I,'Lista contas'!$D:$D,Sheet7!$A6,'Lista contas'!$E:$E,Sheet7!E$1)</f>
        <v>277792</v>
      </c>
      <c r="F6" s="408"/>
      <c r="G6" s="408">
        <f>SUMIFS('Lista contas'!$I:$I,'Lista contas'!$D:$D,Sheet7!$A6,'Lista contas'!$E:$E,Sheet7!G$1)</f>
        <v>211908</v>
      </c>
      <c r="H6" s="408"/>
      <c r="I6" s="408"/>
      <c r="J6" s="408">
        <f>SUMIFS('Lista contas'!$I:$I,'Lista contas'!$D:$D,Sheet7!$A6,'Lista contas'!$E:$E,Sheet7!J$1)</f>
        <v>32992006</v>
      </c>
      <c r="K6" s="408"/>
      <c r="L6" s="408"/>
      <c r="M6" s="408"/>
      <c r="N6" s="408"/>
      <c r="O6" s="409"/>
    </row>
    <row r="7" spans="1:15" s="17" customFormat="1">
      <c r="A7" s="406" t="s">
        <v>443</v>
      </c>
      <c r="B7" s="407"/>
      <c r="C7" s="408"/>
      <c r="D7" s="408"/>
      <c r="E7" s="408"/>
      <c r="F7" s="408"/>
      <c r="G7" s="408">
        <f>SUMIFS('Lista contas'!$I:$I,'Lista contas'!$D:$D,Sheet7!$A7,'Lista contas'!$E:$E,Sheet7!G$1)</f>
        <v>66396</v>
      </c>
      <c r="H7" s="408"/>
      <c r="I7" s="408"/>
      <c r="J7" s="408"/>
      <c r="K7" s="408"/>
      <c r="L7" s="408"/>
      <c r="M7" s="408"/>
      <c r="N7" s="408"/>
      <c r="O7" s="409"/>
    </row>
    <row r="8" spans="1:15" s="17" customFormat="1">
      <c r="A8" s="406" t="s">
        <v>299</v>
      </c>
      <c r="B8" s="407">
        <f>SUMIFS('Lista contas'!$I:$I,'Lista contas'!$D:$D,Sheet7!$A8,'Lista contas'!$E:$E,Sheet7!B$1)</f>
        <v>785962.47</v>
      </c>
      <c r="C8" s="408">
        <f>SUMIFS('Lista contas'!$I:$I,'Lista contas'!$D:$D,Sheet7!$A8,'Lista contas'!$E:$E,Sheet7!C$1)</f>
        <v>0</v>
      </c>
      <c r="D8" s="408"/>
      <c r="E8" s="408">
        <f>SUMIFS('Lista contas'!$I:$I,'Lista contas'!$D:$D,Sheet7!$A8,'Lista contas'!$E:$E,Sheet7!E$1)</f>
        <v>1056990.8499999999</v>
      </c>
      <c r="F8" s="408">
        <f>SUMIFS('Lista contas'!$I:$I,'Lista contas'!$D:$D,Sheet7!$A8,'Lista contas'!$E:$E,Sheet7!F$1)</f>
        <v>13207.32</v>
      </c>
      <c r="G8" s="408">
        <f>SUMIFS('Lista contas'!$I:$I,'Lista contas'!$D:$D,Sheet7!$A8,'Lista contas'!$E:$E,Sheet7!G$1)</f>
        <v>3033790.2</v>
      </c>
      <c r="H8" s="408">
        <f>SUMIFS('Lista contas'!$I:$I,'Lista contas'!$D:$D,Sheet7!$A8,'Lista contas'!$E:$E,Sheet7!H$1)</f>
        <v>79931.700000000012</v>
      </c>
      <c r="I8" s="408"/>
      <c r="J8" s="408">
        <f>SUMIFS('Lista contas'!$I:$I,'Lista contas'!$D:$D,Sheet7!$A8,'Lista contas'!$E:$E,Sheet7!J$1)</f>
        <v>0</v>
      </c>
      <c r="K8" s="408">
        <f>SUMIFS('Lista contas'!$I:$I,'Lista contas'!$D:$D,Sheet7!$A8,'Lista contas'!$E:$E,Sheet7!K$1)</f>
        <v>798326.76</v>
      </c>
      <c r="L8" s="408">
        <f>SUMIFS('Lista contas'!$I:$I,'Lista contas'!$D:$D,Sheet7!$A8,'Lista contas'!$E:$E,Sheet7!L$1)</f>
        <v>1770232.87</v>
      </c>
      <c r="M8" s="408">
        <f>SUMIFS('Lista contas'!$I:$I,'Lista contas'!$D:$D,Sheet7!$A8,'Lista contas'!$E:$E,Sheet7!M$1)</f>
        <v>3157370692</v>
      </c>
      <c r="N8" s="408">
        <f>SUMIFS('Lista contas'!$I:$I,'Lista contas'!$D:$D,Sheet7!$A8,'Lista contas'!$E:$E,Sheet7!N$1)</f>
        <v>0</v>
      </c>
      <c r="O8" s="409"/>
    </row>
    <row r="9" spans="1:15" s="17" customFormat="1">
      <c r="A9" s="406" t="s">
        <v>329</v>
      </c>
      <c r="B9" s="407">
        <f>SUMIFS('Lista contas'!$I:$I,'Lista contas'!$D:$D,Sheet7!$A9,'Lista contas'!$E:$E,Sheet7!B$1)</f>
        <v>3191</v>
      </c>
      <c r="C9" s="408">
        <f>SUMIFS('Lista contas'!$I:$I,'Lista contas'!$D:$D,Sheet7!$A9,'Lista contas'!$E:$E,Sheet7!C$1)</f>
        <v>170439</v>
      </c>
      <c r="D9" s="408">
        <f>SUMIFS('Lista contas'!$I:$I,'Lista contas'!$D:$D,Sheet7!$A9,'Lista contas'!$E:$E,Sheet7!D$1)</f>
        <v>5770</v>
      </c>
      <c r="E9" s="408">
        <f>SUMIFS('Lista contas'!$I:$I,'Lista contas'!$D:$D,Sheet7!$A9,'Lista contas'!$E:$E,Sheet7!E$1)</f>
        <v>254010</v>
      </c>
      <c r="F9" s="408">
        <f>SUMIFS('Lista contas'!$I:$I,'Lista contas'!$D:$D,Sheet7!$A9,'Lista contas'!$E:$E,Sheet7!F$1)</f>
        <v>4512203</v>
      </c>
      <c r="G9" s="408">
        <f>SUMIFS('Lista contas'!$I:$I,'Lista contas'!$D:$D,Sheet7!$A9,'Lista contas'!$E:$E,Sheet7!G$1)</f>
        <v>-410366</v>
      </c>
      <c r="H9" s="408">
        <f>SUMIFS('Lista contas'!$I:$I,'Lista contas'!$D:$D,Sheet7!$A9,'Lista contas'!$E:$E,Sheet7!H$1)</f>
        <v>35238</v>
      </c>
      <c r="I9" s="408"/>
      <c r="J9" s="408">
        <f>SUMIFS('Lista contas'!$I:$I,'Lista contas'!$D:$D,Sheet7!$A9,'Lista contas'!$E:$E,Sheet7!J$1)</f>
        <v>47808</v>
      </c>
      <c r="K9" s="408"/>
      <c r="L9" s="408">
        <f>SUMIFS('Lista contas'!$I:$I,'Lista contas'!$D:$D,Sheet7!$A9,'Lista contas'!$E:$E,Sheet7!L$1)</f>
        <v>48622</v>
      </c>
      <c r="M9" s="408"/>
      <c r="N9" s="408">
        <f>SUMIFS('Lista contas'!$I:$I,'Lista contas'!$D:$D,Sheet7!$A9,'Lista contas'!$E:$E,Sheet7!N$1)</f>
        <v>49909</v>
      </c>
      <c r="O9" s="409">
        <f>SUMIFS('Lista contas'!$I:$I,'Lista contas'!$D:$D,Sheet7!$A9,'Lista contas'!$E:$E,Sheet7!O$1)</f>
        <v>7828887</v>
      </c>
    </row>
    <row r="10" spans="1:15" s="17" customFormat="1">
      <c r="A10" s="406" t="s">
        <v>11</v>
      </c>
      <c r="B10" s="407">
        <f>SUMIFS('Lista contas'!$I:$I,'Lista contas'!$D:$D,Sheet7!$A10,'Lista contas'!$E:$E,Sheet7!B$1)</f>
        <v>125414.74</v>
      </c>
      <c r="C10" s="408"/>
      <c r="D10" s="408">
        <f>SUMIFS('Lista contas'!$I:$I,'Lista contas'!$D:$D,Sheet7!$A10,'Lista contas'!$E:$E,Sheet7!D$1)</f>
        <v>806295.2</v>
      </c>
      <c r="E10" s="408">
        <f>SUMIFS('Lista contas'!$I:$I,'Lista contas'!$D:$D,Sheet7!$A10,'Lista contas'!$E:$E,Sheet7!E$1)</f>
        <v>60607.08</v>
      </c>
      <c r="F10" s="408">
        <f>SUMIFS('Lista contas'!$I:$I,'Lista contas'!$D:$D,Sheet7!$A10,'Lista contas'!$E:$E,Sheet7!F$1)</f>
        <v>118435.3</v>
      </c>
      <c r="G10" s="408">
        <f>SUMIFS('Lista contas'!$I:$I,'Lista contas'!$D:$D,Sheet7!$A10,'Lista contas'!$E:$E,Sheet7!G$1)</f>
        <v>196707.21</v>
      </c>
      <c r="H10" s="408"/>
      <c r="I10" s="408"/>
      <c r="J10" s="408">
        <f>SUMIFS('Lista contas'!$I:$I,'Lista contas'!$D:$D,Sheet7!$A10,'Lista contas'!$E:$E,Sheet7!J$1)</f>
        <v>302760.11</v>
      </c>
      <c r="K10" s="408"/>
      <c r="L10" s="408"/>
      <c r="M10" s="408"/>
      <c r="N10" s="408"/>
      <c r="O10" s="409"/>
    </row>
    <row r="11" spans="1:15" s="17" customFormat="1">
      <c r="A11" s="406" t="s">
        <v>444</v>
      </c>
      <c r="B11" s="407"/>
      <c r="C11" s="408"/>
      <c r="D11" s="408"/>
      <c r="E11" s="408"/>
      <c r="F11" s="408"/>
      <c r="G11" s="408"/>
      <c r="H11" s="408"/>
      <c r="I11" s="408"/>
      <c r="J11" s="408"/>
      <c r="K11" s="408"/>
      <c r="L11" s="408"/>
      <c r="M11" s="408"/>
      <c r="N11" s="408">
        <f>SUMIFS('Lista contas'!$I:$I,'Lista contas'!$D:$D,Sheet7!$A11,'Lista contas'!$E:$E,Sheet7!N$1)</f>
        <v>1250336</v>
      </c>
      <c r="O11" s="409"/>
    </row>
    <row r="12" spans="1:15" s="17" customFormat="1">
      <c r="A12" s="406" t="s">
        <v>445</v>
      </c>
      <c r="B12" s="407"/>
      <c r="C12" s="408"/>
      <c r="D12" s="408"/>
      <c r="E12" s="408"/>
      <c r="F12" s="408"/>
      <c r="G12" s="408">
        <f>SUMIFS('Lista contas'!$I:$I,'Lista contas'!$D:$D,Sheet7!$A12,'Lista contas'!$E:$E,Sheet7!G$1)</f>
        <v>252627</v>
      </c>
      <c r="H12" s="408"/>
      <c r="I12" s="408"/>
      <c r="J12" s="408"/>
      <c r="K12" s="408"/>
      <c r="L12" s="408"/>
      <c r="M12" s="408"/>
      <c r="N12" s="408"/>
      <c r="O12" s="409"/>
    </row>
    <row r="13" spans="1:15" s="17" customFormat="1">
      <c r="A13" s="406" t="s">
        <v>446</v>
      </c>
      <c r="B13" s="407"/>
      <c r="C13" s="408"/>
      <c r="D13" s="408"/>
      <c r="E13" s="408"/>
      <c r="F13" s="408"/>
      <c r="G13" s="408"/>
      <c r="H13" s="408">
        <f>SUMIFS('Lista contas'!$I:$I,'Lista contas'!$D:$D,Sheet7!$A13,'Lista contas'!$E:$E,Sheet7!H$1)</f>
        <v>127266</v>
      </c>
      <c r="I13" s="408"/>
      <c r="J13" s="408"/>
      <c r="K13" s="408"/>
      <c r="L13" s="408"/>
      <c r="M13" s="408"/>
      <c r="N13" s="408"/>
      <c r="O13" s="409"/>
    </row>
    <row r="14" spans="1:15" s="17" customFormat="1">
      <c r="A14" s="406" t="s">
        <v>297</v>
      </c>
      <c r="B14" s="407"/>
      <c r="C14" s="408"/>
      <c r="D14" s="408"/>
      <c r="E14" s="408"/>
      <c r="F14" s="408"/>
      <c r="G14" s="408"/>
      <c r="H14" s="408"/>
      <c r="I14" s="408"/>
      <c r="J14" s="408"/>
      <c r="K14" s="408">
        <f>SUMIFS('Lista contas'!$I:$I,'Lista contas'!$D:$D,Sheet7!$A14,'Lista contas'!$E:$E,Sheet7!K$1)</f>
        <v>351352</v>
      </c>
      <c r="L14" s="408">
        <f>SUMIFS('Lista contas'!$I:$I,'Lista contas'!$D:$D,Sheet7!$A14,'Lista contas'!$E:$E,Sheet7!L$1)</f>
        <v>273104</v>
      </c>
      <c r="M14" s="408"/>
      <c r="N14" s="408"/>
      <c r="O14" s="409"/>
    </row>
    <row r="15" spans="1:15" s="44" customFormat="1">
      <c r="A15" s="410" t="s">
        <v>274</v>
      </c>
      <c r="B15" s="411">
        <f t="shared" ref="B15:O15" si="0">SUM(B2:B14)</f>
        <v>1017478.21</v>
      </c>
      <c r="C15" s="412">
        <f t="shared" si="0"/>
        <v>36416183</v>
      </c>
      <c r="D15" s="412">
        <f t="shared" si="0"/>
        <v>2514281.2000000002</v>
      </c>
      <c r="E15" s="412">
        <f t="shared" si="0"/>
        <v>1653623.93</v>
      </c>
      <c r="F15" s="412">
        <f t="shared" si="0"/>
        <v>4669099.62</v>
      </c>
      <c r="G15" s="412">
        <f t="shared" si="0"/>
        <v>3419540.41</v>
      </c>
      <c r="H15" s="412">
        <f t="shared" si="0"/>
        <v>493585.7</v>
      </c>
      <c r="I15" s="412">
        <f t="shared" si="0"/>
        <v>5873283</v>
      </c>
      <c r="J15" s="412">
        <f t="shared" si="0"/>
        <v>33342574.109999999</v>
      </c>
      <c r="K15" s="412">
        <f t="shared" si="0"/>
        <v>1149678.76</v>
      </c>
      <c r="L15" s="412">
        <f t="shared" si="0"/>
        <v>2091958.87</v>
      </c>
      <c r="M15" s="412">
        <f t="shared" si="0"/>
        <v>3157370692</v>
      </c>
      <c r="N15" s="412">
        <f t="shared" si="0"/>
        <v>1300245</v>
      </c>
      <c r="O15" s="413">
        <f t="shared" si="0"/>
        <v>7828887</v>
      </c>
    </row>
    <row r="16" spans="1:15" s="44" customFormat="1">
      <c r="A16" s="410" t="s">
        <v>447</v>
      </c>
      <c r="B16" s="414">
        <f>VLOOKUP(B$1,'Summary - Colar'!$M$38:$N$54,2,FALSE)</f>
        <v>1.7583009999999999</v>
      </c>
      <c r="C16" s="415">
        <f>VLOOKUP(C$1,'Summary - Colar'!$M$38:$N$54,2,FALSE)</f>
        <v>11.497498999999999</v>
      </c>
      <c r="D16" s="415">
        <f>VLOOKUP(D$1,'Summary - Colar'!$M$38:$N$54,2,FALSE)</f>
        <v>7.4588000000000001</v>
      </c>
      <c r="E16" s="415">
        <f>VLOOKUP(E$1,'Summary - Colar'!$M$38:$N$54,2,FALSE)</f>
        <v>1.1318999999999999</v>
      </c>
      <c r="F16" s="415">
        <f>VLOOKUP(F$1,'Summary - Colar'!$M$38:$N$54,2,FALSE)</f>
        <v>0.8397</v>
      </c>
      <c r="G16" s="415">
        <f>VLOOKUP(G$1,'Summary - Colar'!$M$38:$N$54,2,FALSE)</f>
        <v>1</v>
      </c>
      <c r="H16" s="415">
        <f>VLOOKUP(H$1,'Summary - Colar'!$M$38:$N$54,2,FALSE)</f>
        <v>0.93625000000000003</v>
      </c>
      <c r="I16" s="415">
        <f>VLOOKUP(I$1,'Summary - Colar'!$M$38:$N$54,2,FALSE)</f>
        <v>19.358802000000001</v>
      </c>
      <c r="J16" s="415">
        <f>VLOOKUP(J$1,'Summary - Colar'!$M$38:$N$54,2,FALSE)</f>
        <v>10.876507</v>
      </c>
      <c r="K16" s="415">
        <f>VLOOKUP(K$1,'Summary - Colar'!$M$38:$N$54,2,FALSE)</f>
        <v>4.8617999999999997</v>
      </c>
      <c r="L16" s="415">
        <f>VLOOKUP(L$1,'Summary - Colar'!$M$38:$N$54,2,FALSE)</f>
        <v>1.45875</v>
      </c>
      <c r="M16" s="415">
        <f>VLOOKUP(M$1,'Summary - Colar'!$M$38:$N$54,2,FALSE)</f>
        <v>17029.972752000001</v>
      </c>
      <c r="N16" s="415">
        <f>VLOOKUP(N$1,'Summary - Colar'!$M$38:$N$54,2,FALSE)</f>
        <v>1.5035000000000001</v>
      </c>
      <c r="O16" s="416">
        <f>VLOOKUP(O$1,'Summary - Colar'!$M$38:$N$54,2,FALSE)</f>
        <v>4.2424999999999997</v>
      </c>
    </row>
    <row r="17" spans="1:24" s="44" customFormat="1">
      <c r="A17" s="417" t="s">
        <v>448</v>
      </c>
      <c r="B17" s="418">
        <f>B15/B16</f>
        <v>578671.23433359817</v>
      </c>
      <c r="C17" s="419">
        <f t="shared" ref="C17:O17" si="1">C15/C16</f>
        <v>3167313.4305121489</v>
      </c>
      <c r="D17" s="419">
        <f t="shared" si="1"/>
        <v>337089.23687456432</v>
      </c>
      <c r="E17" s="419">
        <f t="shared" si="1"/>
        <v>1460927.5819418677</v>
      </c>
      <c r="F17" s="419">
        <f t="shared" si="1"/>
        <v>5560437.7992140055</v>
      </c>
      <c r="G17" s="419">
        <f t="shared" si="1"/>
        <v>3419540.41</v>
      </c>
      <c r="H17" s="419">
        <f t="shared" si="1"/>
        <v>527194.33911882516</v>
      </c>
      <c r="I17" s="419">
        <f t="shared" si="1"/>
        <v>303390.82965981052</v>
      </c>
      <c r="J17" s="419">
        <f t="shared" si="1"/>
        <v>3065559.0172469891</v>
      </c>
      <c r="K17" s="419">
        <f t="shared" si="1"/>
        <v>236471.83347731296</v>
      </c>
      <c r="L17" s="419">
        <f t="shared" si="1"/>
        <v>1434076.3461868039</v>
      </c>
      <c r="M17" s="419">
        <f t="shared" si="1"/>
        <v>185400.80703471461</v>
      </c>
      <c r="N17" s="419">
        <f t="shared" si="1"/>
        <v>864812.10508812766</v>
      </c>
      <c r="O17" s="418">
        <f t="shared" si="1"/>
        <v>1845347.5545079554</v>
      </c>
      <c r="P17" s="420">
        <f>SUM(B17:O17)</f>
        <v>22986232.525196727</v>
      </c>
    </row>
    <row r="23" spans="1:24" ht="24">
      <c r="A23" s="398" t="s">
        <v>439</v>
      </c>
      <c r="B23" s="421" t="s">
        <v>304</v>
      </c>
      <c r="C23" s="422" t="s">
        <v>440</v>
      </c>
      <c r="D23" s="422" t="s">
        <v>12</v>
      </c>
      <c r="E23" s="423" t="s">
        <v>441</v>
      </c>
      <c r="F23" s="423" t="s">
        <v>442</v>
      </c>
      <c r="G23" s="423" t="s">
        <v>443</v>
      </c>
      <c r="H23" s="423" t="s">
        <v>299</v>
      </c>
      <c r="I23" s="423" t="s">
        <v>329</v>
      </c>
      <c r="J23" s="422" t="s">
        <v>11</v>
      </c>
      <c r="K23" s="423" t="s">
        <v>444</v>
      </c>
      <c r="L23" s="423" t="s">
        <v>445</v>
      </c>
      <c r="M23" s="423" t="s">
        <v>446</v>
      </c>
      <c r="N23" s="423" t="s">
        <v>297</v>
      </c>
      <c r="O23" s="424" t="s">
        <v>274</v>
      </c>
      <c r="P23" s="424" t="s">
        <v>447</v>
      </c>
      <c r="Q23" s="425" t="s">
        <v>448</v>
      </c>
      <c r="R23" s="426" t="s">
        <v>449</v>
      </c>
      <c r="S23" s="427" t="s">
        <v>450</v>
      </c>
      <c r="T23" s="427" t="s">
        <v>451</v>
      </c>
      <c r="U23" s="427" t="s">
        <v>447</v>
      </c>
      <c r="V23" s="428"/>
      <c r="W23" s="428"/>
      <c r="X23" s="429"/>
    </row>
    <row r="24" spans="1:24">
      <c r="A24" s="430" t="s">
        <v>7</v>
      </c>
      <c r="B24" s="431">
        <f>SUMIFS('Lista contas'!$I:$I,'Lista contas'!$D:$D,Sheet7!B$23,'Lista contas'!$E:$E,Sheet7!$A24)</f>
        <v>102910</v>
      </c>
      <c r="C24" s="432"/>
      <c r="D24" s="433"/>
      <c r="E24" s="433"/>
      <c r="F24" s="433"/>
      <c r="G24" s="433"/>
      <c r="H24" s="433">
        <f>SUMIFS('Lista contas'!$I:$I,'Lista contas'!$D:$D,Sheet7!H$23,'Lista contas'!$E:$E,Sheet7!$A24)</f>
        <v>785962.47</v>
      </c>
      <c r="I24" s="433">
        <f>SUMIFS('Lista contas'!$I:$I,'Lista contas'!$D:$D,Sheet7!I$23,'Lista contas'!$E:$E,Sheet7!$A24)</f>
        <v>3191</v>
      </c>
      <c r="J24" s="433">
        <f>SUMIFS('Lista contas'!$I:$I,'Lista contas'!$D:$D,Sheet7!J$23,'Lista contas'!$E:$E,Sheet7!$A24)</f>
        <v>125414.74</v>
      </c>
      <c r="K24" s="433"/>
      <c r="L24" s="433"/>
      <c r="M24" s="433"/>
      <c r="N24" s="433"/>
      <c r="O24" s="434">
        <f t="shared" ref="O24:O37" si="2">SUM(B24:N24)</f>
        <v>1017478.21</v>
      </c>
      <c r="P24" s="435">
        <f>VLOOKUP(A24,'Summary - Colar'!$M$39:$N$54,2,FALSE)</f>
        <v>1.7583009999999999</v>
      </c>
      <c r="Q24" s="436">
        <f>O24/P24</f>
        <v>578671.23433359817</v>
      </c>
      <c r="R24" s="437">
        <f>+VLOOKUP(A24,'Summary - Colar'!$C$39:$J$54,8,FALSE)</f>
        <v>507344</v>
      </c>
      <c r="S24" s="438">
        <f>+Q24-R24</f>
        <v>71327.234333598171</v>
      </c>
      <c r="T24" s="438">
        <f>SUM(B24:I24)</f>
        <v>892063.47</v>
      </c>
      <c r="U24" s="439">
        <f>+P24</f>
        <v>1.7583009999999999</v>
      </c>
      <c r="V24" s="440">
        <f>T24/U24</f>
        <v>507344.00424045714</v>
      </c>
      <c r="W24" s="440">
        <f t="shared" ref="W24:W29" si="3">T24/P24-R24</f>
        <v>4.2404571431688964E-3</v>
      </c>
      <c r="X24" s="441"/>
    </row>
    <row r="25" spans="1:24">
      <c r="A25" s="442" t="s">
        <v>19</v>
      </c>
      <c r="B25" s="443"/>
      <c r="C25" s="444">
        <f>SUMIFS('Lista contas'!$I:$I,'Lista contas'!$D:$D,Sheet7!C$23,'Lista contas'!$E:$E,Sheet7!$A25)</f>
        <v>36245744</v>
      </c>
      <c r="D25" s="445"/>
      <c r="E25" s="445"/>
      <c r="F25" s="445"/>
      <c r="G25" s="445"/>
      <c r="H25" s="445">
        <f>SUMIFS('Lista contas'!$I:$I,'Lista contas'!$D:$D,Sheet7!H$23,'Lista contas'!$E:$E,Sheet7!$A25)</f>
        <v>0</v>
      </c>
      <c r="I25" s="445">
        <f>SUMIFS('Lista contas'!$I:$I,'Lista contas'!$D:$D,Sheet7!I$23,'Lista contas'!$E:$E,Sheet7!$A25)</f>
        <v>170439</v>
      </c>
      <c r="J25" s="445"/>
      <c r="K25" s="445"/>
      <c r="L25" s="445"/>
      <c r="M25" s="445"/>
      <c r="N25" s="445"/>
      <c r="O25" s="446">
        <f t="shared" si="2"/>
        <v>36416183</v>
      </c>
      <c r="P25" s="447">
        <f>VLOOKUP(A25,'Summary - Colar'!$M$39:$N$54,2,FALSE)</f>
        <v>11.497498999999999</v>
      </c>
      <c r="Q25" s="448">
        <f t="shared" ref="Q25:Q37" si="4">O25/P25</f>
        <v>3167313.4305121489</v>
      </c>
      <c r="R25" s="449">
        <f>+VLOOKUP(A25,'Summary - Colar'!$C$39:$J$54,8,FALSE)</f>
        <v>3167314</v>
      </c>
      <c r="S25" s="450">
        <f t="shared" ref="S25:S37" si="5">+Q25-R25</f>
        <v>-0.56948785111308098</v>
      </c>
      <c r="T25" s="450">
        <f>SUM(B25:I25)</f>
        <v>36416183</v>
      </c>
      <c r="U25" s="451">
        <f t="shared" ref="U25:U37" si="6">+P25</f>
        <v>11.497498999999999</v>
      </c>
      <c r="V25" s="452">
        <f t="shared" ref="V25:V37" si="7">T25/U25</f>
        <v>3167313.4305121489</v>
      </c>
      <c r="W25" s="452">
        <f t="shared" si="3"/>
        <v>-0.56948785111308098</v>
      </c>
      <c r="X25" s="453"/>
    </row>
    <row r="26" spans="1:24">
      <c r="A26" s="454" t="s">
        <v>3</v>
      </c>
      <c r="B26" s="455"/>
      <c r="C26" s="456">
        <f>SUMIFS('Lista contas'!$I:$I,'Lista contas'!$D:$D,Sheet7!C$23,'Lista contas'!$E:$E,Sheet7!$A26)</f>
        <v>1702216</v>
      </c>
      <c r="D26" s="457"/>
      <c r="E26" s="457"/>
      <c r="F26" s="457"/>
      <c r="G26" s="457"/>
      <c r="H26" s="457"/>
      <c r="I26" s="457">
        <f>SUMIFS('Lista contas'!$I:$I,'Lista contas'!$D:$D,Sheet7!I$23,'Lista contas'!$E:$E,Sheet7!$A26)</f>
        <v>5770</v>
      </c>
      <c r="J26" s="457">
        <f>SUMIFS('Lista contas'!$I:$I,'Lista contas'!$D:$D,Sheet7!J$23,'Lista contas'!$E:$E,Sheet7!$A26)</f>
        <v>806295.2</v>
      </c>
      <c r="K26" s="457"/>
      <c r="L26" s="457"/>
      <c r="M26" s="457"/>
      <c r="N26" s="457"/>
      <c r="O26" s="412">
        <f t="shared" si="2"/>
        <v>2514281.2000000002</v>
      </c>
      <c r="P26" s="415">
        <f>VLOOKUP(A26,'Summary - Colar'!$M$39:$N$54,2,FALSE)</f>
        <v>7.4588000000000001</v>
      </c>
      <c r="Q26" s="458">
        <f t="shared" si="4"/>
        <v>337089.23687456432</v>
      </c>
      <c r="R26" s="459">
        <f>+VLOOKUP(A26,'Summary - Colar'!$C$39:$J$54,8,FALSE)</f>
        <v>228989</v>
      </c>
      <c r="S26" s="460">
        <f t="shared" si="5"/>
        <v>108100.23687456432</v>
      </c>
      <c r="T26" s="460">
        <f>SUM(B26:I26)</f>
        <v>1707986</v>
      </c>
      <c r="U26" s="414">
        <f t="shared" si="6"/>
        <v>7.4588000000000001</v>
      </c>
      <c r="V26" s="411">
        <f t="shared" si="7"/>
        <v>228989.38166997372</v>
      </c>
      <c r="W26" s="411">
        <f t="shared" si="3"/>
        <v>0.38166997372172773</v>
      </c>
      <c r="X26" s="413"/>
    </row>
    <row r="27" spans="1:24">
      <c r="A27" s="454" t="s">
        <v>5</v>
      </c>
      <c r="B27" s="455"/>
      <c r="C27" s="456"/>
      <c r="D27" s="457">
        <f>SUMIFS('Lista contas'!$I:$I,'Lista contas'!$D:$D,Sheet7!D$23,'Lista contas'!$E:$E,Sheet7!$A27)</f>
        <v>4224</v>
      </c>
      <c r="E27" s="457"/>
      <c r="F27" s="457">
        <f>SUMIFS('Lista contas'!$I:$I,'Lista contas'!$D:$D,Sheet7!F$23,'Lista contas'!$E:$E,Sheet7!$A27)</f>
        <v>277792</v>
      </c>
      <c r="G27" s="457"/>
      <c r="H27" s="457">
        <f>SUMIFS('Lista contas'!$I:$I,'Lista contas'!$D:$D,Sheet7!H$23,'Lista contas'!$E:$E,Sheet7!$A27)</f>
        <v>1056990.8499999999</v>
      </c>
      <c r="I27" s="457">
        <f>SUMIFS('Lista contas'!$I:$I,'Lista contas'!$D:$D,Sheet7!I$23,'Lista contas'!$E:$E,Sheet7!$A27)</f>
        <v>254010</v>
      </c>
      <c r="J27" s="457">
        <f>SUMIFS('Lista contas'!$I:$I,'Lista contas'!$D:$D,Sheet7!J$23,'Lista contas'!$E:$E,Sheet7!$A27)</f>
        <v>60607.08</v>
      </c>
      <c r="K27" s="457"/>
      <c r="L27" s="457"/>
      <c r="M27" s="457"/>
      <c r="N27" s="457"/>
      <c r="O27" s="412">
        <f t="shared" si="2"/>
        <v>1653623.93</v>
      </c>
      <c r="P27" s="415">
        <f>VLOOKUP(A27,'Summary - Colar'!$M$39:$N$54,2,FALSE)</f>
        <v>1.1318999999999999</v>
      </c>
      <c r="Q27" s="458">
        <f t="shared" si="4"/>
        <v>1460927.5819418677</v>
      </c>
      <c r="R27" s="459">
        <f>+VLOOKUP(A27,'Summary - Colar'!$C$39:$J$54,8,FALSE)</f>
        <v>1402632</v>
      </c>
      <c r="S27" s="460">
        <f t="shared" si="5"/>
        <v>58295.581941867713</v>
      </c>
      <c r="T27" s="460">
        <f>SUM(F27:I27)</f>
        <v>1588792.8499999999</v>
      </c>
      <c r="U27" s="414">
        <f t="shared" si="6"/>
        <v>1.1318999999999999</v>
      </c>
      <c r="V27" s="411">
        <f t="shared" si="7"/>
        <v>1403651.2501104337</v>
      </c>
      <c r="W27" s="411">
        <f t="shared" si="3"/>
        <v>1019.2501104336698</v>
      </c>
      <c r="X27" s="413" t="s">
        <v>452</v>
      </c>
    </row>
    <row r="28" spans="1:24">
      <c r="A28" s="454" t="s">
        <v>4</v>
      </c>
      <c r="B28" s="455"/>
      <c r="C28" s="456"/>
      <c r="D28" s="457">
        <f>SUMIFS('Lista contas'!$I:$I,'Lista contas'!$D:$D,Sheet7!D$23,'Lista contas'!$E:$E,Sheet7!$A28)</f>
        <v>25254</v>
      </c>
      <c r="E28" s="457"/>
      <c r="F28" s="457"/>
      <c r="G28" s="457"/>
      <c r="H28" s="457">
        <f>SUMIFS('Lista contas'!$I:$I,'Lista contas'!$D:$D,Sheet7!H$23,'Lista contas'!$E:$E,Sheet7!$A28)</f>
        <v>13207.32</v>
      </c>
      <c r="I28" s="457">
        <f>SUMIFS('Lista contas'!$I:$I,'Lista contas'!$D:$D,Sheet7!I$23,'Lista contas'!$E:$E,Sheet7!$A28)</f>
        <v>4512203</v>
      </c>
      <c r="J28" s="457">
        <f>SUMIFS('Lista contas'!$I:$I,'Lista contas'!$D:$D,Sheet7!J$23,'Lista contas'!$E:$E,Sheet7!$A28)</f>
        <v>118435.3</v>
      </c>
      <c r="K28" s="457"/>
      <c r="L28" s="457"/>
      <c r="M28" s="457"/>
      <c r="N28" s="457"/>
      <c r="O28" s="412">
        <f t="shared" si="2"/>
        <v>4669099.62</v>
      </c>
      <c r="P28" s="415">
        <f>VLOOKUP(A28,'Summary - Colar'!$M$39:$N$54,2,FALSE)</f>
        <v>0.8397</v>
      </c>
      <c r="Q28" s="458">
        <f t="shared" si="4"/>
        <v>5560437.7992140055</v>
      </c>
      <c r="R28" s="459">
        <f>+VLOOKUP(A28,'Summary - Colar'!$C$39:$J$54,8,FALSE)</f>
        <v>5389318</v>
      </c>
      <c r="S28" s="460">
        <f t="shared" si="5"/>
        <v>171119.79921400547</v>
      </c>
      <c r="T28" s="460">
        <f>SUM(H28:I28)</f>
        <v>4525410.32</v>
      </c>
      <c r="U28" s="414">
        <f t="shared" si="6"/>
        <v>0.8397</v>
      </c>
      <c r="V28" s="411">
        <f t="shared" si="7"/>
        <v>5389317.9945218535</v>
      </c>
      <c r="W28" s="411">
        <f t="shared" si="3"/>
        <v>-5.4781464859843254E-3</v>
      </c>
      <c r="X28" s="413"/>
    </row>
    <row r="29" spans="1:24">
      <c r="A29" s="454" t="s">
        <v>2</v>
      </c>
      <c r="B29" s="455"/>
      <c r="C29" s="456"/>
      <c r="D29" s="457">
        <f>SUMIFS('Lista contas'!$I:$I,'Lista contas'!$D:$D,Sheet7!D$23,'Lista contas'!$E:$E,Sheet7!$A29)</f>
        <v>68478</v>
      </c>
      <c r="E29" s="457"/>
      <c r="F29" s="457">
        <f>SUMIFS('Lista contas'!$I:$I,'Lista contas'!$D:$D,Sheet7!F$23,'Lista contas'!$E:$E,Sheet7!$A29)</f>
        <v>211908</v>
      </c>
      <c r="G29" s="457">
        <f>SUMIFS('Lista contas'!$I:$I,'Lista contas'!$D:$D,Sheet7!G$23,'Lista contas'!$E:$E,Sheet7!$A29)</f>
        <v>66396</v>
      </c>
      <c r="H29" s="457">
        <f>SUMIFS('Lista contas'!$I:$I,'Lista contas'!$D:$D,Sheet7!H$23,'Lista contas'!$E:$E,Sheet7!$A29)</f>
        <v>3033790.2</v>
      </c>
      <c r="I29" s="457">
        <f>SUMIFS('Lista contas'!$I:$I,'Lista contas'!$D:$D,Sheet7!I$23,'Lista contas'!$E:$E,Sheet7!$A29)</f>
        <v>-410366</v>
      </c>
      <c r="J29" s="457">
        <f>SUMIFS('Lista contas'!$I:$I,'Lista contas'!$D:$D,Sheet7!J$23,'Lista contas'!$E:$E,Sheet7!$A29)</f>
        <v>196707.21</v>
      </c>
      <c r="K29" s="457"/>
      <c r="L29" s="457">
        <f>SUMIFS('Lista contas'!$I:$I,'Lista contas'!$D:$D,Sheet7!L$23,'Lista contas'!$E:$E,Sheet7!$A29)</f>
        <v>252627</v>
      </c>
      <c r="M29" s="457"/>
      <c r="N29" s="457"/>
      <c r="O29" s="412">
        <f t="shared" si="2"/>
        <v>3419540.41</v>
      </c>
      <c r="P29" s="415">
        <f>VLOOKUP(A29,'Summary - Colar'!$M$39:$N$54,2,FALSE)</f>
        <v>1</v>
      </c>
      <c r="Q29" s="458">
        <f t="shared" si="4"/>
        <v>3419540.41</v>
      </c>
      <c r="R29" s="459">
        <f>+VLOOKUP(A29,'Summary - Colar'!$C$39:$J$54,8,FALSE)</f>
        <v>3154355</v>
      </c>
      <c r="S29" s="460">
        <f t="shared" si="5"/>
        <v>265185.41000000015</v>
      </c>
      <c r="T29" s="460">
        <f>SUM(F29:I29,L29)</f>
        <v>3154355.2</v>
      </c>
      <c r="U29" s="414">
        <f t="shared" si="6"/>
        <v>1</v>
      </c>
      <c r="V29" s="411">
        <f t="shared" si="7"/>
        <v>3154355.2</v>
      </c>
      <c r="W29" s="411">
        <f t="shared" si="3"/>
        <v>0.20000000018626451</v>
      </c>
      <c r="X29" s="413"/>
    </row>
    <row r="30" spans="1:24">
      <c r="A30" s="454" t="s">
        <v>9</v>
      </c>
      <c r="B30" s="455"/>
      <c r="C30" s="456"/>
      <c r="D30" s="457">
        <f>SUMIFS('Lista contas'!$I:$I,'Lista contas'!$D:$D,Sheet7!D$23,'Lista contas'!$E:$E,Sheet7!$A30)</f>
        <v>251150</v>
      </c>
      <c r="E30" s="457"/>
      <c r="F30" s="457"/>
      <c r="G30" s="457"/>
      <c r="H30" s="457">
        <f>SUMIFS('Lista contas'!$I:$I,'Lista contas'!$D:$D,Sheet7!H$23,'Lista contas'!$E:$E,Sheet7!$A30)</f>
        <v>79931.700000000012</v>
      </c>
      <c r="I30" s="457">
        <f>SUMIFS('Lista contas'!$I:$I,'Lista contas'!$D:$D,Sheet7!I$23,'Lista contas'!$E:$E,Sheet7!$A30)</f>
        <v>35238</v>
      </c>
      <c r="J30" s="457"/>
      <c r="K30" s="457"/>
      <c r="L30" s="457"/>
      <c r="M30" s="457">
        <f>SUMIFS('Lista contas'!$I:$I,'Lista contas'!$D:$D,Sheet7!M$23,'Lista contas'!$E:$E,Sheet7!$A30)</f>
        <v>127266</v>
      </c>
      <c r="N30" s="457"/>
      <c r="O30" s="412">
        <f t="shared" si="2"/>
        <v>493585.7</v>
      </c>
      <c r="P30" s="415">
        <f>VLOOKUP(A30,'Summary - Colar'!$M$39:$N$54,2,FALSE)</f>
        <v>0.93625000000000003</v>
      </c>
      <c r="Q30" s="458">
        <f t="shared" si="4"/>
        <v>527194.33911882516</v>
      </c>
      <c r="R30" s="459">
        <f>+VLOOKUP(A30,'Summary - Colar'!$C$39:$J$54,8,FALSE)</f>
        <v>258943</v>
      </c>
      <c r="S30" s="460">
        <f t="shared" si="5"/>
        <v>268251.33911882516</v>
      </c>
      <c r="T30" s="460">
        <f>SUM(H30:I30,M30)</f>
        <v>242435.7</v>
      </c>
      <c r="U30" s="414">
        <f t="shared" si="6"/>
        <v>0.93625000000000003</v>
      </c>
      <c r="V30" s="411">
        <f t="shared" si="7"/>
        <v>258943.33778371161</v>
      </c>
      <c r="W30" s="411">
        <f t="shared" ref="W30:W37" si="8">T30/P30-R30</f>
        <v>0.3377837116131559</v>
      </c>
      <c r="X30" s="413"/>
    </row>
    <row r="31" spans="1:24">
      <c r="A31" s="454" t="s">
        <v>282</v>
      </c>
      <c r="B31" s="455"/>
      <c r="C31" s="456"/>
      <c r="D31" s="457"/>
      <c r="E31" s="457">
        <f>SUMIFS('Lista contas'!$I:$I,'Lista contas'!$D:$D,Sheet7!E$23,'Lista contas'!$E:$E,Sheet7!$A31)</f>
        <v>5873283</v>
      </c>
      <c r="F31" s="457"/>
      <c r="G31" s="457"/>
      <c r="H31" s="457"/>
      <c r="I31" s="457"/>
      <c r="J31" s="457"/>
      <c r="K31" s="457"/>
      <c r="L31" s="457"/>
      <c r="M31" s="457"/>
      <c r="N31" s="457"/>
      <c r="O31" s="412">
        <f t="shared" si="2"/>
        <v>5873283</v>
      </c>
      <c r="P31" s="415">
        <f>VLOOKUP(A31,'Summary - Colar'!$M$39:$N$54,2,FALSE)</f>
        <v>19.358802000000001</v>
      </c>
      <c r="Q31" s="458">
        <f t="shared" si="4"/>
        <v>303390.82965981052</v>
      </c>
      <c r="R31" s="459">
        <f>+VLOOKUP(A31,'Summary - Colar'!$C$39:$J$54,8,FALSE)</f>
        <v>303391</v>
      </c>
      <c r="S31" s="460">
        <f t="shared" si="5"/>
        <v>-0.17034018947742879</v>
      </c>
      <c r="T31" s="460">
        <f>SUM(E31)</f>
        <v>5873283</v>
      </c>
      <c r="U31" s="414">
        <f t="shared" si="6"/>
        <v>19.358802000000001</v>
      </c>
      <c r="V31" s="411">
        <f t="shared" si="7"/>
        <v>303390.82965981052</v>
      </c>
      <c r="W31" s="411">
        <f t="shared" si="8"/>
        <v>-0.17034018947742879</v>
      </c>
      <c r="X31" s="413"/>
    </row>
    <row r="32" spans="1:24">
      <c r="A32" s="454" t="s">
        <v>6</v>
      </c>
      <c r="B32" s="455"/>
      <c r="C32" s="456"/>
      <c r="D32" s="457"/>
      <c r="E32" s="457"/>
      <c r="F32" s="457">
        <f>SUMIFS('Lista contas'!$I:$I,'Lista contas'!$D:$D,Sheet7!F$23,'Lista contas'!$E:$E,Sheet7!$A32)</f>
        <v>32992006</v>
      </c>
      <c r="G32" s="457"/>
      <c r="H32" s="457">
        <f>SUMIFS('Lista contas'!$I:$I,'Lista contas'!$D:$D,Sheet7!H$23,'Lista contas'!$E:$E,Sheet7!$A32)</f>
        <v>0</v>
      </c>
      <c r="I32" s="457">
        <f>SUMIFS('Lista contas'!$I:$I,'Lista contas'!$D:$D,Sheet7!I$23,'Lista contas'!$E:$E,Sheet7!$A32)</f>
        <v>47808</v>
      </c>
      <c r="J32" s="457">
        <f>SUMIFS('Lista contas'!$I:$I,'Lista contas'!$D:$D,Sheet7!J$23,'Lista contas'!$E:$E,Sheet7!$A32)</f>
        <v>302760.11</v>
      </c>
      <c r="K32" s="457"/>
      <c r="L32" s="457"/>
      <c r="M32" s="457"/>
      <c r="N32" s="457"/>
      <c r="O32" s="412">
        <f t="shared" si="2"/>
        <v>33342574.109999999</v>
      </c>
      <c r="P32" s="415">
        <f>VLOOKUP(A32,'Summary - Colar'!$M$39:$N$54,2,FALSE)</f>
        <v>10.876507</v>
      </c>
      <c r="Q32" s="458">
        <f t="shared" si="4"/>
        <v>3065559.0172469891</v>
      </c>
      <c r="R32" s="459">
        <f>+VLOOKUP(A32,'Summary - Colar'!$C$39:$J$54,8,FALSE)</f>
        <v>3037723</v>
      </c>
      <c r="S32" s="460">
        <f t="shared" si="5"/>
        <v>27836.017246989068</v>
      </c>
      <c r="T32" s="460">
        <f>SUM(F32:I32)</f>
        <v>33039814</v>
      </c>
      <c r="U32" s="414">
        <f t="shared" si="6"/>
        <v>10.876507</v>
      </c>
      <c r="V32" s="411">
        <f t="shared" si="7"/>
        <v>3037722.864518912</v>
      </c>
      <c r="W32" s="411">
        <f t="shared" si="8"/>
        <v>-0.13548108795657754</v>
      </c>
      <c r="X32" s="413"/>
    </row>
    <row r="33" spans="1:29">
      <c r="A33" s="454" t="s">
        <v>252</v>
      </c>
      <c r="B33" s="455"/>
      <c r="C33" s="456"/>
      <c r="D33" s="457"/>
      <c r="E33" s="457"/>
      <c r="F33" s="457"/>
      <c r="G33" s="457"/>
      <c r="H33" s="457">
        <f>SUMIFS('Lista contas'!$I:$I,'Lista contas'!$D:$D,Sheet7!H$23,'Lista contas'!$E:$E,Sheet7!$A33)</f>
        <v>798326.76</v>
      </c>
      <c r="I33" s="457"/>
      <c r="J33" s="457"/>
      <c r="K33" s="457"/>
      <c r="L33" s="457"/>
      <c r="M33" s="457"/>
      <c r="N33" s="457">
        <f>SUMIFS('Lista contas'!$I:$I,'Lista contas'!$D:$D,Sheet7!N$23,'Lista contas'!$E:$E,Sheet7!$A33)</f>
        <v>351352</v>
      </c>
      <c r="O33" s="412">
        <f t="shared" si="2"/>
        <v>1149678.76</v>
      </c>
      <c r="P33" s="415">
        <f>VLOOKUP(A33,'Summary - Colar'!$M$39:$N$54,2,FALSE)</f>
        <v>4.8617999999999997</v>
      </c>
      <c r="Q33" s="458">
        <f t="shared" si="4"/>
        <v>236471.83347731296</v>
      </c>
      <c r="R33" s="459">
        <f>+VLOOKUP(A33,'Summary - Colar'!$C$39:$J$54,8,FALSE)</f>
        <v>236472</v>
      </c>
      <c r="S33" s="460">
        <f t="shared" si="5"/>
        <v>-0.16652268703910522</v>
      </c>
      <c r="T33" s="460">
        <f>SUM(H33,N33)</f>
        <v>1149678.76</v>
      </c>
      <c r="U33" s="414">
        <f t="shared" si="6"/>
        <v>4.8617999999999997</v>
      </c>
      <c r="V33" s="411">
        <f t="shared" si="7"/>
        <v>236471.83347731296</v>
      </c>
      <c r="W33" s="411">
        <f t="shared" si="8"/>
        <v>-0.16652268703910522</v>
      </c>
      <c r="X33" s="413"/>
    </row>
    <row r="34" spans="1:29">
      <c r="A34" s="454" t="s">
        <v>16</v>
      </c>
      <c r="B34" s="455"/>
      <c r="C34" s="456"/>
      <c r="D34" s="457"/>
      <c r="E34" s="457"/>
      <c r="F34" s="457"/>
      <c r="G34" s="457"/>
      <c r="H34" s="457">
        <f>SUMIFS('Lista contas'!$I:$I,'Lista contas'!$D:$D,Sheet7!H$23,'Lista contas'!$E:$E,Sheet7!$A34)</f>
        <v>1770232.87</v>
      </c>
      <c r="I34" s="457">
        <f>SUMIFS('Lista contas'!$I:$I,'Lista contas'!$D:$D,Sheet7!I$23,'Lista contas'!$E:$E,Sheet7!$A34)</f>
        <v>48622</v>
      </c>
      <c r="J34" s="457"/>
      <c r="K34" s="457"/>
      <c r="L34" s="457"/>
      <c r="M34" s="457"/>
      <c r="N34" s="457">
        <f>SUMIFS('Lista contas'!$I:$I,'Lista contas'!$D:$D,Sheet7!N$23,'Lista contas'!$E:$E,Sheet7!$A34)</f>
        <v>273104</v>
      </c>
      <c r="O34" s="412">
        <f t="shared" si="2"/>
        <v>2091958.87</v>
      </c>
      <c r="P34" s="415">
        <f>VLOOKUP(A34,'Summary - Colar'!$M$39:$N$54,2,FALSE)</f>
        <v>1.45875</v>
      </c>
      <c r="Q34" s="458">
        <f t="shared" si="4"/>
        <v>1434076.3461868039</v>
      </c>
      <c r="R34" s="459">
        <f>+VLOOKUP(A34,'Summary - Colar'!$C$39:$J$54,8,FALSE)</f>
        <v>1434076</v>
      </c>
      <c r="S34" s="460">
        <f t="shared" si="5"/>
        <v>0.34618680388666689</v>
      </c>
      <c r="T34" s="460">
        <f>SUM(H34:I34,N34)</f>
        <v>2091958.87</v>
      </c>
      <c r="U34" s="414">
        <f t="shared" si="6"/>
        <v>1.45875</v>
      </c>
      <c r="V34" s="411">
        <f t="shared" si="7"/>
        <v>1434076.3461868039</v>
      </c>
      <c r="W34" s="411">
        <f t="shared" si="8"/>
        <v>0.34618680388666689</v>
      </c>
      <c r="X34" s="413"/>
    </row>
    <row r="35" spans="1:29">
      <c r="A35" s="454" t="s">
        <v>291</v>
      </c>
      <c r="B35" s="455"/>
      <c r="C35" s="456"/>
      <c r="D35" s="457"/>
      <c r="E35" s="457"/>
      <c r="F35" s="457"/>
      <c r="G35" s="457"/>
      <c r="H35" s="457">
        <f>SUMIFS('Lista contas'!$I:$I,'Lista contas'!$D:$D,Sheet7!H$23,'Lista contas'!$E:$E,Sheet7!$A35)</f>
        <v>3157370692</v>
      </c>
      <c r="I35" s="457"/>
      <c r="J35" s="457"/>
      <c r="K35" s="457"/>
      <c r="L35" s="457"/>
      <c r="M35" s="457"/>
      <c r="N35" s="457"/>
      <c r="O35" s="412">
        <f t="shared" si="2"/>
        <v>3157370692</v>
      </c>
      <c r="P35" s="415">
        <f>VLOOKUP(A35,'Summary - Colar'!$M$39:$N$54,2,FALSE)</f>
        <v>17029.972752000001</v>
      </c>
      <c r="Q35" s="458">
        <f t="shared" si="4"/>
        <v>185400.80703471461</v>
      </c>
      <c r="R35" s="459">
        <f>+VLOOKUP(A35,'Summary - Colar'!$C$39:$J$54,8,FALSE)</f>
        <v>185401</v>
      </c>
      <c r="S35" s="460">
        <f t="shared" si="5"/>
        <v>-0.19296528538689017</v>
      </c>
      <c r="T35" s="460">
        <f>SUM(H35:I35,N35)</f>
        <v>3157370692</v>
      </c>
      <c r="U35" s="411">
        <f t="shared" si="6"/>
        <v>17029.972752000001</v>
      </c>
      <c r="V35" s="411">
        <f t="shared" si="7"/>
        <v>185400.80703471461</v>
      </c>
      <c r="W35" s="411">
        <f t="shared" si="8"/>
        <v>-0.19296528538689017</v>
      </c>
      <c r="X35" s="413"/>
    </row>
    <row r="36" spans="1:29">
      <c r="A36" s="454" t="s">
        <v>14</v>
      </c>
      <c r="B36" s="455"/>
      <c r="C36" s="456"/>
      <c r="D36" s="457"/>
      <c r="E36" s="457"/>
      <c r="F36" s="457"/>
      <c r="G36" s="457"/>
      <c r="H36" s="457">
        <f>SUMIFS('Lista contas'!$I:$I,'Lista contas'!$D:$D,Sheet7!H$23,'Lista contas'!$E:$E,Sheet7!$A36)</f>
        <v>0</v>
      </c>
      <c r="I36" s="457">
        <f>SUMIFS('Lista contas'!$I:$I,'Lista contas'!$D:$D,Sheet7!I$23,'Lista contas'!$E:$E,Sheet7!$A36)</f>
        <v>49909</v>
      </c>
      <c r="J36" s="457"/>
      <c r="K36" s="457">
        <f>SUMIFS('Lista contas'!$I:$I,'Lista contas'!$D:$D,Sheet7!K$23,'Lista contas'!$E:$E,Sheet7!$A36)</f>
        <v>1250336</v>
      </c>
      <c r="L36" s="457"/>
      <c r="M36" s="457"/>
      <c r="N36" s="457"/>
      <c r="O36" s="412">
        <f t="shared" si="2"/>
        <v>1300245</v>
      </c>
      <c r="P36" s="415">
        <f>VLOOKUP(A36,'Summary - Colar'!$M$39:$N$54,2,FALSE)</f>
        <v>1.5035000000000001</v>
      </c>
      <c r="Q36" s="458">
        <f t="shared" si="4"/>
        <v>864812.10508812766</v>
      </c>
      <c r="R36" s="459">
        <f>+VLOOKUP(A36,'Summary - Colar'!$C$39:$J$54,8,FALSE)</f>
        <v>864812</v>
      </c>
      <c r="S36" s="460">
        <f t="shared" si="5"/>
        <v>0.10508812766056508</v>
      </c>
      <c r="T36" s="460">
        <f>SUM(H36:I36,K36)</f>
        <v>1300245</v>
      </c>
      <c r="U36" s="414">
        <f t="shared" si="6"/>
        <v>1.5035000000000001</v>
      </c>
      <c r="V36" s="411">
        <f t="shared" si="7"/>
        <v>864812.10508812766</v>
      </c>
      <c r="W36" s="411">
        <f t="shared" si="8"/>
        <v>0.10508812766056508</v>
      </c>
      <c r="X36" s="413"/>
    </row>
    <row r="37" spans="1:29">
      <c r="A37" s="461" t="s">
        <v>15</v>
      </c>
      <c r="B37" s="462"/>
      <c r="C37" s="463"/>
      <c r="D37" s="464"/>
      <c r="E37" s="464"/>
      <c r="F37" s="464"/>
      <c r="G37" s="464"/>
      <c r="H37" s="464"/>
      <c r="I37" s="464">
        <f>SUMIFS('Lista contas'!$I:$I,'Lista contas'!$D:$D,Sheet7!I$23,'Lista contas'!$E:$E,Sheet7!$A37)</f>
        <v>7828887</v>
      </c>
      <c r="J37" s="464"/>
      <c r="K37" s="464"/>
      <c r="L37" s="464"/>
      <c r="M37" s="464"/>
      <c r="N37" s="464"/>
      <c r="O37" s="465">
        <f t="shared" si="2"/>
        <v>7828887</v>
      </c>
      <c r="P37" s="466">
        <f>VLOOKUP(A37,'Summary - Colar'!$M$39:$N$54,2,FALSE)</f>
        <v>4.2424999999999997</v>
      </c>
      <c r="Q37" s="467">
        <f t="shared" si="4"/>
        <v>1845347.5545079554</v>
      </c>
      <c r="R37" s="468">
        <f>+VLOOKUP(A37,'Summary - Colar'!$C$39:$J$54,8,FALSE)</f>
        <v>1845348</v>
      </c>
      <c r="S37" s="469">
        <f t="shared" si="5"/>
        <v>-0.44549204455688596</v>
      </c>
      <c r="T37" s="469">
        <f>SUM(I37)</f>
        <v>7828887</v>
      </c>
      <c r="U37" s="470">
        <f t="shared" si="6"/>
        <v>4.2424999999999997</v>
      </c>
      <c r="V37" s="471">
        <f t="shared" si="7"/>
        <v>1845347.5545079554</v>
      </c>
      <c r="W37" s="471">
        <f t="shared" si="8"/>
        <v>-0.44549204455688596</v>
      </c>
      <c r="X37" s="472"/>
    </row>
    <row r="38" spans="1:29">
      <c r="A38" s="473"/>
      <c r="B38" s="474"/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5">
        <f>SUM(Q24:Q37)</f>
        <v>22986232.525196727</v>
      </c>
      <c r="R38" s="476"/>
      <c r="S38" s="474"/>
      <c r="T38" s="474"/>
      <c r="U38" s="474"/>
      <c r="V38" s="475">
        <f>SUM(V24:V37)</f>
        <v>22017136.939312216</v>
      </c>
      <c r="W38" s="475">
        <f>SUM(W24:W37)</f>
        <v>1018.9393122158654</v>
      </c>
      <c r="X38" s="477"/>
    </row>
    <row r="39" spans="1:29" ht="12.75">
      <c r="W39" s="475">
        <f>+'JYSKE - FKB - Colar '!E22</f>
        <v>4168.6241154919844</v>
      </c>
      <c r="X39" s="512" t="s">
        <v>453</v>
      </c>
    </row>
    <row r="43" spans="1:29" ht="25.9" customHeight="1">
      <c r="A43" s="398" t="s">
        <v>439</v>
      </c>
      <c r="B43" s="399" t="s">
        <v>7</v>
      </c>
      <c r="C43" s="424" t="s">
        <v>447</v>
      </c>
      <c r="D43" s="400" t="s">
        <v>19</v>
      </c>
      <c r="E43" s="424" t="s">
        <v>447</v>
      </c>
      <c r="F43" s="400" t="s">
        <v>3</v>
      </c>
      <c r="G43" s="424" t="s">
        <v>447</v>
      </c>
      <c r="H43" s="400" t="s">
        <v>5</v>
      </c>
      <c r="I43" s="424" t="s">
        <v>447</v>
      </c>
      <c r="J43" s="400" t="s">
        <v>4</v>
      </c>
      <c r="K43" s="424" t="s">
        <v>447</v>
      </c>
      <c r="L43" s="400" t="s">
        <v>2</v>
      </c>
      <c r="M43" s="424" t="s">
        <v>447</v>
      </c>
      <c r="N43" s="400" t="s">
        <v>9</v>
      </c>
      <c r="O43" s="424" t="s">
        <v>447</v>
      </c>
      <c r="P43" s="400" t="s">
        <v>282</v>
      </c>
      <c r="Q43" s="424" t="s">
        <v>447</v>
      </c>
      <c r="R43" s="400" t="s">
        <v>6</v>
      </c>
      <c r="S43" s="424" t="s">
        <v>447</v>
      </c>
      <c r="T43" s="400" t="s">
        <v>252</v>
      </c>
      <c r="U43" s="424" t="s">
        <v>447</v>
      </c>
      <c r="V43" s="400" t="s">
        <v>16</v>
      </c>
      <c r="W43" s="424" t="s">
        <v>447</v>
      </c>
      <c r="X43" s="400" t="s">
        <v>291</v>
      </c>
      <c r="Y43" s="424" t="s">
        <v>447</v>
      </c>
      <c r="Z43" s="400" t="s">
        <v>14</v>
      </c>
      <c r="AA43" s="424" t="s">
        <v>447</v>
      </c>
      <c r="AB43" s="400" t="s">
        <v>15</v>
      </c>
      <c r="AC43" s="478" t="s">
        <v>447</v>
      </c>
    </row>
    <row r="44" spans="1:29">
      <c r="A44" s="479" t="s">
        <v>304</v>
      </c>
      <c r="B44" s="480">
        <f>SUMIFS('Lista contas'!$I:$I,'Lista contas'!$D:$D,Sheet7!$A44,'Lista contas'!$E:$E,Sheet7!B$43)</f>
        <v>102910</v>
      </c>
      <c r="C44" s="481">
        <f>B44/(VLOOKUP($B$43,'Summary - Colar'!$M$39:$N$54,2,FALSE))</f>
        <v>58528.090469151757</v>
      </c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2"/>
    </row>
    <row r="45" spans="1:29">
      <c r="A45" s="483" t="s">
        <v>440</v>
      </c>
      <c r="B45" s="484"/>
      <c r="C45" s="408"/>
      <c r="D45" s="408">
        <f>SUMIFS('Lista contas'!$I:$I,'Lista contas'!$D:$D,Sheet7!$A45,'Lista contas'!$E:$E,Sheet7!D$43)</f>
        <v>36245744</v>
      </c>
      <c r="E45" s="408">
        <f>D45/(VLOOKUP($D$43,'Summary - Colar'!$M$39:$N$54,2,FALSE))</f>
        <v>3152489.4240042986</v>
      </c>
      <c r="F45" s="408">
        <f>SUMIFS('Lista contas'!$I:$I,'Lista contas'!$D:$D,Sheet7!$A45,'Lista contas'!$E:$E,Sheet7!F$43)</f>
        <v>1702216</v>
      </c>
      <c r="G45" s="408">
        <f>F45/(VLOOKUP($F$43,'Summary - Colar'!$M$39:$N$54,2,FALSE))</f>
        <v>228215.7987880088</v>
      </c>
      <c r="H45" s="408"/>
      <c r="I45" s="408"/>
      <c r="J45" s="408"/>
      <c r="K45" s="408"/>
      <c r="L45" s="408"/>
      <c r="M45" s="408"/>
      <c r="N45" s="408"/>
      <c r="O45" s="408"/>
      <c r="P45" s="408"/>
      <c r="Q45" s="408"/>
      <c r="R45" s="408"/>
      <c r="S45" s="408"/>
      <c r="T45" s="408"/>
      <c r="U45" s="408"/>
      <c r="V45" s="408"/>
      <c r="W45" s="408"/>
      <c r="X45" s="408"/>
      <c r="Y45" s="408"/>
      <c r="Z45" s="408"/>
      <c r="AA45" s="408"/>
      <c r="AB45" s="408"/>
      <c r="AC45" s="409"/>
    </row>
    <row r="46" spans="1:29">
      <c r="A46" s="483" t="s">
        <v>12</v>
      </c>
      <c r="B46" s="484"/>
      <c r="C46" s="408"/>
      <c r="D46" s="408"/>
      <c r="E46" s="408"/>
      <c r="F46" s="408"/>
      <c r="G46" s="408"/>
      <c r="H46" s="408">
        <f>SUMIFS('Lista contas'!$I:$I,'Lista contas'!$D:$D,Sheet7!$A46,'Lista contas'!$E:$E,Sheet7!H$43)</f>
        <v>4224</v>
      </c>
      <c r="I46" s="408">
        <f>H46/(VLOOKUP($H$43,'Summary - Colar'!$M$39:$N$54,2,FALSE))</f>
        <v>3731.7784256559771</v>
      </c>
      <c r="J46" s="408">
        <f>SUMIFS('Lista contas'!$I:$I,'Lista contas'!$D:$D,Sheet7!$A46,'Lista contas'!$E:$E,Sheet7!J$43)</f>
        <v>25254</v>
      </c>
      <c r="K46" s="408">
        <f>J46/(VLOOKUP($J$43,'Summary - Colar'!$M$39:$N$54,2,FALSE))</f>
        <v>30075.02679528403</v>
      </c>
      <c r="L46" s="408">
        <f>SUMIFS('Lista contas'!$I:$I,'Lista contas'!$D:$D,Sheet7!$A46,'Lista contas'!$E:$E,Sheet7!L$43)</f>
        <v>68478</v>
      </c>
      <c r="M46" s="408">
        <f>L46/(VLOOKUP($L$43,'Summary - Colar'!$M$39:$N$54,2,FALSE))</f>
        <v>68478</v>
      </c>
      <c r="N46" s="408">
        <f>SUMIFS('Lista contas'!$I:$I,'Lista contas'!$D:$D,Sheet7!$A46,'Lista contas'!$E:$E,Sheet7!N$43)</f>
        <v>251150</v>
      </c>
      <c r="O46" s="408">
        <f>N46/(VLOOKUP($N$43,'Summary - Colar'!$M$39:$N$54,2,FALSE))</f>
        <v>268251.00133511348</v>
      </c>
      <c r="P46" s="408"/>
      <c r="Q46" s="408"/>
      <c r="R46" s="408"/>
      <c r="S46" s="408"/>
      <c r="T46" s="408"/>
      <c r="U46" s="408"/>
      <c r="V46" s="408"/>
      <c r="W46" s="408"/>
      <c r="X46" s="408"/>
      <c r="Y46" s="408"/>
      <c r="Z46" s="408"/>
      <c r="AA46" s="408"/>
      <c r="AB46" s="408"/>
      <c r="AC46" s="409"/>
    </row>
    <row r="47" spans="1:29">
      <c r="A47" s="483" t="s">
        <v>441</v>
      </c>
      <c r="B47" s="484"/>
      <c r="C47" s="408"/>
      <c r="D47" s="408"/>
      <c r="E47" s="408"/>
      <c r="F47" s="408"/>
      <c r="G47" s="408"/>
      <c r="H47" s="408"/>
      <c r="I47" s="408"/>
      <c r="J47" s="408"/>
      <c r="K47" s="408"/>
      <c r="L47" s="408"/>
      <c r="M47" s="408"/>
      <c r="N47" s="408"/>
      <c r="O47" s="408"/>
      <c r="P47" s="408">
        <f>SUMIFS('Lista contas'!$I:$I,'Lista contas'!$D:$D,Sheet7!$A47,'Lista contas'!$E:$E,Sheet7!P$43)</f>
        <v>5873283</v>
      </c>
      <c r="Q47" s="408">
        <f>P47/(VLOOKUP($P$43,'Summary - Colar'!$M$39:$N$54,2,FALSE))</f>
        <v>303390.82965981052</v>
      </c>
      <c r="R47" s="408"/>
      <c r="S47" s="408"/>
      <c r="T47" s="408"/>
      <c r="U47" s="408"/>
      <c r="V47" s="408"/>
      <c r="W47" s="408"/>
      <c r="X47" s="408"/>
      <c r="Y47" s="408"/>
      <c r="Z47" s="408"/>
      <c r="AA47" s="408"/>
      <c r="AB47" s="408"/>
      <c r="AC47" s="409"/>
    </row>
    <row r="48" spans="1:29">
      <c r="A48" s="483" t="s">
        <v>442</v>
      </c>
      <c r="B48" s="484"/>
      <c r="C48" s="408"/>
      <c r="D48" s="408"/>
      <c r="E48" s="408"/>
      <c r="F48" s="408"/>
      <c r="G48" s="408"/>
      <c r="H48" s="408">
        <f>SUMIFS('Lista contas'!$I:$I,'Lista contas'!$D:$D,Sheet7!$A48,'Lista contas'!$E:$E,Sheet7!H$43)</f>
        <v>277792</v>
      </c>
      <c r="I48" s="408">
        <f>H48/(VLOOKUP($H$43,'Summary - Colar'!$M$39:$N$54,2,FALSE))</f>
        <v>245420.97358423891</v>
      </c>
      <c r="J48" s="408"/>
      <c r="K48" s="408"/>
      <c r="L48" s="408">
        <f>SUMIFS('Lista contas'!$I:$I,'Lista contas'!$D:$D,Sheet7!$A48,'Lista contas'!$E:$E,Sheet7!L$43)</f>
        <v>211908</v>
      </c>
      <c r="M48" s="408">
        <f>L48/(VLOOKUP($L$43,'Summary - Colar'!$M$39:$N$54,2,FALSE))</f>
        <v>211908</v>
      </c>
      <c r="N48" s="408"/>
      <c r="O48" s="408"/>
      <c r="P48" s="408"/>
      <c r="Q48" s="408"/>
      <c r="R48" s="408">
        <f>SUMIFS('Lista contas'!$I:$I,'Lista contas'!$D:$D,Sheet7!$A48,'Lista contas'!$E:$E,Sheet7!R$43)</f>
        <v>32992006</v>
      </c>
      <c r="S48" s="408">
        <f>R48/(VLOOKUP($R$43,'Summary - Colar'!$M$39:$N$54,2,FALSE))</f>
        <v>3033327.3356970209</v>
      </c>
      <c r="T48" s="408"/>
      <c r="U48" s="408"/>
      <c r="V48" s="408"/>
      <c r="W48" s="408"/>
      <c r="X48" s="408"/>
      <c r="Y48" s="408"/>
      <c r="Z48" s="408"/>
      <c r="AA48" s="408"/>
      <c r="AB48" s="408"/>
      <c r="AC48" s="409"/>
    </row>
    <row r="49" spans="1:29">
      <c r="A49" s="483" t="s">
        <v>454</v>
      </c>
      <c r="B49" s="484"/>
      <c r="C49" s="408"/>
      <c r="D49" s="408"/>
      <c r="E49" s="408"/>
      <c r="F49" s="408"/>
      <c r="G49" s="408"/>
      <c r="H49" s="408"/>
      <c r="I49" s="408"/>
      <c r="J49" s="408"/>
      <c r="K49" s="408"/>
      <c r="L49" s="408">
        <f>SUMIFS('Lista contas'!$I:$I,'Lista contas'!$D:$D,Sheet7!$A49,'Lista contas'!$E:$E,Sheet7!L$43)</f>
        <v>66396</v>
      </c>
      <c r="M49" s="408">
        <f>L49/(VLOOKUP($L$43,'Summary - Colar'!$M$39:$N$54,2,FALSE))</f>
        <v>66396</v>
      </c>
      <c r="N49" s="408"/>
      <c r="O49" s="408"/>
      <c r="P49" s="408"/>
      <c r="Q49" s="408"/>
      <c r="R49" s="408"/>
      <c r="S49" s="408"/>
      <c r="T49" s="408"/>
      <c r="U49" s="408"/>
      <c r="V49" s="408"/>
      <c r="W49" s="408"/>
      <c r="X49" s="408"/>
      <c r="Y49" s="408"/>
      <c r="Z49" s="408"/>
      <c r="AA49" s="408"/>
      <c r="AB49" s="408"/>
      <c r="AC49" s="409"/>
    </row>
    <row r="50" spans="1:29">
      <c r="A50" s="483" t="s">
        <v>299</v>
      </c>
      <c r="B50" s="484">
        <f>SUMIFS('Lista contas'!$I:$I,'Lista contas'!$D:$D,Sheet7!$A50,'Lista contas'!$E:$E,Sheet7!B$43)</f>
        <v>785962.47</v>
      </c>
      <c r="C50" s="408">
        <f>B50/(VLOOKUP($B$43,'Summary - Colar'!$M$39:$N$54,2,FALSE))</f>
        <v>447001.0936694002</v>
      </c>
      <c r="D50" s="408">
        <f>SUMIFS('Lista contas'!$I:$I,'Lista contas'!$D:$D,Sheet7!$A50,'Lista contas'!$E:$E,Sheet7!D$43)</f>
        <v>0</v>
      </c>
      <c r="E50" s="408">
        <f>D50/(VLOOKUP($D$43,'Summary - Colar'!$M$39:$N$54,2,FALSE))</f>
        <v>0</v>
      </c>
      <c r="F50" s="408"/>
      <c r="G50" s="408"/>
      <c r="H50" s="408">
        <f>SUMIFS('Lista contas'!$I:$I,'Lista contas'!$D:$D,Sheet7!$A50,'Lista contas'!$E:$E,Sheet7!H$43)</f>
        <v>1056990.8499999999</v>
      </c>
      <c r="I50" s="408">
        <f>H50/(VLOOKUP($H$43,'Summary - Colar'!$M$39:$N$54,2,FALSE))</f>
        <v>933819.9929322378</v>
      </c>
      <c r="J50" s="408">
        <f>SUMIFS('Lista contas'!$I:$I,'Lista contas'!$D:$D,Sheet7!$A50,'Lista contas'!$E:$E,Sheet7!J$43)</f>
        <v>13207.32</v>
      </c>
      <c r="K50" s="408">
        <f>J50/(VLOOKUP($J$43,'Summary - Colar'!$M$39:$N$54,2,FALSE))</f>
        <v>15728.61736334405</v>
      </c>
      <c r="L50" s="408">
        <f>SUMIFS('Lista contas'!$I:$I,'Lista contas'!$D:$D,Sheet7!$A50,'Lista contas'!$E:$E,Sheet7!L$43)</f>
        <v>3033790.2</v>
      </c>
      <c r="M50" s="408">
        <f>L50/(VLOOKUP($L$43,'Summary - Colar'!$M$39:$N$54,2,FALSE))</f>
        <v>3033790.2</v>
      </c>
      <c r="N50" s="408">
        <f>SUMIFS('Lista contas'!$I:$I,'Lista contas'!$D:$D,Sheet7!$A50,'Lista contas'!$E:$E,Sheet7!N$43)</f>
        <v>79931.700000000012</v>
      </c>
      <c r="O50" s="408">
        <f>N50/(VLOOKUP($N$43,'Summary - Colar'!$M$39:$N$54,2,FALSE))</f>
        <v>85374.312416555418</v>
      </c>
      <c r="P50" s="408"/>
      <c r="Q50" s="408"/>
      <c r="R50" s="408">
        <f>SUMIFS('Lista contas'!$I:$I,'Lista contas'!$D:$D,Sheet7!$A50,'Lista contas'!$E:$E,Sheet7!R$43)</f>
        <v>0</v>
      </c>
      <c r="S50" s="408">
        <f>R50/(VLOOKUP($R$43,'Summary - Colar'!$M$39:$N$54,2,FALSE))</f>
        <v>0</v>
      </c>
      <c r="T50" s="408">
        <f>SUMIFS('Lista contas'!$I:$I,'Lista contas'!$D:$D,Sheet7!$A50,'Lista contas'!$E:$E,Sheet7!T$43)</f>
        <v>798326.76</v>
      </c>
      <c r="U50" s="408">
        <f>T50/(VLOOKUP($T$43,'Summary - Colar'!$M$39:$N$54,2,FALSE))</f>
        <v>164203.94915463409</v>
      </c>
      <c r="V50" s="408">
        <f>SUMIFS('Lista contas'!$I:$I,'Lista contas'!$D:$D,Sheet7!$A50,'Lista contas'!$E:$E,Sheet7!V$43)</f>
        <v>1770232.87</v>
      </c>
      <c r="W50" s="408">
        <f>V50/(VLOOKUP($V$43,'Summary - Colar'!$M$39:$N$54,2,FALSE))</f>
        <v>1213527.2459297345</v>
      </c>
      <c r="X50" s="408">
        <f>SUMIFS('Lista contas'!$I:$I,'Lista contas'!$D:$D,Sheet7!$A50,'Lista contas'!$E:$E,Sheet7!X$43)</f>
        <v>3157370692</v>
      </c>
      <c r="Y50" s="408">
        <f>X50/(VLOOKUP($X$43,'Summary - Colar'!$M$39:$N$54,2,FALSE))</f>
        <v>185400.80703471461</v>
      </c>
      <c r="Z50" s="408">
        <f>SUMIFS('Lista contas'!$I:$I,'Lista contas'!$D:$D,Sheet7!$A50,'Lista contas'!$E:$E,Sheet7!Z$43)</f>
        <v>0</v>
      </c>
      <c r="AA50" s="408">
        <f>Z50/(VLOOKUP($Z$43,'Summary - Colar'!$M$39:$N$54,2,FALSE))</f>
        <v>0</v>
      </c>
      <c r="AB50" s="408"/>
      <c r="AC50" s="409"/>
    </row>
    <row r="51" spans="1:29">
      <c r="A51" s="483" t="s">
        <v>329</v>
      </c>
      <c r="B51" s="484">
        <f>SUMIFS('Lista contas'!$I:$I,'Lista contas'!$D:$D,Sheet7!$A51,'Lista contas'!$E:$E,Sheet7!B$43)</f>
        <v>3191</v>
      </c>
      <c r="C51" s="408">
        <f>B51/(VLOOKUP($B$43,'Summary - Colar'!$M$39:$N$54,2,FALSE))</f>
        <v>1814.8201019051914</v>
      </c>
      <c r="D51" s="408">
        <f>SUMIFS('Lista contas'!$I:$I,'Lista contas'!$D:$D,Sheet7!$A51,'Lista contas'!$E:$E,Sheet7!D$43)</f>
        <v>170439</v>
      </c>
      <c r="E51" s="408">
        <f>D51/(VLOOKUP($D$43,'Summary - Colar'!$M$39:$N$54,2,FALSE))</f>
        <v>14824.006507850099</v>
      </c>
      <c r="F51" s="408">
        <f>SUMIFS('Lista contas'!$I:$I,'Lista contas'!$D:$D,Sheet7!$A51,'Lista contas'!$E:$E,Sheet7!F$43)</f>
        <v>5770</v>
      </c>
      <c r="G51" s="408">
        <f>F51/(VLOOKUP($F$43,'Summary - Colar'!$M$39:$N$54,2,FALSE))</f>
        <v>773.58288196492731</v>
      </c>
      <c r="H51" s="408">
        <f>SUMIFS('Lista contas'!$I:$I,'Lista contas'!$D:$D,Sheet7!$A51,'Lista contas'!$E:$E,Sheet7!H$43)</f>
        <v>254010</v>
      </c>
      <c r="I51" s="408">
        <f>H51/(VLOOKUP($H$43,'Summary - Colar'!$M$39:$N$54,2,FALSE))</f>
        <v>224410.28359395708</v>
      </c>
      <c r="J51" s="408">
        <f>SUMIFS('Lista contas'!$I:$I,'Lista contas'!$D:$D,Sheet7!$A51,'Lista contas'!$E:$E,Sheet7!J$43)</f>
        <v>4512203</v>
      </c>
      <c r="K51" s="408">
        <f>J51/(VLOOKUP($J$43,'Summary - Colar'!$M$39:$N$54,2,FALSE))</f>
        <v>5373589.3771585086</v>
      </c>
      <c r="L51" s="408">
        <f>SUMIFS('Lista contas'!$I:$I,'Lista contas'!$D:$D,Sheet7!$A51,'Lista contas'!$E:$E,Sheet7!L$43)</f>
        <v>-410366</v>
      </c>
      <c r="M51" s="408">
        <f>L51/(VLOOKUP($L$43,'Summary - Colar'!$M$39:$N$54,2,FALSE))</f>
        <v>-410366</v>
      </c>
      <c r="N51" s="408">
        <f>SUMIFS('Lista contas'!$I:$I,'Lista contas'!$D:$D,Sheet7!$A51,'Lista contas'!$E:$E,Sheet7!N$43)</f>
        <v>35238</v>
      </c>
      <c r="O51" s="408">
        <f>N51/(VLOOKUP($N$43,'Summary - Colar'!$M$39:$N$54,2,FALSE))</f>
        <v>37637.383177570089</v>
      </c>
      <c r="P51" s="408"/>
      <c r="Q51" s="408"/>
      <c r="R51" s="408">
        <f>SUMIFS('Lista contas'!$I:$I,'Lista contas'!$D:$D,Sheet7!$A51,'Lista contas'!$E:$E,Sheet7!R$43)</f>
        <v>47808</v>
      </c>
      <c r="S51" s="408">
        <f>R51/(VLOOKUP($R$43,'Summary - Colar'!$M$39:$N$54,2,FALSE))</f>
        <v>4395.5288218910719</v>
      </c>
      <c r="T51" s="408"/>
      <c r="U51" s="408"/>
      <c r="V51" s="408">
        <f>SUMIFS('Lista contas'!$I:$I,'Lista contas'!$D:$D,Sheet7!$A51,'Lista contas'!$E:$E,Sheet7!V$43)</f>
        <v>48622</v>
      </c>
      <c r="W51" s="408">
        <f>V51/(VLOOKUP($V$43,'Summary - Colar'!$M$39:$N$54,2,FALSE))</f>
        <v>33331.276778063409</v>
      </c>
      <c r="X51" s="408"/>
      <c r="Y51" s="408"/>
      <c r="Z51" s="408">
        <f>SUMIFS('Lista contas'!$I:$I,'Lista contas'!$D:$D,Sheet7!$A51,'Lista contas'!$E:$E,Sheet7!Z$43)</f>
        <v>49909</v>
      </c>
      <c r="AA51" s="408">
        <f>Z51/(VLOOKUP($Z$43,'Summary - Colar'!$M$39:$N$54,2,FALSE))</f>
        <v>33195.211173927499</v>
      </c>
      <c r="AB51" s="408">
        <f>SUMIFS('Lista contas'!$I:$I,'Lista contas'!$D:$D,Sheet7!$A51,'Lista contas'!$E:$E,Sheet7!O$1)</f>
        <v>7828887</v>
      </c>
      <c r="AC51" s="409">
        <f>AB51/(VLOOKUP($AB$43,'Summary - Colar'!$M$39:$N$54,2,FALSE))</f>
        <v>1845347.5545079554</v>
      </c>
    </row>
    <row r="52" spans="1:29">
      <c r="A52" s="483" t="s">
        <v>11</v>
      </c>
      <c r="B52" s="484">
        <f>SUMIFS('Lista contas'!$I:$I,'Lista contas'!$D:$D,Sheet7!$A52,'Lista contas'!$E:$E,Sheet7!B$43)</f>
        <v>125414.74</v>
      </c>
      <c r="C52" s="408">
        <f>B52/(VLOOKUP($B$43,'Summary - Colar'!$M$39:$N$54,2,FALSE))</f>
        <v>71327.230093141057</v>
      </c>
      <c r="D52" s="408"/>
      <c r="E52" s="408"/>
      <c r="F52" s="408">
        <f>SUMIFS('Lista contas'!$I:$I,'Lista contas'!$D:$D,Sheet7!$A52,'Lista contas'!$E:$E,Sheet7!F$43)</f>
        <v>806295.2</v>
      </c>
      <c r="G52" s="408">
        <f>F52/(VLOOKUP($F$43,'Summary - Colar'!$M$39:$N$54,2,FALSE))</f>
        <v>108099.85520459054</v>
      </c>
      <c r="H52" s="408">
        <f>SUMIFS('Lista contas'!$I:$I,'Lista contas'!$D:$D,Sheet7!$A52,'Lista contas'!$E:$E,Sheet7!H$43)</f>
        <v>60607.08</v>
      </c>
      <c r="I52" s="408">
        <f>H52/(VLOOKUP($H$43,'Summary - Colar'!$M$39:$N$54,2,FALSE))</f>
        <v>53544.5534057779</v>
      </c>
      <c r="J52" s="408">
        <f>SUMIFS('Lista contas'!$I:$I,'Lista contas'!$D:$D,Sheet7!$A52,'Lista contas'!$E:$E,Sheet7!J$43)</f>
        <v>118435.3</v>
      </c>
      <c r="K52" s="408">
        <f>J52/(VLOOKUP($J$43,'Summary - Colar'!$M$39:$N$54,2,FALSE))</f>
        <v>141044.77789686792</v>
      </c>
      <c r="L52" s="408">
        <f>SUMIFS('Lista contas'!$I:$I,'Lista contas'!$D:$D,Sheet7!$A52,'Lista contas'!$E:$E,Sheet7!L$43)</f>
        <v>196707.21</v>
      </c>
      <c r="M52" s="408">
        <f>L52/(VLOOKUP($L$43,'Summary - Colar'!$M$39:$N$54,2,FALSE))</f>
        <v>196707.21</v>
      </c>
      <c r="N52" s="408"/>
      <c r="O52" s="408"/>
      <c r="P52" s="408"/>
      <c r="Q52" s="408"/>
      <c r="R52" s="408">
        <f>SUMIFS('Lista contas'!$I:$I,'Lista contas'!$D:$D,Sheet7!$A52,'Lista contas'!$E:$E,Sheet7!R$43)</f>
        <v>302760.11</v>
      </c>
      <c r="S52" s="408">
        <f>R52/(VLOOKUP($R$43,'Summary - Colar'!$M$39:$N$54,2,FALSE))</f>
        <v>27836.15272807713</v>
      </c>
      <c r="T52" s="408"/>
      <c r="U52" s="408"/>
      <c r="V52" s="408"/>
      <c r="W52" s="408"/>
      <c r="X52" s="408"/>
      <c r="Y52" s="408"/>
      <c r="Z52" s="408"/>
      <c r="AA52" s="408"/>
      <c r="AB52" s="408"/>
      <c r="AC52" s="409"/>
    </row>
    <row r="53" spans="1:29">
      <c r="A53" s="483" t="s">
        <v>444</v>
      </c>
      <c r="B53" s="484"/>
      <c r="C53" s="408"/>
      <c r="D53" s="408"/>
      <c r="E53" s="408"/>
      <c r="F53" s="408"/>
      <c r="G53" s="408"/>
      <c r="H53" s="408"/>
      <c r="I53" s="408"/>
      <c r="J53" s="408"/>
      <c r="K53" s="408"/>
      <c r="L53" s="408"/>
      <c r="M53" s="408"/>
      <c r="N53" s="408"/>
      <c r="O53" s="408"/>
      <c r="P53" s="408"/>
      <c r="Q53" s="408"/>
      <c r="R53" s="408"/>
      <c r="S53" s="408"/>
      <c r="T53" s="408"/>
      <c r="U53" s="408"/>
      <c r="V53" s="408"/>
      <c r="W53" s="408"/>
      <c r="X53" s="408"/>
      <c r="Y53" s="408"/>
      <c r="Z53" s="408">
        <f>SUMIFS('Lista contas'!$I:$I,'Lista contas'!$D:$D,Sheet7!$A53,'Lista contas'!$E:$E,Sheet7!Z$43)</f>
        <v>1250336</v>
      </c>
      <c r="AA53" s="408">
        <f>Z53/(VLOOKUP($Z$43,'Summary - Colar'!$M$39:$N$54,2,FALSE))</f>
        <v>831616.89391420013</v>
      </c>
      <c r="AB53" s="408"/>
      <c r="AC53" s="409"/>
    </row>
    <row r="54" spans="1:29">
      <c r="A54" s="483" t="s">
        <v>445</v>
      </c>
      <c r="B54" s="484"/>
      <c r="C54" s="408"/>
      <c r="D54" s="408"/>
      <c r="E54" s="408"/>
      <c r="F54" s="408"/>
      <c r="G54" s="408"/>
      <c r="H54" s="408"/>
      <c r="I54" s="408"/>
      <c r="J54" s="408"/>
      <c r="K54" s="408"/>
      <c r="L54" s="408">
        <f>SUMIFS('Lista contas'!$I:$I,'Lista contas'!$D:$D,Sheet7!$A54,'Lista contas'!$E:$E,Sheet7!L$43)</f>
        <v>252627</v>
      </c>
      <c r="M54" s="408">
        <f>L54/(VLOOKUP($L$43,'Summary - Colar'!$M$39:$N$54,2,FALSE))</f>
        <v>252627</v>
      </c>
      <c r="N54" s="408"/>
      <c r="O54" s="408"/>
      <c r="P54" s="408"/>
      <c r="Q54" s="408"/>
      <c r="R54" s="408"/>
      <c r="S54" s="408"/>
      <c r="T54" s="408"/>
      <c r="U54" s="408"/>
      <c r="V54" s="408"/>
      <c r="W54" s="408"/>
      <c r="X54" s="408"/>
      <c r="Y54" s="408"/>
      <c r="Z54" s="408"/>
      <c r="AA54" s="408"/>
      <c r="AB54" s="408"/>
      <c r="AC54" s="409"/>
    </row>
    <row r="55" spans="1:29">
      <c r="A55" s="483" t="s">
        <v>446</v>
      </c>
      <c r="B55" s="484"/>
      <c r="C55" s="408"/>
      <c r="D55" s="408"/>
      <c r="E55" s="408"/>
      <c r="F55" s="408"/>
      <c r="G55" s="408"/>
      <c r="H55" s="408"/>
      <c r="I55" s="408"/>
      <c r="J55" s="408"/>
      <c r="K55" s="408"/>
      <c r="L55" s="408"/>
      <c r="M55" s="408"/>
      <c r="N55" s="408">
        <f>SUMIFS('Lista contas'!$I:$I,'Lista contas'!$D:$D,Sheet7!$A55,'Lista contas'!$E:$E,Sheet7!N$43)</f>
        <v>127266</v>
      </c>
      <c r="O55" s="408">
        <f>N55/(VLOOKUP($N$43,'Summary - Colar'!$M$39:$N$54,2,FALSE))</f>
        <v>135931.6421895861</v>
      </c>
      <c r="P55" s="408"/>
      <c r="Q55" s="408"/>
      <c r="R55" s="408"/>
      <c r="S55" s="408"/>
      <c r="T55" s="408"/>
      <c r="U55" s="408"/>
      <c r="V55" s="408"/>
      <c r="W55" s="408"/>
      <c r="X55" s="408"/>
      <c r="Y55" s="408"/>
      <c r="Z55" s="408"/>
      <c r="AA55" s="408"/>
      <c r="AB55" s="408"/>
      <c r="AC55" s="409"/>
    </row>
    <row r="56" spans="1:29">
      <c r="A56" s="483" t="s">
        <v>297</v>
      </c>
      <c r="B56" s="484"/>
      <c r="C56" s="408"/>
      <c r="D56" s="408"/>
      <c r="E56" s="408"/>
      <c r="F56" s="408"/>
      <c r="G56" s="408"/>
      <c r="H56" s="408"/>
      <c r="I56" s="408"/>
      <c r="J56" s="408"/>
      <c r="K56" s="408"/>
      <c r="L56" s="408"/>
      <c r="M56" s="408"/>
      <c r="N56" s="408"/>
      <c r="O56" s="408"/>
      <c r="P56" s="408"/>
      <c r="Q56" s="408"/>
      <c r="R56" s="408"/>
      <c r="S56" s="408"/>
      <c r="T56" s="408">
        <f>SUMIFS('Lista contas'!$I:$I,'Lista contas'!$D:$D,Sheet7!$A56,'Lista contas'!$E:$E,Sheet7!T$43)</f>
        <v>351352</v>
      </c>
      <c r="U56" s="408">
        <f>T56/(VLOOKUP($T$43,'Summary - Colar'!$M$39:$N$54,2,FALSE))</f>
        <v>72267.884322678845</v>
      </c>
      <c r="V56" s="408">
        <f>SUMIFS('Lista contas'!$I:$I,'Lista contas'!$D:$D,Sheet7!$A56,'Lista contas'!$E:$E,Sheet7!V$43)</f>
        <v>273104</v>
      </c>
      <c r="W56" s="408">
        <f>V56/(VLOOKUP($V$43,'Summary - Colar'!$M$39:$N$54,2,FALSE))</f>
        <v>187217.82347900601</v>
      </c>
      <c r="X56" s="408"/>
      <c r="Y56" s="408"/>
      <c r="Z56" s="408"/>
      <c r="AA56" s="408"/>
      <c r="AB56" s="408"/>
      <c r="AC56" s="409"/>
    </row>
    <row r="57" spans="1:29">
      <c r="A57" s="473" t="s">
        <v>274</v>
      </c>
      <c r="B57" s="485">
        <f>SUM(B44:B56)</f>
        <v>1017478.21</v>
      </c>
      <c r="C57" s="486">
        <f>B57/(VLOOKUP($B$43,'Summary - Colar'!$M$39:$N$54,2,FALSE))</f>
        <v>578671.23433359817</v>
      </c>
      <c r="D57" s="486">
        <f>SUM(D44:D56)</f>
        <v>36416183</v>
      </c>
      <c r="E57" s="486">
        <f>D57/(VLOOKUP($D$43,'Summary - Colar'!$M$39:$N$54,2,FALSE))</f>
        <v>3167313.4305121489</v>
      </c>
      <c r="F57" s="486">
        <f>SUM(F44:F56)</f>
        <v>2514281.2000000002</v>
      </c>
      <c r="G57" s="486">
        <f>F57/(VLOOKUP($F$43,'Summary - Colar'!$M$39:$N$54,2,FALSE))</f>
        <v>337089.23687456432</v>
      </c>
      <c r="H57" s="486">
        <f>SUM(H44:H56)</f>
        <v>1653623.93</v>
      </c>
      <c r="I57" s="486">
        <f>H57/(VLOOKUP($H$43,'Summary - Colar'!$M$39:$N$54,2,FALSE))</f>
        <v>1460927.5819418677</v>
      </c>
      <c r="J57" s="486">
        <f>SUM(J44:J56)</f>
        <v>4669099.62</v>
      </c>
      <c r="K57" s="486">
        <f>J57/(VLOOKUP($J$43,'Summary - Colar'!$M$39:$N$54,2,FALSE))</f>
        <v>5560437.7992140055</v>
      </c>
      <c r="L57" s="486">
        <f>SUM(L44:L56)</f>
        <v>3419540.41</v>
      </c>
      <c r="M57" s="486">
        <f>L57/(VLOOKUP($L$43,'Summary - Colar'!$M$39:$N$54,2,FALSE))</f>
        <v>3419540.41</v>
      </c>
      <c r="N57" s="486">
        <f>SUM(N44:N56)</f>
        <v>493585.7</v>
      </c>
      <c r="O57" s="486">
        <f>N57/(VLOOKUP($N$43,'Summary - Colar'!$M$39:$N$54,2,FALSE))</f>
        <v>527194.33911882516</v>
      </c>
      <c r="P57" s="486">
        <f>SUM(P44:P56)</f>
        <v>5873283</v>
      </c>
      <c r="Q57" s="486">
        <f>P57/(VLOOKUP($P$43,'Summary - Colar'!$M$39:$N$54,2,FALSE))</f>
        <v>303390.82965981052</v>
      </c>
      <c r="R57" s="486">
        <f>SUM(R44:R56)</f>
        <v>33342574.109999999</v>
      </c>
      <c r="S57" s="486">
        <f>R57/(VLOOKUP($R$43,'Summary - Colar'!$M$39:$N$54,2,FALSE))</f>
        <v>3065559.0172469891</v>
      </c>
      <c r="T57" s="486">
        <f>SUM(T44:T56)</f>
        <v>1149678.76</v>
      </c>
      <c r="U57" s="486">
        <f>T57/(VLOOKUP($T$43,'Summary - Colar'!$M$39:$N$54,2,FALSE))</f>
        <v>236471.83347731296</v>
      </c>
      <c r="V57" s="486">
        <f>SUM(V44:V56)</f>
        <v>2091958.87</v>
      </c>
      <c r="W57" s="486">
        <f>V57/(VLOOKUP($V$43,'Summary - Colar'!$M$39:$N$54,2,FALSE))</f>
        <v>1434076.3461868039</v>
      </c>
      <c r="X57" s="486">
        <f>SUM(X44:X56)</f>
        <v>3157370692</v>
      </c>
      <c r="Y57" s="486">
        <f>X57/(VLOOKUP($X$43,'Summary - Colar'!$M$39:$N$54,2,FALSE))</f>
        <v>185400.80703471461</v>
      </c>
      <c r="Z57" s="486">
        <f>SUM(Z44:Z56)</f>
        <v>1300245</v>
      </c>
      <c r="AA57" s="486">
        <f>Z57/(VLOOKUP($Z$43,'Summary - Colar'!$M$39:$N$54,2,FALSE))</f>
        <v>864812.10508812766</v>
      </c>
      <c r="AB57" s="486">
        <f>SUM(AB44:AB56)</f>
        <v>7828887</v>
      </c>
      <c r="AC57" s="487">
        <f>AB57/(VLOOKUP($AB$43,'Summary - Colar'!$M$39:$N$54,2,FALSE))</f>
        <v>1845347.5545079554</v>
      </c>
    </row>
    <row r="63" spans="1:29">
      <c r="A63" s="16" t="s">
        <v>455</v>
      </c>
    </row>
    <row r="64" spans="1:29">
      <c r="B64" s="15" t="s">
        <v>5</v>
      </c>
      <c r="C64" s="19" t="s">
        <v>447</v>
      </c>
      <c r="D64" s="15" t="s">
        <v>16</v>
      </c>
      <c r="E64" s="19" t="s">
        <v>447</v>
      </c>
      <c r="F64" s="15" t="s">
        <v>6</v>
      </c>
      <c r="G64" s="19" t="s">
        <v>447</v>
      </c>
      <c r="H64" s="15" t="s">
        <v>19</v>
      </c>
      <c r="I64" s="19" t="s">
        <v>447</v>
      </c>
      <c r="J64" s="15" t="s">
        <v>2</v>
      </c>
      <c r="K64" s="19" t="s">
        <v>447</v>
      </c>
      <c r="L64" s="15" t="s">
        <v>9</v>
      </c>
      <c r="M64" s="19" t="s">
        <v>447</v>
      </c>
      <c r="N64" s="15" t="s">
        <v>14</v>
      </c>
      <c r="O64" s="19" t="s">
        <v>447</v>
      </c>
      <c r="P64" s="15" t="s">
        <v>4</v>
      </c>
      <c r="Q64" s="19" t="s">
        <v>447</v>
      </c>
      <c r="R64" s="15" t="s">
        <v>15</v>
      </c>
      <c r="S64" s="19" t="s">
        <v>447</v>
      </c>
      <c r="T64" s="15" t="s">
        <v>3</v>
      </c>
      <c r="U64" s="19" t="s">
        <v>447</v>
      </c>
      <c r="V64" s="15" t="s">
        <v>7</v>
      </c>
      <c r="W64" s="19" t="s">
        <v>447</v>
      </c>
      <c r="X64" s="19" t="s">
        <v>448</v>
      </c>
    </row>
    <row r="65" spans="1:24" s="17" customFormat="1">
      <c r="A65" s="17" t="s">
        <v>299</v>
      </c>
      <c r="B65" s="17">
        <f>SUMIFS('Lista contas'!$I:$I,'Lista contas'!$D:$D,Sheet7!$A65,'Lista contas'!$E:$E,Sheet7!B$64,'Lista contas'!$A:$A,'Lista contas'!$A$28)</f>
        <v>0</v>
      </c>
      <c r="C65" s="43">
        <f>B65/(VLOOKUP($B$64,'Summary - Colar'!$M$39:$N$54,2,FALSE))</f>
        <v>0</v>
      </c>
      <c r="D65" s="17">
        <f>SUMIFS('Lista contas'!$I:$I,'Lista contas'!$D:$D,Sheet7!$A65,'Lista contas'!$E:$E,Sheet7!D$64,'Lista contas'!$A:$A,'Lista contas'!$A$28)</f>
        <v>1000000</v>
      </c>
      <c r="E65" s="43">
        <f>D65/(VLOOKUP($D$64,'Summary - Colar'!$M$39:$N$54,2,FALSE))</f>
        <v>685518.42330762639</v>
      </c>
      <c r="F65" s="17">
        <f>SUMIFS('Lista contas'!$I:$I,'Lista contas'!$D:$D,Sheet7!$A65,'Lista contas'!$E:$E,Sheet7!F$64,'Lista contas'!$A:$A,'Lista contas'!$A$28)</f>
        <v>0</v>
      </c>
      <c r="G65" s="43">
        <f>F65/(VLOOKUP($F$64,'Summary - Colar'!$M$39:$N$54,2,FALSE))</f>
        <v>0</v>
      </c>
      <c r="H65" s="17">
        <f>SUMIFS('Lista contas'!$I:$I,'Lista contas'!$D:$D,Sheet7!$A65,'Lista contas'!$E:$E,Sheet7!H$64,'Lista contas'!$A:$A,'Lista contas'!$A$28)</f>
        <v>0</v>
      </c>
      <c r="I65" s="43">
        <f>H65/(VLOOKUP($H$64,'Summary - Colar'!$M$39:$N$54,2,FALSE))</f>
        <v>0</v>
      </c>
      <c r="J65" s="17">
        <f>SUMIFS('Lista contas'!$I:$I,'Lista contas'!$D:$D,Sheet7!$A65,'Lista contas'!$E:$E,Sheet7!J$64,'Lista contas'!$A:$A,'Lista contas'!$A$28)</f>
        <v>3018190.2</v>
      </c>
      <c r="K65" s="43">
        <f>J65/(VLOOKUP($J$64,'Summary - Colar'!$M$39:$N$54,2,FALSE))</f>
        <v>3018190.2</v>
      </c>
      <c r="L65" s="17">
        <f>SUMIFS('Lista contas'!$I:$I,'Lista contas'!$D:$D,Sheet7!$A65,'Lista contas'!$E:$E,Sheet7!L$64,'Lista contas'!$A:$A,'Lista contas'!$A$28)</f>
        <v>100</v>
      </c>
      <c r="M65" s="43">
        <f>L65/(VLOOKUP($L$64,'Summary - Colar'!$M$39:$N$54,2,FALSE))</f>
        <v>106.8090787716956</v>
      </c>
      <c r="N65" s="17">
        <f>SUMIFS('Lista contas'!$I:$I,'Lista contas'!$D:$D,Sheet7!$A65,'Lista contas'!$E:$E,Sheet7!N$64,'Lista contas'!$A:$A,'Lista contas'!$A$28)</f>
        <v>0</v>
      </c>
      <c r="O65" s="43">
        <f>N65/(VLOOKUP($N$64,'Summary - Colar'!$M$39:$N$54,2,FALSE))</f>
        <v>0</v>
      </c>
      <c r="P65" s="17">
        <f>SUMIFS('Lista contas'!$I:$I,'Lista contas'!$D:$D,Sheet7!$A65,'Lista contas'!$E:$E,Sheet7!P$64,'Lista contas'!$A:$A,'Lista contas'!$A$28)</f>
        <v>3000</v>
      </c>
      <c r="Q65" s="43">
        <f>P65/(VLOOKUP($P$64,'Summary - Colar'!$M$39:$N$54,2,FALSE))</f>
        <v>3572.7045373347623</v>
      </c>
      <c r="R65" s="17">
        <f>SUMIFS('Lista contas'!$I:$I,'Lista contas'!$D:$D,Sheet7!$A65,'Lista contas'!$E:$E,Sheet7!R$64,'Lista contas'!$A:$A,'Lista contas'!$A$28)</f>
        <v>0</v>
      </c>
      <c r="S65" s="43">
        <f>R65/(VLOOKUP($R$64,'Summary - Colar'!$M$39:$N$54,2,FALSE))</f>
        <v>0</v>
      </c>
      <c r="T65" s="17">
        <f>SUMIFS('Lista contas'!$I:$I,'Lista contas'!$D:$D,Sheet7!$A65,'Lista contas'!$E:$E,Sheet7!T$64,'Lista contas'!$A:$A,'Lista contas'!$A$28)</f>
        <v>0</v>
      </c>
      <c r="U65" s="43">
        <f>T65/(VLOOKUP($T$64,'Summary - Colar'!$M$39:$N$54,2,FALSE))</f>
        <v>0</v>
      </c>
      <c r="V65" s="17">
        <f>SUMIFS('Lista contas'!$I:$I,'Lista contas'!$D:$D,Sheet7!$A65,'Lista contas'!$E:$E,Sheet7!V$64,'Lista contas'!$A:$A,'Lista contas'!$A$28)</f>
        <v>0</v>
      </c>
      <c r="W65" s="43">
        <f>V65/(VLOOKUP($V$64,'Summary - Colar'!$M$39:$N$54,2,FALSE))</f>
        <v>0</v>
      </c>
      <c r="X65" s="17">
        <f>SUM(C65,E65,G65,I65,K65,M65,O65,Q65,S65,U65,W65)</f>
        <v>3707388.1369237332</v>
      </c>
    </row>
    <row r="66" spans="1:24" s="17" customFormat="1">
      <c r="A66" s="17" t="s">
        <v>329</v>
      </c>
      <c r="B66" s="17">
        <f>SUMIFS('Lista contas'!$I:$I,'Lista contas'!$D:$D,Sheet7!$A66,'Lista contas'!$E:$E,Sheet7!B$64,'Lista contas'!$A:$A,'Lista contas'!$A$28)</f>
        <v>254010</v>
      </c>
      <c r="C66" s="43">
        <f>B66/(VLOOKUP($B$64,'Summary - Colar'!$M$39:$N$54,2,FALSE))</f>
        <v>224410.28359395708</v>
      </c>
      <c r="D66" s="17">
        <f>SUMIFS('Lista contas'!$I:$I,'Lista contas'!$D:$D,Sheet7!$A66,'Lista contas'!$E:$E,Sheet7!D$64,'Lista contas'!$A:$A,'Lista contas'!$A$28)</f>
        <v>48622</v>
      </c>
      <c r="E66" s="43">
        <f>D66/(VLOOKUP($D$64,'Summary - Colar'!$M$39:$N$54,2,FALSE))</f>
        <v>33331.276778063409</v>
      </c>
      <c r="F66" s="17">
        <f>SUMIFS('Lista contas'!$I:$I,'Lista contas'!$D:$D,Sheet7!$A66,'Lista contas'!$E:$E,Sheet7!F$64,'Lista contas'!$A:$A,'Lista contas'!$A$28)</f>
        <v>47808</v>
      </c>
      <c r="G66" s="43">
        <f>F66/(VLOOKUP($F$64,'Summary - Colar'!$M$39:$N$54,2,FALSE))</f>
        <v>4395.5288218910719</v>
      </c>
      <c r="H66" s="17">
        <f>SUMIFS('Lista contas'!$I:$I,'Lista contas'!$D:$D,Sheet7!$A66,'Lista contas'!$E:$E,Sheet7!H$64,'Lista contas'!$A:$A,'Lista contas'!$A$28)</f>
        <v>170439</v>
      </c>
      <c r="I66" s="43">
        <f>H66/(VLOOKUP($H$64,'Summary - Colar'!$M$39:$N$54,2,FALSE))</f>
        <v>14824.006507850099</v>
      </c>
      <c r="J66" s="17">
        <f>SUMIFS('Lista contas'!$I:$I,'Lista contas'!$D:$D,Sheet7!$A66,'Lista contas'!$E:$E,Sheet7!J$64,'Lista contas'!$A:$A,'Lista contas'!$A$28)</f>
        <v>-3348326</v>
      </c>
      <c r="K66" s="43">
        <f>J66/(VLOOKUP($J$64,'Summary - Colar'!$M$39:$N$54,2,FALSE))</f>
        <v>-3348326</v>
      </c>
      <c r="L66" s="17">
        <f>SUMIFS('Lista contas'!$I:$I,'Lista contas'!$D:$D,Sheet7!$A66,'Lista contas'!$E:$E,Sheet7!L$64,'Lista contas'!$A:$A,'Lista contas'!$A$28)</f>
        <v>35238</v>
      </c>
      <c r="M66" s="43">
        <f>L66/(VLOOKUP($L$64,'Summary - Colar'!$M$39:$N$54,2,FALSE))</f>
        <v>37637.383177570089</v>
      </c>
      <c r="N66" s="17">
        <f>SUMIFS('Lista contas'!$I:$I,'Lista contas'!$D:$D,Sheet7!$A66,'Lista contas'!$E:$E,Sheet7!N$64,'Lista contas'!$A:$A,'Lista contas'!$A$28)</f>
        <v>49909</v>
      </c>
      <c r="O66" s="43">
        <f>N66/(VLOOKUP($N$64,'Summary - Colar'!$M$39:$N$54,2,FALSE))</f>
        <v>33195.211173927499</v>
      </c>
      <c r="P66" s="17">
        <f>SUMIFS('Lista contas'!$I:$I,'Lista contas'!$D:$D,Sheet7!$A66,'Lista contas'!$E:$E,Sheet7!P$64,'Lista contas'!$A:$A,'Lista contas'!$A$28)</f>
        <v>4512203</v>
      </c>
      <c r="Q66" s="43">
        <f>P66/(VLOOKUP($P$64,'Summary - Colar'!$M$39:$N$54,2,FALSE))</f>
        <v>5373589.3771585086</v>
      </c>
      <c r="R66" s="17">
        <f>SUMIFS('Lista contas'!$I:$I,'Lista contas'!$D:$D,Sheet7!$A66,'Lista contas'!$E:$E,Sheet7!R$64,'Lista contas'!$A:$A,'Lista contas'!$A$28)</f>
        <v>191180</v>
      </c>
      <c r="S66" s="43">
        <f>R66/(VLOOKUP($R$64,'Summary - Colar'!$M$39:$N$54,2,FALSE))</f>
        <v>45063.052445492045</v>
      </c>
      <c r="T66" s="17">
        <f>SUMIFS('Lista contas'!$I:$I,'Lista contas'!$D:$D,Sheet7!$A66,'Lista contas'!$E:$E,Sheet7!T$64,'Lista contas'!$A:$A,'Lista contas'!$A$28)</f>
        <v>5770</v>
      </c>
      <c r="U66" s="43">
        <f>T66/(VLOOKUP($T$64,'Summary - Colar'!$M$39:$N$54,2,FALSE))</f>
        <v>773.58288196492731</v>
      </c>
      <c r="V66" s="17">
        <f>SUMIFS('Lista contas'!$I:$I,'Lista contas'!$D:$D,Sheet7!$A66,'Lista contas'!$E:$E,Sheet7!V$64,'Lista contas'!$A:$A,'Lista contas'!$A$28)</f>
        <v>3191</v>
      </c>
      <c r="W66" s="43">
        <f>V66/(VLOOKUP($V$64,'Summary - Colar'!$M$39:$N$54,2,FALSE))</f>
        <v>1814.8201019051914</v>
      </c>
      <c r="X66" s="17">
        <f>SUM(C66,E66,G66,I66,K66,M66,O66,Q66,S66,U66,W66)</f>
        <v>2420708.5226411298</v>
      </c>
    </row>
    <row r="67" spans="1:24">
      <c r="X67" s="43">
        <f>SUM(X65:X66)</f>
        <v>6128096.659564863</v>
      </c>
    </row>
    <row r="76" spans="1:24">
      <c r="B76" s="741" t="s">
        <v>456</v>
      </c>
      <c r="C76" s="741"/>
      <c r="D76" s="741"/>
    </row>
    <row r="77" spans="1:24" ht="15" customHeight="1">
      <c r="B77" s="738" t="s">
        <v>457</v>
      </c>
      <c r="C77" s="739"/>
      <c r="D77" s="740"/>
    </row>
    <row r="78" spans="1:24" ht="15" customHeight="1">
      <c r="B78" s="38" t="s">
        <v>458</v>
      </c>
      <c r="C78" s="282">
        <f>'Term Deposits'!U5</f>
        <v>15170716.710000001</v>
      </c>
      <c r="D78" s="374"/>
    </row>
    <row r="79" spans="1:24">
      <c r="B79" s="38" t="s">
        <v>304</v>
      </c>
      <c r="C79" s="282">
        <f>SUMIF(Sheet7!$A$44:$A$56,Sheet7!B79,Sheet7!$C$44:$C$56)+SUMIF(Sheet7!$A$44:$A$56,Sheet7!B79,Sheet7!$E$44:$E$56)+SUMIF(Sheet7!$A$44:$A$56,Sheet7!B79,Sheet7!$G$44:$G$56)+SUMIF(Sheet7!$A$44:$A$56,Sheet7!B79,Sheet7!$I$44:$I$56)+SUMIF(Sheet7!$A$44:$A$56,Sheet7!B79,Sheet7!$K$44:$K$56)+SUMIF(Sheet7!$A$44:$A$56,Sheet7!B79,Sheet7!$M$44:$M$56)+SUMIF(Sheet7!$A$44:$A$56,Sheet7!B79,Sheet7!$O$44:$O$56)+SUMIF(Sheet7!$A$44:$A$56,Sheet7!B79,Sheet7!$Q$44:$Q$56)+SUMIF(Sheet7!$A$44:$A$56,Sheet7!B79,Sheet7!$S$44:$S$56)+SUMIF(Sheet7!$A$44:$A$56,Sheet7!B79,Sheet7!$U$44:$U$56)+SUMIF(Sheet7!$A$44:$A$56,Sheet7!B79,Sheet7!$W$44:$W$56)+SUMIF(Sheet7!$A$44:$A$56,Sheet7!B79,Sheet7!$Y$44:$Y$56)+SUMIF(Sheet7!$A$44:$A$56,Sheet7!B79,Sheet7!$AA$44:$AA$56)+SUMIF(Sheet7!$A$44:$A$56,Sheet7!B79,Sheet7!$AC$44:$AC$56)</f>
        <v>58528.090469151757</v>
      </c>
      <c r="D79" s="282"/>
    </row>
    <row r="80" spans="1:24">
      <c r="B80" s="38" t="s">
        <v>440</v>
      </c>
      <c r="C80" s="282">
        <f>SUMIF(Sheet7!$A$44:$A$56,Sheet7!B80,Sheet7!$C$44:$C$56)+SUMIF(Sheet7!$A$44:$A$56,Sheet7!B80,Sheet7!$E$44:$E$56)+SUMIF(Sheet7!$A$44:$A$56,Sheet7!B80,Sheet7!$G$44:$G$56)+SUMIF(Sheet7!$A$44:$A$56,Sheet7!B80,Sheet7!$I$44:$I$56)+SUMIF(Sheet7!$A$44:$A$56,Sheet7!B80,Sheet7!$K$44:$K$56)+SUMIF(Sheet7!$A$44:$A$56,Sheet7!B80,Sheet7!$M$44:$M$56)+SUMIF(Sheet7!$A$44:$A$56,Sheet7!B80,Sheet7!$O$44:$O$56)+SUMIF(Sheet7!$A$44:$A$56,Sheet7!B80,Sheet7!$Q$44:$Q$56)+SUMIF(Sheet7!$A$44:$A$56,Sheet7!B80,Sheet7!$S$44:$S$56)+SUMIF(Sheet7!$A$44:$A$56,Sheet7!B80,Sheet7!$U$44:$U$56)+SUMIF(Sheet7!$A$44:$A$56,Sheet7!B80,Sheet7!$W$44:$W$56)+SUMIF(Sheet7!$A$44:$A$56,Sheet7!B80,Sheet7!$Y$44:$Y$56)+SUMIF(Sheet7!$A$44:$A$56,Sheet7!B80,Sheet7!$AA$44:$AA$56)+SUMIF(Sheet7!$A$44:$A$56,Sheet7!B80,Sheet7!$AC$44:$AC$56)</f>
        <v>3380705.2227923074</v>
      </c>
      <c r="D80" s="282"/>
    </row>
    <row r="81" spans="2:4">
      <c r="B81" s="38" t="s">
        <v>12</v>
      </c>
      <c r="C81" s="282">
        <f>SUMIF(Sheet7!$A$44:$A$56,Sheet7!B81,Sheet7!$C$44:$C$56)+SUMIF(Sheet7!$A$44:$A$56,Sheet7!B81,Sheet7!$E$44:$E$56)+SUMIF(Sheet7!$A$44:$A$56,Sheet7!B81,Sheet7!$G$44:$G$56)+SUMIF(Sheet7!$A$44:$A$56,Sheet7!B81,Sheet7!$I$44:$I$56)+SUMIF(Sheet7!$A$44:$A$56,Sheet7!B81,Sheet7!$K$44:$K$56)+SUMIF(Sheet7!$A$44:$A$56,Sheet7!B81,Sheet7!$M$44:$M$56)+SUMIF(Sheet7!$A$44:$A$56,Sheet7!B81,Sheet7!$O$44:$O$56)+SUMIF(Sheet7!$A$44:$A$56,Sheet7!B81,Sheet7!$Q$44:$Q$56)+SUMIF(Sheet7!$A$44:$A$56,Sheet7!B81,Sheet7!$S$44:$S$56)+SUMIF(Sheet7!$A$44:$A$56,Sheet7!B81,Sheet7!$U$44:$U$56)+SUMIF(Sheet7!$A$44:$A$56,Sheet7!B81,Sheet7!$W$44:$W$56)+SUMIF(Sheet7!$A$44:$A$56,Sheet7!B81,Sheet7!$Y$44:$Y$56)+SUMIF(Sheet7!$A$44:$A$56,Sheet7!B81,Sheet7!$AA$44:$AA$56)+SUMIF(Sheet7!$A$44:$A$56,Sheet7!B81,Sheet7!$AC$44:$AC$56)</f>
        <v>370535.80655605346</v>
      </c>
      <c r="D81" s="282"/>
    </row>
    <row r="82" spans="2:4">
      <c r="B82" s="38" t="s">
        <v>441</v>
      </c>
      <c r="C82" s="282">
        <f>SUMIF(Sheet7!$A$44:$A$56,Sheet7!B82,Sheet7!$C$44:$C$56)+SUMIF(Sheet7!$A$44:$A$56,Sheet7!B82,Sheet7!$E$44:$E$56)+SUMIF(Sheet7!$A$44:$A$56,Sheet7!B82,Sheet7!$G$44:$G$56)+SUMIF(Sheet7!$A$44:$A$56,Sheet7!B82,Sheet7!$I$44:$I$56)+SUMIF(Sheet7!$A$44:$A$56,Sheet7!B82,Sheet7!$K$44:$K$56)+SUMIF(Sheet7!$A$44:$A$56,Sheet7!B82,Sheet7!$M$44:$M$56)+SUMIF(Sheet7!$A$44:$A$56,Sheet7!B82,Sheet7!$O$44:$O$56)+SUMIF(Sheet7!$A$44:$A$56,Sheet7!B82,Sheet7!$Q$44:$Q$56)+SUMIF(Sheet7!$A$44:$A$56,Sheet7!B82,Sheet7!$S$44:$S$56)+SUMIF(Sheet7!$A$44:$A$56,Sheet7!B82,Sheet7!$U$44:$U$56)+SUMIF(Sheet7!$A$44:$A$56,Sheet7!B82,Sheet7!$W$44:$W$56)+SUMIF(Sheet7!$A$44:$A$56,Sheet7!B82,Sheet7!$Y$44:$Y$56)+SUMIF(Sheet7!$A$44:$A$56,Sheet7!B82,Sheet7!$AA$44:$AA$56)+SUMIF(Sheet7!$A$44:$A$56,Sheet7!B82,Sheet7!$AC$44:$AC$56)</f>
        <v>303390.82965981052</v>
      </c>
      <c r="D82" s="282"/>
    </row>
    <row r="83" spans="2:4">
      <c r="B83" s="38" t="s">
        <v>442</v>
      </c>
      <c r="C83" s="282">
        <f>SUMIF(Sheet7!$A$44:$A$56,Sheet7!B83,Sheet7!$C$44:$C$56)+SUMIF(Sheet7!$A$44:$A$56,Sheet7!B83,Sheet7!$E$44:$E$56)+SUMIF(Sheet7!$A$44:$A$56,Sheet7!B83,Sheet7!$G$44:$G$56)+SUMIF(Sheet7!$A$44:$A$56,Sheet7!B83,Sheet7!$I$44:$I$56)+SUMIF(Sheet7!$A$44:$A$56,Sheet7!B83,Sheet7!$K$44:$K$56)+SUMIF(Sheet7!$A$44:$A$56,Sheet7!B83,Sheet7!$M$44:$M$56)+SUMIF(Sheet7!$A$44:$A$56,Sheet7!B83,Sheet7!$O$44:$O$56)+SUMIF(Sheet7!$A$44:$A$56,Sheet7!B83,Sheet7!$Q$44:$Q$56)+SUMIF(Sheet7!$A$44:$A$56,Sheet7!B83,Sheet7!$S$44:$S$56)+SUMIF(Sheet7!$A$44:$A$56,Sheet7!B83,Sheet7!$U$44:$U$56)+SUMIF(Sheet7!$A$44:$A$56,Sheet7!B83,Sheet7!$W$44:$W$56)+SUMIF(Sheet7!$A$44:$A$56,Sheet7!B83,Sheet7!$Y$44:$Y$56)+SUMIF(Sheet7!$A$44:$A$56,Sheet7!B83,Sheet7!$AA$44:$AA$56)+SUMIF(Sheet7!$A$44:$A$56,Sheet7!B83,Sheet7!$AC$44:$AC$56)</f>
        <v>3490656.3092812598</v>
      </c>
      <c r="D83" s="282"/>
    </row>
    <row r="84" spans="2:4">
      <c r="B84" s="38" t="s">
        <v>454</v>
      </c>
      <c r="C84" s="282">
        <f>SUMIF(Sheet7!$A$44:$A$56,Sheet7!B84,Sheet7!$C$44:$C$56)+SUMIF(Sheet7!$A$44:$A$56,Sheet7!B84,Sheet7!$E$44:$E$56)+SUMIF(Sheet7!$A$44:$A$56,Sheet7!B84,Sheet7!$G$44:$G$56)+SUMIF(Sheet7!$A$44:$A$56,Sheet7!B84,Sheet7!$I$44:$I$56)+SUMIF(Sheet7!$A$44:$A$56,Sheet7!B84,Sheet7!$K$44:$K$56)+SUMIF(Sheet7!$A$44:$A$56,Sheet7!B84,Sheet7!$M$44:$M$56)+SUMIF(Sheet7!$A$44:$A$56,Sheet7!B84,Sheet7!$O$44:$O$56)+SUMIF(Sheet7!$A$44:$A$56,Sheet7!B84,Sheet7!$Q$44:$Q$56)+SUMIF(Sheet7!$A$44:$A$56,Sheet7!B84,Sheet7!$S$44:$S$56)+SUMIF(Sheet7!$A$44:$A$56,Sheet7!B84,Sheet7!$U$44:$U$56)+SUMIF(Sheet7!$A$44:$A$56,Sheet7!B84,Sheet7!$W$44:$W$56)+SUMIF(Sheet7!$A$44:$A$56,Sheet7!B84,Sheet7!$Y$44:$Y$56)+SUMIF(Sheet7!$A$44:$A$56,Sheet7!B84,Sheet7!$AA$44:$AA$56)+SUMIF(Sheet7!$A$44:$A$56,Sheet7!B84,Sheet7!$AC$44:$AC$56)</f>
        <v>66396</v>
      </c>
      <c r="D84" s="282"/>
    </row>
    <row r="85" spans="2:4">
      <c r="B85" s="38" t="s">
        <v>299</v>
      </c>
      <c r="C85" s="282">
        <f>SUMIF(Sheet7!$A$44:$A$56,Sheet7!B85,Sheet7!$C$44:$C$56)+SUMIF(Sheet7!$A$44:$A$56,Sheet7!B85,Sheet7!$E$44:$E$56)+SUMIF(Sheet7!$A$44:$A$56,Sheet7!B85,Sheet7!$G$44:$G$56)+SUMIF(Sheet7!$A$44:$A$56,Sheet7!B85,Sheet7!$I$44:$I$56)+SUMIF(Sheet7!$A$44:$A$56,Sheet7!B85,Sheet7!$K$44:$K$56)+SUMIF(Sheet7!$A$44:$A$56,Sheet7!B85,Sheet7!$M$44:$M$56)+SUMIF(Sheet7!$A$44:$A$56,Sheet7!B85,Sheet7!$O$44:$O$56)+SUMIF(Sheet7!$A$44:$A$56,Sheet7!B85,Sheet7!$Q$44:$Q$56)+SUMIF(Sheet7!$A$44:$A$56,Sheet7!B85,Sheet7!$S$44:$S$56)+SUMIF(Sheet7!$A$44:$A$56,Sheet7!B85,Sheet7!$U$44:$U$56)+SUMIF(Sheet7!$A$44:$A$56,Sheet7!B85,Sheet7!$W$44:$W$56)+SUMIF(Sheet7!$A$44:$A$56,Sheet7!B85,Sheet7!$Y$44:$Y$56)+SUMIF(Sheet7!$A$44:$A$56,Sheet7!B85,Sheet7!$AA$44:$AA$56)+SUMIF(Sheet7!$A$44:$A$56,Sheet7!B85,Sheet7!$AC$44:$AC$56)</f>
        <v>6078846.2185006216</v>
      </c>
      <c r="D85" s="282">
        <f>SUM(Sheet7!C65,Sheet7!E65,Sheet7!G65,Sheet7!I65,Sheet7!K65,Sheet7!M65,Sheet7!O65,Sheet7!Q65,Sheet7!S65,Sheet7!U65,Sheet7!W65)</f>
        <v>3707388.1369237332</v>
      </c>
    </row>
    <row r="86" spans="2:4">
      <c r="B86" s="38" t="s">
        <v>329</v>
      </c>
      <c r="C86" s="282">
        <f>SUMIF(Sheet7!$A$44:$A$56,Sheet7!B86,Sheet7!$C$44:$C$56)+SUMIF(Sheet7!$A$44:$A$56,Sheet7!B86,Sheet7!$E$44:$E$56)+SUMIF(Sheet7!$A$44:$A$56,Sheet7!B86,Sheet7!$G$44:$G$56)+SUMIF(Sheet7!$A$44:$A$56,Sheet7!B86,Sheet7!$I$44:$I$56)+SUMIF(Sheet7!$A$44:$A$56,Sheet7!B86,Sheet7!$K$44:$K$56)+SUMIF(Sheet7!$A$44:$A$56,Sheet7!B86,Sheet7!$M$44:$M$56)+SUMIF(Sheet7!$A$44:$A$56,Sheet7!B86,Sheet7!$O$44:$O$56)+SUMIF(Sheet7!$A$44:$A$56,Sheet7!B86,Sheet7!$Q$44:$Q$56)+SUMIF(Sheet7!$A$44:$A$56,Sheet7!B86,Sheet7!$S$44:$S$56)+SUMIF(Sheet7!$A$44:$A$56,Sheet7!B86,Sheet7!$U$44:$U$56)+SUMIF(Sheet7!$A$44:$A$56,Sheet7!B86,Sheet7!$W$44:$W$56)+SUMIF(Sheet7!$A$44:$A$56,Sheet7!B86,Sheet7!$Y$44:$Y$56)+SUMIF(Sheet7!$A$44:$A$56,Sheet7!B86,Sheet7!$AA$44:$AA$56)+SUMIF(Sheet7!$A$44:$A$56,Sheet7!B86,Sheet7!$AC$44:$AC$56)</f>
        <v>7158953.0247035939</v>
      </c>
      <c r="D86" s="282">
        <f>SUM(Sheet7!C66,Sheet7!E66,Sheet7!G66,Sheet7!I66,Sheet7!K66,Sheet7!M66,Sheet7!O66,Sheet7!Q66,Sheet7!S66,Sheet7!U66,Sheet7!W66)</f>
        <v>2420708.5226411298</v>
      </c>
    </row>
    <row r="87" spans="2:4">
      <c r="B87" s="38" t="s">
        <v>11</v>
      </c>
      <c r="C87" s="282">
        <f>SUMIF(Sheet7!$A$44:$A$56,Sheet7!B87,Sheet7!$C$44:$C$56)+SUMIF(Sheet7!$A$44:$A$56,Sheet7!B87,Sheet7!$E$44:$E$56)+SUMIF(Sheet7!$A$44:$A$56,Sheet7!B87,Sheet7!$G$44:$G$56)+SUMIF(Sheet7!$A$44:$A$56,Sheet7!B87,Sheet7!$I$44:$I$56)+SUMIF(Sheet7!$A$44:$A$56,Sheet7!B87,Sheet7!$K$44:$K$56)+SUMIF(Sheet7!$A$44:$A$56,Sheet7!B87,Sheet7!$M$44:$M$56)+SUMIF(Sheet7!$A$44:$A$56,Sheet7!B87,Sheet7!$O$44:$O$56)+SUMIF(Sheet7!$A$44:$A$56,Sheet7!B87,Sheet7!$Q$44:$Q$56)+SUMIF(Sheet7!$A$44:$A$56,Sheet7!B87,Sheet7!$S$44:$S$56)+SUMIF(Sheet7!$A$44:$A$56,Sheet7!B87,Sheet7!$U$44:$U$56)+SUMIF(Sheet7!$A$44:$A$56,Sheet7!B87,Sheet7!$W$44:$W$56)+SUMIF(Sheet7!$A$44:$A$56,Sheet7!B87,Sheet7!$Y$44:$Y$56)+SUMIF(Sheet7!$A$44:$A$56,Sheet7!B87,Sheet7!$AA$44:$AA$56)+SUMIF(Sheet7!$A$44:$A$56,Sheet7!B87,Sheet7!$AC$44:$AC$56)</f>
        <v>598559.77932845452</v>
      </c>
      <c r="D87" s="282"/>
    </row>
    <row r="88" spans="2:4">
      <c r="B88" s="38" t="s">
        <v>444</v>
      </c>
      <c r="C88" s="282">
        <f>SUMIF(Sheet7!$A$44:$A$56,Sheet7!B88,Sheet7!$C$44:$C$56)+SUMIF(Sheet7!$A$44:$A$56,Sheet7!B88,Sheet7!$E$44:$E$56)+SUMIF(Sheet7!$A$44:$A$56,Sheet7!B88,Sheet7!$G$44:$G$56)+SUMIF(Sheet7!$A$44:$A$56,Sheet7!B88,Sheet7!$I$44:$I$56)+SUMIF(Sheet7!$A$44:$A$56,Sheet7!B88,Sheet7!$K$44:$K$56)+SUMIF(Sheet7!$A$44:$A$56,Sheet7!B88,Sheet7!$M$44:$M$56)+SUMIF(Sheet7!$A$44:$A$56,Sheet7!B88,Sheet7!$O$44:$O$56)+SUMIF(Sheet7!$A$44:$A$56,Sheet7!B88,Sheet7!$Q$44:$Q$56)+SUMIF(Sheet7!$A$44:$A$56,Sheet7!B88,Sheet7!$S$44:$S$56)+SUMIF(Sheet7!$A$44:$A$56,Sheet7!B88,Sheet7!$U$44:$U$56)+SUMIF(Sheet7!$A$44:$A$56,Sheet7!B88,Sheet7!$W$44:$W$56)+SUMIF(Sheet7!$A$44:$A$56,Sheet7!B88,Sheet7!$Y$44:$Y$56)+SUMIF(Sheet7!$A$44:$A$56,Sheet7!B88,Sheet7!$AA$44:$AA$56)+SUMIF(Sheet7!$A$44:$A$56,Sheet7!B88,Sheet7!$AC$44:$AC$56)</f>
        <v>831616.89391420013</v>
      </c>
      <c r="D88" s="282"/>
    </row>
    <row r="89" spans="2:4">
      <c r="B89" s="38" t="s">
        <v>445</v>
      </c>
      <c r="C89" s="282">
        <f>SUMIF(Sheet7!$A$44:$A$56,Sheet7!B89,Sheet7!$C$44:$C$56)+SUMIF(Sheet7!$A$44:$A$56,Sheet7!B89,Sheet7!$E$44:$E$56)+SUMIF(Sheet7!$A$44:$A$56,Sheet7!B89,Sheet7!$G$44:$G$56)+SUMIF(Sheet7!$A$44:$A$56,Sheet7!B89,Sheet7!$I$44:$I$56)+SUMIF(Sheet7!$A$44:$A$56,Sheet7!B89,Sheet7!$K$44:$K$56)+SUMIF(Sheet7!$A$44:$A$56,Sheet7!B89,Sheet7!$M$44:$M$56)+SUMIF(Sheet7!$A$44:$A$56,Sheet7!B89,Sheet7!$O$44:$O$56)+SUMIF(Sheet7!$A$44:$A$56,Sheet7!B89,Sheet7!$Q$44:$Q$56)+SUMIF(Sheet7!$A$44:$A$56,Sheet7!B89,Sheet7!$S$44:$S$56)+SUMIF(Sheet7!$A$44:$A$56,Sheet7!B89,Sheet7!$U$44:$U$56)+SUMIF(Sheet7!$A$44:$A$56,Sheet7!B89,Sheet7!$W$44:$W$56)+SUMIF(Sheet7!$A$44:$A$56,Sheet7!B89,Sheet7!$Y$44:$Y$56)+SUMIF(Sheet7!$A$44:$A$56,Sheet7!B89,Sheet7!$AA$44:$AA$56)+SUMIF(Sheet7!$A$44:$A$56,Sheet7!B89,Sheet7!$AC$44:$AC$56)</f>
        <v>252627</v>
      </c>
      <c r="D89" s="282"/>
    </row>
    <row r="90" spans="2:4">
      <c r="B90" s="38" t="s">
        <v>446</v>
      </c>
      <c r="C90" s="282">
        <f>SUMIF(Sheet7!$A$44:$A$56,Sheet7!B90,Sheet7!$C$44:$C$56)+SUMIF(Sheet7!$A$44:$A$56,Sheet7!B90,Sheet7!$E$44:$E$56)+SUMIF(Sheet7!$A$44:$A$56,Sheet7!B90,Sheet7!$G$44:$G$56)+SUMIF(Sheet7!$A$44:$A$56,Sheet7!B90,Sheet7!$I$44:$I$56)+SUMIF(Sheet7!$A$44:$A$56,Sheet7!B90,Sheet7!$K$44:$K$56)+SUMIF(Sheet7!$A$44:$A$56,Sheet7!B90,Sheet7!$M$44:$M$56)+SUMIF(Sheet7!$A$44:$A$56,Sheet7!B90,Sheet7!$O$44:$O$56)+SUMIF(Sheet7!$A$44:$A$56,Sheet7!B90,Sheet7!$Q$44:$Q$56)+SUMIF(Sheet7!$A$44:$A$56,Sheet7!B90,Sheet7!$S$44:$S$56)+SUMIF(Sheet7!$A$44:$A$56,Sheet7!B90,Sheet7!$U$44:$U$56)+SUMIF(Sheet7!$A$44:$A$56,Sheet7!B90,Sheet7!$W$44:$W$56)+SUMIF(Sheet7!$A$44:$A$56,Sheet7!B90,Sheet7!$Y$44:$Y$56)+SUMIF(Sheet7!$A$44:$A$56,Sheet7!B90,Sheet7!$AA$44:$AA$56)+SUMIF(Sheet7!$A$44:$A$56,Sheet7!B90,Sheet7!$AC$44:$AC$56)</f>
        <v>135931.6421895861</v>
      </c>
      <c r="D90" s="282"/>
    </row>
    <row r="91" spans="2:4">
      <c r="B91" s="38" t="s">
        <v>297</v>
      </c>
      <c r="C91" s="282">
        <f>SUMIF(Sheet7!$A$44:$A$56,Sheet7!B91,Sheet7!$C$44:$C$56)+SUMIF(Sheet7!$A$44:$A$56,Sheet7!B91,Sheet7!$E$44:$E$56)+SUMIF(Sheet7!$A$44:$A$56,Sheet7!B91,Sheet7!$G$44:$G$56)+SUMIF(Sheet7!$A$44:$A$56,Sheet7!B91,Sheet7!$I$44:$I$56)+SUMIF(Sheet7!$A$44:$A$56,Sheet7!B91,Sheet7!$K$44:$K$56)+SUMIF(Sheet7!$A$44:$A$56,Sheet7!B91,Sheet7!$M$44:$M$56)+SUMIF(Sheet7!$A$44:$A$56,Sheet7!B91,Sheet7!$O$44:$O$56)+SUMIF(Sheet7!$A$44:$A$56,Sheet7!B91,Sheet7!$Q$44:$Q$56)+SUMIF(Sheet7!$A$44:$A$56,Sheet7!B91,Sheet7!$S$44:$S$56)+SUMIF(Sheet7!$A$44:$A$56,Sheet7!B91,Sheet7!$U$44:$U$56)+SUMIF(Sheet7!$A$44:$A$56,Sheet7!B91,Sheet7!$W$44:$W$56)+SUMIF(Sheet7!$A$44:$A$56,Sheet7!B91,Sheet7!$Y$44:$Y$56)+SUMIF(Sheet7!$A$44:$A$56,Sheet7!B91,Sheet7!$AA$44:$AA$56)+SUMIF(Sheet7!$A$44:$A$56,Sheet7!B91,Sheet7!$AC$44:$AC$56)</f>
        <v>259485.70780168485</v>
      </c>
      <c r="D91" s="282"/>
    </row>
    <row r="92" spans="2:4">
      <c r="B92" s="85"/>
      <c r="C92" s="375">
        <f>SUM(C78:C91)</f>
        <v>38156949.235196732</v>
      </c>
      <c r="D92" s="375">
        <f>SUM(D79:D91)</f>
        <v>6128096.659564863</v>
      </c>
    </row>
  </sheetData>
  <mergeCells count="2">
    <mergeCell ref="B77:D77"/>
    <mergeCell ref="B76:D7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N118"/>
  <sheetViews>
    <sheetView topLeftCell="FN78" workbookViewId="0">
      <selection activeCell="GM100" sqref="GM100"/>
    </sheetView>
  </sheetViews>
  <sheetFormatPr defaultRowHeight="14.25"/>
  <cols>
    <col min="1" max="1" width="5.28515625" style="51" bestFit="1" customWidth="1"/>
    <col min="2" max="2" width="27.28515625" style="51" bestFit="1" customWidth="1"/>
    <col min="3" max="3" width="7" style="51" bestFit="1" customWidth="1"/>
    <col min="4" max="4" width="21.5703125" style="51" bestFit="1" customWidth="1"/>
    <col min="5" max="5" width="7.7109375" style="51" bestFit="1" customWidth="1"/>
    <col min="6" max="6" width="26.28515625" style="51" customWidth="1"/>
    <col min="7" max="7" width="22.5703125" style="51" customWidth="1"/>
    <col min="8" max="8" width="32.5703125" style="51" customWidth="1"/>
    <col min="9" max="9" width="11.85546875" style="12" bestFit="1" customWidth="1"/>
    <col min="10" max="10" width="7.28515625" style="12" bestFit="1" customWidth="1"/>
    <col min="11" max="11" width="13.85546875" style="12" customWidth="1"/>
    <col min="12" max="12" width="11.85546875" style="12" bestFit="1" customWidth="1"/>
    <col min="13" max="13" width="7.140625" style="12" bestFit="1" customWidth="1"/>
    <col min="14" max="14" width="13.85546875" style="12" bestFit="1" customWidth="1"/>
    <col min="15" max="15" width="11.85546875" style="12" bestFit="1" customWidth="1"/>
    <col min="16" max="16" width="7.140625" style="12" bestFit="1" customWidth="1"/>
    <col min="17" max="17" width="14.28515625" style="12" customWidth="1"/>
    <col min="18" max="18" width="11.85546875" style="12" bestFit="1" customWidth="1"/>
    <col min="19" max="19" width="7.140625" style="12" bestFit="1" customWidth="1"/>
    <col min="20" max="20" width="13.85546875" style="12" bestFit="1" customWidth="1"/>
    <col min="21" max="21" width="11.85546875" style="12" bestFit="1" customWidth="1"/>
    <col min="22" max="22" width="7.140625" style="12" bestFit="1" customWidth="1"/>
    <col min="23" max="23" width="13.85546875" style="12" bestFit="1" customWidth="1"/>
    <col min="24" max="24" width="11.85546875" style="12" bestFit="1" customWidth="1"/>
    <col min="25" max="25" width="7.140625" style="12" bestFit="1" customWidth="1"/>
    <col min="26" max="26" width="13.85546875" style="12" bestFit="1" customWidth="1"/>
    <col min="27" max="27" width="11.85546875" style="12" bestFit="1" customWidth="1"/>
    <col min="28" max="28" width="7.140625" style="12" bestFit="1" customWidth="1"/>
    <col min="29" max="29" width="14.42578125" style="12" customWidth="1"/>
    <col min="30" max="30" width="11.85546875" style="12" bestFit="1" customWidth="1"/>
    <col min="31" max="31" width="7.140625" style="12" bestFit="1" customWidth="1"/>
    <col min="32" max="32" width="13.85546875" style="12" bestFit="1" customWidth="1"/>
    <col min="33" max="33" width="11.85546875" style="12" bestFit="1" customWidth="1"/>
    <col min="34" max="34" width="7.140625" style="12" bestFit="1" customWidth="1"/>
    <col min="35" max="35" width="13.85546875" style="12" bestFit="1" customWidth="1"/>
    <col min="36" max="36" width="11.85546875" style="12" bestFit="1" customWidth="1"/>
    <col min="37" max="37" width="7.140625" style="12" bestFit="1" customWidth="1"/>
    <col min="38" max="38" width="14" style="12" customWidth="1"/>
    <col min="39" max="39" width="11.85546875" style="12" bestFit="1" customWidth="1"/>
    <col min="40" max="40" width="7.140625" style="12" bestFit="1" customWidth="1"/>
    <col min="41" max="41" width="15.7109375" style="12" customWidth="1"/>
    <col min="42" max="42" width="11.85546875" style="12" bestFit="1" customWidth="1"/>
    <col min="43" max="43" width="7.140625" style="12" bestFit="1" customWidth="1"/>
    <col min="44" max="44" width="13.85546875" style="12" bestFit="1" customWidth="1"/>
    <col min="45" max="45" width="11.85546875" style="12" bestFit="1" customWidth="1"/>
    <col min="46" max="46" width="7.140625" style="12" bestFit="1" customWidth="1"/>
    <col min="47" max="47" width="13.7109375" style="12" bestFit="1" customWidth="1"/>
    <col min="48" max="48" width="11.85546875" style="12" bestFit="1" customWidth="1"/>
    <col min="49" max="49" width="7.140625" style="12" bestFit="1" customWidth="1"/>
    <col min="50" max="50" width="13.7109375" style="12" bestFit="1" customWidth="1"/>
    <col min="51" max="51" width="11.85546875" style="12" bestFit="1" customWidth="1"/>
    <col min="52" max="52" width="7.140625" style="12" bestFit="1" customWidth="1"/>
    <col min="53" max="53" width="13.7109375" style="12" bestFit="1" customWidth="1"/>
    <col min="54" max="54" width="10.140625" customWidth="1"/>
    <col min="56" max="56" width="12.42578125" customWidth="1"/>
    <col min="60" max="60" width="16.5703125" customWidth="1"/>
    <col min="63" max="63" width="11.42578125" customWidth="1"/>
    <col min="64" max="64" width="8.85546875" bestFit="1" customWidth="1"/>
    <col min="67" max="67" width="12.28515625" customWidth="1"/>
    <col min="68" max="68" width="11" customWidth="1"/>
    <col min="127" max="127" width="15.7109375" customWidth="1"/>
    <col min="131" max="131" width="15" customWidth="1"/>
    <col min="135" max="135" width="15.28515625" customWidth="1"/>
    <col min="139" max="139" width="14.7109375" customWidth="1"/>
    <col min="143" max="143" width="14.5703125" customWidth="1"/>
    <col min="147" max="147" width="13.7109375" customWidth="1"/>
    <col min="151" max="151" width="9.7109375" customWidth="1"/>
  </cols>
  <sheetData>
    <row r="1" spans="1:196" ht="15">
      <c r="K1" s="17">
        <f>+SUM(K3:K133)</f>
        <v>22986232.525196712</v>
      </c>
      <c r="L1" s="742">
        <v>45658</v>
      </c>
      <c r="M1" s="743"/>
      <c r="N1" s="744"/>
      <c r="O1" s="742">
        <v>45660</v>
      </c>
      <c r="P1" s="743"/>
      <c r="Q1" s="744"/>
      <c r="R1" s="742">
        <v>45667</v>
      </c>
      <c r="S1" s="743"/>
      <c r="T1" s="744"/>
      <c r="U1" s="742">
        <v>45674</v>
      </c>
      <c r="V1" s="743"/>
      <c r="W1" s="744"/>
      <c r="X1" s="742">
        <v>45681</v>
      </c>
      <c r="Y1" s="743"/>
      <c r="Z1" s="744"/>
      <c r="AA1" s="742">
        <v>45688</v>
      </c>
      <c r="AB1" s="743"/>
      <c r="AC1" s="744"/>
      <c r="AD1" s="742">
        <v>45695</v>
      </c>
      <c r="AE1" s="743"/>
      <c r="AF1" s="744"/>
      <c r="AG1" s="742">
        <v>45702</v>
      </c>
      <c r="AH1" s="743"/>
      <c r="AI1" s="744"/>
      <c r="AJ1" s="742">
        <v>45709</v>
      </c>
      <c r="AK1" s="743"/>
      <c r="AL1" s="744"/>
      <c r="AM1" s="742">
        <f>+AJ1+7</f>
        <v>45716</v>
      </c>
      <c r="AN1" s="743"/>
      <c r="AO1" s="744"/>
      <c r="AP1" s="742">
        <f>+AM1+7</f>
        <v>45723</v>
      </c>
      <c r="AQ1" s="743"/>
      <c r="AR1" s="744"/>
      <c r="AS1" s="742">
        <f>+AP1+7</f>
        <v>45730</v>
      </c>
      <c r="AT1" s="743"/>
      <c r="AU1" s="744"/>
      <c r="AV1" s="742">
        <v>45737</v>
      </c>
      <c r="AW1" s="743"/>
      <c r="AX1" s="744"/>
      <c r="AY1" s="742">
        <v>45744</v>
      </c>
      <c r="AZ1" s="743"/>
      <c r="BA1" s="744"/>
      <c r="BB1" s="742">
        <v>45747</v>
      </c>
      <c r="BC1" s="743"/>
      <c r="BD1" s="744"/>
      <c r="BE1" s="742">
        <v>45748</v>
      </c>
      <c r="BF1" s="743"/>
      <c r="BG1" s="744"/>
      <c r="BI1" s="742">
        <v>45749</v>
      </c>
      <c r="BJ1" s="743"/>
      <c r="BK1" s="744"/>
      <c r="BM1" s="742" t="s">
        <v>459</v>
      </c>
      <c r="BN1" s="743"/>
      <c r="BO1" s="744"/>
      <c r="BQ1" s="742">
        <v>45751</v>
      </c>
      <c r="BR1" s="743"/>
      <c r="BS1" s="744"/>
      <c r="BT1" s="380"/>
      <c r="BU1" s="742">
        <v>45754</v>
      </c>
      <c r="BV1" s="743"/>
      <c r="BW1" s="744"/>
      <c r="BX1" s="380"/>
      <c r="BY1" s="742">
        <v>45755</v>
      </c>
      <c r="BZ1" s="743"/>
      <c r="CA1" s="744"/>
      <c r="CB1" s="380"/>
      <c r="CC1" s="742">
        <v>45756</v>
      </c>
      <c r="CD1" s="743"/>
      <c r="CE1" s="744"/>
      <c r="CF1" s="380"/>
      <c r="CG1" s="742">
        <v>45757</v>
      </c>
      <c r="CH1" s="743"/>
      <c r="CI1" s="744"/>
      <c r="CJ1" s="380"/>
      <c r="CK1" s="742">
        <v>45758</v>
      </c>
      <c r="CL1" s="743"/>
      <c r="CM1" s="744"/>
      <c r="CN1" s="380"/>
      <c r="CO1" s="742">
        <v>45761</v>
      </c>
      <c r="CP1" s="743"/>
      <c r="CQ1" s="744"/>
      <c r="CR1" s="380"/>
      <c r="CS1" s="742">
        <v>45762</v>
      </c>
      <c r="CT1" s="743"/>
      <c r="CU1" s="744"/>
      <c r="CV1" s="380"/>
      <c r="CW1" s="742">
        <v>45763</v>
      </c>
      <c r="CX1" s="743"/>
      <c r="CY1" s="744"/>
      <c r="CZ1" s="380"/>
      <c r="DA1" s="742">
        <v>45764</v>
      </c>
      <c r="DB1" s="743"/>
      <c r="DC1" s="744"/>
      <c r="DD1" s="380"/>
      <c r="DE1" s="742">
        <v>45768</v>
      </c>
      <c r="DF1" s="743"/>
      <c r="DG1" s="744"/>
      <c r="DH1" s="380"/>
      <c r="DI1" s="742">
        <v>45769</v>
      </c>
      <c r="DJ1" s="743"/>
      <c r="DK1" s="744"/>
      <c r="DL1" s="380"/>
      <c r="DM1" s="742">
        <v>45770</v>
      </c>
      <c r="DN1" s="743"/>
      <c r="DO1" s="744"/>
      <c r="DP1" s="380"/>
      <c r="DQ1" s="742">
        <v>45775</v>
      </c>
      <c r="DR1" s="743"/>
      <c r="DS1" s="744"/>
      <c r="DT1" s="380"/>
      <c r="DU1" s="742">
        <v>45777</v>
      </c>
      <c r="DV1" s="743"/>
      <c r="DW1" s="744"/>
      <c r="DX1" s="380"/>
      <c r="DY1" s="742">
        <v>45779</v>
      </c>
      <c r="DZ1" s="743"/>
      <c r="EA1" s="744"/>
      <c r="EB1" s="380"/>
      <c r="EC1" s="742">
        <v>45782</v>
      </c>
      <c r="ED1" s="743"/>
      <c r="EE1" s="744"/>
      <c r="EF1" s="380"/>
      <c r="EG1" s="742">
        <v>45783</v>
      </c>
      <c r="EH1" s="743"/>
      <c r="EI1" s="744"/>
      <c r="EJ1" s="380"/>
      <c r="EK1" s="742">
        <v>45784</v>
      </c>
      <c r="EL1" s="743"/>
      <c r="EM1" s="744"/>
      <c r="EN1" s="380"/>
      <c r="EO1" s="742">
        <v>45785</v>
      </c>
      <c r="EP1" s="743"/>
      <c r="EQ1" s="744"/>
      <c r="ER1" s="380"/>
      <c r="ES1" s="742">
        <v>45786</v>
      </c>
      <c r="ET1" s="743"/>
      <c r="EU1" s="744"/>
      <c r="EV1" s="380"/>
      <c r="EW1" s="742">
        <v>45789</v>
      </c>
      <c r="EX1" s="743"/>
      <c r="EY1" s="744"/>
      <c r="EZ1" s="380"/>
      <c r="FA1" s="742">
        <v>45790</v>
      </c>
      <c r="FB1" s="743"/>
      <c r="FC1" s="744"/>
      <c r="FD1" s="380"/>
      <c r="FE1" s="742">
        <v>45791</v>
      </c>
      <c r="FF1" s="743"/>
      <c r="FG1" s="744"/>
      <c r="FH1" s="380"/>
      <c r="FI1" s="742">
        <v>45792</v>
      </c>
      <c r="FJ1" s="743"/>
      <c r="FK1" s="744"/>
      <c r="FL1" s="380"/>
      <c r="FM1" s="742">
        <v>45796</v>
      </c>
      <c r="FN1" s="743"/>
      <c r="FO1" s="744"/>
      <c r="FP1" s="380"/>
      <c r="FQ1" s="742">
        <v>45797</v>
      </c>
      <c r="FR1" s="743"/>
      <c r="FS1" s="744"/>
      <c r="FT1" s="380"/>
      <c r="FU1" s="742">
        <v>45798</v>
      </c>
      <c r="FV1" s="743"/>
      <c r="FW1" s="744"/>
      <c r="FX1" s="380"/>
      <c r="FY1" s="742">
        <v>45800</v>
      </c>
      <c r="FZ1" s="743"/>
      <c r="GA1" s="744"/>
      <c r="GB1" s="380"/>
      <c r="GC1" s="742">
        <v>45803</v>
      </c>
      <c r="GD1" s="743"/>
      <c r="GE1" s="744"/>
      <c r="GF1" s="380"/>
      <c r="GG1" s="742">
        <v>45804</v>
      </c>
      <c r="GH1" s="743"/>
      <c r="GI1" s="744"/>
      <c r="GJ1" s="380"/>
      <c r="GK1" s="742">
        <v>45805</v>
      </c>
      <c r="GL1" s="743"/>
      <c r="GM1" s="744"/>
      <c r="GN1" s="380"/>
    </row>
    <row r="2" spans="1:196" ht="30.75">
      <c r="A2" s="46" t="s">
        <v>460</v>
      </c>
      <c r="B2" s="47" t="s">
        <v>461</v>
      </c>
      <c r="C2" s="48" t="s">
        <v>25</v>
      </c>
      <c r="D2" s="48" t="s">
        <v>387</v>
      </c>
      <c r="E2" s="48" t="s">
        <v>26</v>
      </c>
      <c r="F2" s="48" t="s">
        <v>462</v>
      </c>
      <c r="G2" s="48" t="s">
        <v>24</v>
      </c>
      <c r="H2" s="48" t="s">
        <v>463</v>
      </c>
      <c r="I2" s="18" t="s">
        <v>464</v>
      </c>
      <c r="J2" s="18" t="s">
        <v>465</v>
      </c>
      <c r="K2" s="18" t="s">
        <v>466</v>
      </c>
      <c r="L2" s="55" t="s">
        <v>464</v>
      </c>
      <c r="M2" s="52" t="s">
        <v>465</v>
      </c>
      <c r="N2" s="56" t="s">
        <v>466</v>
      </c>
      <c r="O2" s="55" t="s">
        <v>464</v>
      </c>
      <c r="P2" s="52" t="s">
        <v>465</v>
      </c>
      <c r="Q2" s="56" t="s">
        <v>466</v>
      </c>
      <c r="R2" s="55" t="s">
        <v>464</v>
      </c>
      <c r="S2" s="52" t="s">
        <v>465</v>
      </c>
      <c r="T2" s="56" t="s">
        <v>466</v>
      </c>
      <c r="U2" s="55" t="s">
        <v>464</v>
      </c>
      <c r="V2" s="52" t="s">
        <v>465</v>
      </c>
      <c r="W2" s="56" t="s">
        <v>466</v>
      </c>
      <c r="X2" s="55" t="s">
        <v>464</v>
      </c>
      <c r="Y2" s="52" t="s">
        <v>465</v>
      </c>
      <c r="Z2" s="56" t="s">
        <v>466</v>
      </c>
      <c r="AA2" s="55" t="s">
        <v>464</v>
      </c>
      <c r="AB2" s="52" t="s">
        <v>465</v>
      </c>
      <c r="AC2" s="56" t="s">
        <v>466</v>
      </c>
      <c r="AD2" s="55" t="s">
        <v>464</v>
      </c>
      <c r="AE2" s="52" t="s">
        <v>465</v>
      </c>
      <c r="AF2" s="56" t="s">
        <v>466</v>
      </c>
      <c r="AG2" s="55" t="s">
        <v>464</v>
      </c>
      <c r="AH2" s="52" t="s">
        <v>465</v>
      </c>
      <c r="AI2" s="56" t="s">
        <v>466</v>
      </c>
      <c r="AJ2" s="55" t="s">
        <v>464</v>
      </c>
      <c r="AK2" s="52" t="s">
        <v>465</v>
      </c>
      <c r="AL2" s="56" t="s">
        <v>466</v>
      </c>
      <c r="AM2" s="55" t="s">
        <v>464</v>
      </c>
      <c r="AN2" s="52" t="s">
        <v>465</v>
      </c>
      <c r="AO2" s="56" t="s">
        <v>466</v>
      </c>
      <c r="AP2" s="55" t="s">
        <v>464</v>
      </c>
      <c r="AQ2" s="52" t="s">
        <v>465</v>
      </c>
      <c r="AR2" s="56" t="s">
        <v>466</v>
      </c>
      <c r="AS2" s="55" t="s">
        <v>464</v>
      </c>
      <c r="AT2" s="52" t="s">
        <v>465</v>
      </c>
      <c r="AU2" s="56" t="s">
        <v>466</v>
      </c>
      <c r="AV2" s="55" t="s">
        <v>464</v>
      </c>
      <c r="AW2" s="52" t="s">
        <v>465</v>
      </c>
      <c r="AX2" s="56" t="s">
        <v>466</v>
      </c>
      <c r="AY2" s="55" t="s">
        <v>464</v>
      </c>
      <c r="AZ2" s="52" t="s">
        <v>465</v>
      </c>
      <c r="BA2" s="56" t="s">
        <v>466</v>
      </c>
      <c r="BB2" s="55" t="s">
        <v>464</v>
      </c>
      <c r="BC2" s="52" t="s">
        <v>465</v>
      </c>
      <c r="BD2" s="56" t="s">
        <v>466</v>
      </c>
      <c r="BE2" s="55" t="s">
        <v>464</v>
      </c>
      <c r="BF2" s="52" t="s">
        <v>465</v>
      </c>
      <c r="BG2" s="56" t="s">
        <v>466</v>
      </c>
      <c r="BH2" s="131" t="s">
        <v>467</v>
      </c>
      <c r="BI2" s="55" t="s">
        <v>464</v>
      </c>
      <c r="BJ2" s="52" t="s">
        <v>465</v>
      </c>
      <c r="BK2" s="56" t="s">
        <v>466</v>
      </c>
      <c r="BL2" s="131" t="s">
        <v>467</v>
      </c>
      <c r="BM2" s="55" t="s">
        <v>464</v>
      </c>
      <c r="BN2" s="52" t="s">
        <v>465</v>
      </c>
      <c r="BO2" s="56" t="s">
        <v>466</v>
      </c>
      <c r="BP2" s="131" t="s">
        <v>467</v>
      </c>
      <c r="BQ2" s="55" t="s">
        <v>464</v>
      </c>
      <c r="BR2" s="52" t="s">
        <v>465</v>
      </c>
      <c r="BS2" s="56" t="s">
        <v>466</v>
      </c>
      <c r="BT2" s="381" t="s">
        <v>467</v>
      </c>
      <c r="BU2" s="55" t="s">
        <v>464</v>
      </c>
      <c r="BV2" s="52" t="s">
        <v>465</v>
      </c>
      <c r="BW2" s="56" t="s">
        <v>466</v>
      </c>
      <c r="BX2" s="381" t="s">
        <v>467</v>
      </c>
      <c r="BY2" s="55" t="s">
        <v>464</v>
      </c>
      <c r="BZ2" s="52" t="s">
        <v>465</v>
      </c>
      <c r="CA2" s="56" t="s">
        <v>466</v>
      </c>
      <c r="CB2" s="381" t="s">
        <v>467</v>
      </c>
      <c r="CC2" s="55" t="s">
        <v>464</v>
      </c>
      <c r="CD2" s="52" t="s">
        <v>465</v>
      </c>
      <c r="CE2" s="56" t="s">
        <v>466</v>
      </c>
      <c r="CF2" s="381" t="s">
        <v>467</v>
      </c>
      <c r="CG2" s="55" t="s">
        <v>464</v>
      </c>
      <c r="CH2" s="52" t="s">
        <v>465</v>
      </c>
      <c r="CI2" s="56" t="s">
        <v>466</v>
      </c>
      <c r="CJ2" s="381" t="s">
        <v>467</v>
      </c>
      <c r="CK2" s="55" t="s">
        <v>464</v>
      </c>
      <c r="CL2" s="52" t="s">
        <v>465</v>
      </c>
      <c r="CM2" s="56" t="s">
        <v>466</v>
      </c>
      <c r="CN2" s="381" t="s">
        <v>467</v>
      </c>
      <c r="CO2" s="55" t="s">
        <v>464</v>
      </c>
      <c r="CP2" s="52" t="s">
        <v>465</v>
      </c>
      <c r="CQ2" s="56" t="s">
        <v>466</v>
      </c>
      <c r="CR2" s="381" t="s">
        <v>467</v>
      </c>
      <c r="CS2" s="55" t="s">
        <v>464</v>
      </c>
      <c r="CT2" s="52" t="s">
        <v>465</v>
      </c>
      <c r="CU2" s="56" t="s">
        <v>466</v>
      </c>
      <c r="CV2" s="381" t="s">
        <v>467</v>
      </c>
      <c r="CW2" s="55" t="s">
        <v>464</v>
      </c>
      <c r="CX2" s="52" t="s">
        <v>465</v>
      </c>
      <c r="CY2" s="56" t="s">
        <v>466</v>
      </c>
      <c r="CZ2" s="381" t="s">
        <v>467</v>
      </c>
      <c r="DA2" s="55" t="s">
        <v>464</v>
      </c>
      <c r="DB2" s="52" t="s">
        <v>465</v>
      </c>
      <c r="DC2" s="56" t="s">
        <v>466</v>
      </c>
      <c r="DD2" s="381" t="s">
        <v>467</v>
      </c>
      <c r="DE2" s="55" t="s">
        <v>464</v>
      </c>
      <c r="DF2" s="52" t="s">
        <v>465</v>
      </c>
      <c r="DG2" s="56" t="s">
        <v>466</v>
      </c>
      <c r="DH2" s="381" t="s">
        <v>467</v>
      </c>
      <c r="DI2" s="55" t="s">
        <v>464</v>
      </c>
      <c r="DJ2" s="52" t="s">
        <v>465</v>
      </c>
      <c r="DK2" s="56" t="s">
        <v>466</v>
      </c>
      <c r="DL2" s="381" t="s">
        <v>467</v>
      </c>
      <c r="DM2" s="55" t="s">
        <v>464</v>
      </c>
      <c r="DN2" s="52" t="s">
        <v>465</v>
      </c>
      <c r="DO2" s="56" t="s">
        <v>466</v>
      </c>
      <c r="DP2" s="381" t="s">
        <v>467</v>
      </c>
      <c r="DQ2" s="55" t="s">
        <v>464</v>
      </c>
      <c r="DR2" s="52" t="s">
        <v>465</v>
      </c>
      <c r="DS2" s="56" t="s">
        <v>466</v>
      </c>
      <c r="DT2" s="381" t="s">
        <v>467</v>
      </c>
      <c r="DU2" s="55" t="s">
        <v>464</v>
      </c>
      <c r="DV2" s="52" t="s">
        <v>465</v>
      </c>
      <c r="DW2" s="56" t="s">
        <v>466</v>
      </c>
      <c r="DX2" s="381" t="s">
        <v>467</v>
      </c>
      <c r="DY2" s="55" t="s">
        <v>464</v>
      </c>
      <c r="DZ2" s="52" t="s">
        <v>465</v>
      </c>
      <c r="EA2" s="56" t="s">
        <v>466</v>
      </c>
      <c r="EB2" s="381" t="s">
        <v>467</v>
      </c>
      <c r="EC2" s="55" t="s">
        <v>464</v>
      </c>
      <c r="ED2" s="52" t="s">
        <v>465</v>
      </c>
      <c r="EE2" s="56" t="s">
        <v>466</v>
      </c>
      <c r="EF2" s="381" t="s">
        <v>467</v>
      </c>
      <c r="EG2" s="55" t="s">
        <v>464</v>
      </c>
      <c r="EH2" s="52" t="s">
        <v>465</v>
      </c>
      <c r="EI2" s="56" t="s">
        <v>466</v>
      </c>
      <c r="EJ2" s="381" t="s">
        <v>467</v>
      </c>
      <c r="EK2" s="55" t="s">
        <v>464</v>
      </c>
      <c r="EL2" s="52" t="s">
        <v>465</v>
      </c>
      <c r="EM2" s="56" t="s">
        <v>466</v>
      </c>
      <c r="EN2" s="381" t="s">
        <v>467</v>
      </c>
      <c r="EO2" s="55" t="s">
        <v>464</v>
      </c>
      <c r="EP2" s="52" t="s">
        <v>465</v>
      </c>
      <c r="EQ2" s="56" t="s">
        <v>466</v>
      </c>
      <c r="ER2" s="381" t="s">
        <v>467</v>
      </c>
      <c r="ES2" s="55" t="s">
        <v>464</v>
      </c>
      <c r="ET2" s="52" t="s">
        <v>465</v>
      </c>
      <c r="EU2" s="56" t="s">
        <v>466</v>
      </c>
      <c r="EV2" s="381" t="s">
        <v>467</v>
      </c>
      <c r="EW2" s="55" t="s">
        <v>464</v>
      </c>
      <c r="EX2" s="52" t="s">
        <v>465</v>
      </c>
      <c r="EY2" s="56" t="s">
        <v>466</v>
      </c>
      <c r="EZ2" s="381" t="s">
        <v>467</v>
      </c>
      <c r="FA2" s="55" t="s">
        <v>464</v>
      </c>
      <c r="FB2" s="52" t="s">
        <v>465</v>
      </c>
      <c r="FC2" s="56" t="s">
        <v>466</v>
      </c>
      <c r="FD2" s="381" t="s">
        <v>467</v>
      </c>
      <c r="FE2" s="55" t="s">
        <v>464</v>
      </c>
      <c r="FF2" s="52" t="s">
        <v>465</v>
      </c>
      <c r="FG2" s="56" t="s">
        <v>466</v>
      </c>
      <c r="FH2" s="381" t="s">
        <v>467</v>
      </c>
      <c r="FI2" s="55" t="s">
        <v>464</v>
      </c>
      <c r="FJ2" s="52" t="s">
        <v>465</v>
      </c>
      <c r="FK2" s="56" t="s">
        <v>466</v>
      </c>
      <c r="FL2" s="381" t="s">
        <v>467</v>
      </c>
      <c r="FM2" s="55" t="s">
        <v>464</v>
      </c>
      <c r="FN2" s="52" t="s">
        <v>465</v>
      </c>
      <c r="FO2" s="56" t="s">
        <v>466</v>
      </c>
      <c r="FP2" s="381" t="s">
        <v>467</v>
      </c>
      <c r="FQ2" s="55" t="s">
        <v>464</v>
      </c>
      <c r="FR2" s="52" t="s">
        <v>465</v>
      </c>
      <c r="FS2" s="56" t="s">
        <v>466</v>
      </c>
      <c r="FT2" s="381" t="s">
        <v>467</v>
      </c>
      <c r="FU2" s="55" t="s">
        <v>464</v>
      </c>
      <c r="FV2" s="52" t="s">
        <v>465</v>
      </c>
      <c r="FW2" s="56" t="s">
        <v>466</v>
      </c>
      <c r="FX2" s="381" t="s">
        <v>467</v>
      </c>
      <c r="FY2" s="55" t="s">
        <v>464</v>
      </c>
      <c r="FZ2" s="52" t="s">
        <v>465</v>
      </c>
      <c r="GA2" s="56" t="s">
        <v>466</v>
      </c>
      <c r="GB2" s="381" t="s">
        <v>467</v>
      </c>
      <c r="GC2" s="55" t="s">
        <v>464</v>
      </c>
      <c r="GD2" s="52" t="s">
        <v>465</v>
      </c>
      <c r="GE2" s="56" t="s">
        <v>466</v>
      </c>
      <c r="GF2" s="381" t="s">
        <v>467</v>
      </c>
      <c r="GG2" s="55" t="s">
        <v>464</v>
      </c>
      <c r="GH2" s="52" t="s">
        <v>465</v>
      </c>
      <c r="GI2" s="56" t="s">
        <v>466</v>
      </c>
      <c r="GJ2" s="381" t="s">
        <v>467</v>
      </c>
      <c r="GK2" s="55" t="s">
        <v>464</v>
      </c>
      <c r="GL2" s="52" t="s">
        <v>465</v>
      </c>
      <c r="GM2" s="56" t="s">
        <v>466</v>
      </c>
      <c r="GN2" s="381" t="s">
        <v>467</v>
      </c>
    </row>
    <row r="3" spans="1:196" ht="15">
      <c r="A3" s="13" t="s">
        <v>468</v>
      </c>
      <c r="B3" s="13" t="s">
        <v>469</v>
      </c>
      <c r="C3" s="13" t="s">
        <v>394</v>
      </c>
      <c r="D3" s="13" t="s">
        <v>304</v>
      </c>
      <c r="E3" s="13" t="s">
        <v>7</v>
      </c>
      <c r="F3" s="13">
        <v>10355052</v>
      </c>
      <c r="G3" s="13"/>
      <c r="H3" s="49" t="s">
        <v>470</v>
      </c>
      <c r="I3" s="14">
        <f>+'Summary - Colar'!L14</f>
        <v>102910</v>
      </c>
      <c r="J3" s="14">
        <f>+VLOOKUP(E3,'Summary - Colar'!$M$39:$N$54,2,FALSE)</f>
        <v>1.7583009999999999</v>
      </c>
      <c r="K3" s="54">
        <f>+I3/J3</f>
        <v>58528.090469151757</v>
      </c>
      <c r="L3" s="507">
        <v>670258.53</v>
      </c>
      <c r="M3" s="53">
        <v>1.6762506216136279</v>
      </c>
      <c r="N3" s="508">
        <v>399855.79802785191</v>
      </c>
      <c r="O3" s="507">
        <v>670258.53</v>
      </c>
      <c r="P3" s="53">
        <v>1.6552497749305537</v>
      </c>
      <c r="Q3" s="508">
        <v>404928.9358931469</v>
      </c>
      <c r="R3" s="507">
        <v>338050.67</v>
      </c>
      <c r="S3" s="53">
        <v>1.6652497894963976</v>
      </c>
      <c r="T3" s="508">
        <v>203002.9801728621</v>
      </c>
      <c r="U3" s="507">
        <v>337996.55</v>
      </c>
      <c r="V3" s="53">
        <v>1.6640511135285163</v>
      </c>
      <c r="W3" s="508">
        <v>203116.6874936308</v>
      </c>
      <c r="X3" s="507">
        <v>337996.55</v>
      </c>
      <c r="Y3" s="53">
        <v>1.6601001793653798</v>
      </c>
      <c r="Z3" s="508">
        <v>203600.09245298</v>
      </c>
      <c r="AA3" s="507">
        <v>337996.55</v>
      </c>
      <c r="AB3" s="53">
        <v>1.6702004061495201</v>
      </c>
      <c r="AC3" s="508">
        <v>202368.85870433788</v>
      </c>
      <c r="AD3" s="507">
        <v>337996.55</v>
      </c>
      <c r="AE3" s="53">
        <v>1.6520495602796699</v>
      </c>
      <c r="AF3" s="508">
        <v>204592.25808139902</v>
      </c>
      <c r="AG3" s="507">
        <v>724619.27</v>
      </c>
      <c r="AH3" s="53">
        <v>1.6506494529864222</v>
      </c>
      <c r="AI3" s="508">
        <v>438990.40386133431</v>
      </c>
      <c r="AJ3" s="507">
        <v>1678387.57</v>
      </c>
      <c r="AK3" s="53">
        <v>1.6388502142715724</v>
      </c>
      <c r="AL3" s="508">
        <v>1024125.0575459094</v>
      </c>
      <c r="AM3" s="507">
        <v>1678841.32</v>
      </c>
      <c r="AN3" s="53">
        <v>1.6741504676220269</v>
      </c>
      <c r="AO3" s="508">
        <v>1002801.9299750495</v>
      </c>
      <c r="AP3" s="507">
        <v>841.32</v>
      </c>
      <c r="AQ3" s="53">
        <v>1.7255616520623482</v>
      </c>
      <c r="AR3" s="508">
        <v>487.56299086414873</v>
      </c>
      <c r="AS3" s="507">
        <v>1167198</v>
      </c>
      <c r="AT3" s="53">
        <v>1.7235389999999999</v>
      </c>
      <c r="AU3" s="508">
        <v>677210.08924080047</v>
      </c>
      <c r="AV3" s="507">
        <v>102910.22</v>
      </c>
      <c r="AW3" s="53">
        <v>1.7237537342788192</v>
      </c>
      <c r="AX3" s="508">
        <v>59701.231071186274</v>
      </c>
      <c r="AY3" s="507">
        <v>102910.22</v>
      </c>
      <c r="AZ3" s="53">
        <v>1.7116525557924964</v>
      </c>
      <c r="BA3" s="508">
        <v>60123.311621704961</v>
      </c>
      <c r="BB3" s="507">
        <v>102910.22</v>
      </c>
      <c r="BC3" s="53">
        <v>1.7315000060341603</v>
      </c>
      <c r="BD3" s="508">
        <v>59434.14359882463</v>
      </c>
      <c r="BE3" s="507">
        <v>102910.22</v>
      </c>
      <c r="BF3" s="53">
        <v>1.7252485914481352</v>
      </c>
      <c r="BG3" s="508">
        <v>59649.502402212922</v>
      </c>
      <c r="BH3" s="380">
        <f t="shared" ref="BH3:BH66" si="0">IF(BG3="-",0,BG3-BC3)</f>
        <v>59647.770902206888</v>
      </c>
      <c r="BI3" s="507">
        <v>102910.22</v>
      </c>
      <c r="BJ3" s="53">
        <v>1.7131536405228069</v>
      </c>
      <c r="BK3" s="508">
        <v>60070.630891339468</v>
      </c>
      <c r="BL3" s="380">
        <f t="shared" ref="BL3:BL66" si="1">IF(BK3="-",0,BK3-BG3)</f>
        <v>421.1284891265459</v>
      </c>
      <c r="BM3" s="507">
        <v>102910.22</v>
      </c>
      <c r="BN3" s="53">
        <v>1.7436491500325124</v>
      </c>
      <c r="BO3" s="508">
        <v>59020.027049639612</v>
      </c>
      <c r="BP3">
        <v>-21323.127570859971</v>
      </c>
      <c r="BQ3" s="507">
        <v>102910.22</v>
      </c>
      <c r="BR3" s="53">
        <v>1.8094492832516784</v>
      </c>
      <c r="BS3" s="508">
        <v>56873.779747539957</v>
      </c>
      <c r="BT3" s="380">
        <f t="shared" ref="BT3:BT66" si="2">IF(BS3="-",0,BS3-BO3)</f>
        <v>-2146.2473020996549</v>
      </c>
      <c r="BU3" s="507">
        <v>102910.22</v>
      </c>
      <c r="BV3" s="53">
        <v>1.8155542532672582</v>
      </c>
      <c r="BW3" s="508">
        <v>56682.536374114694</v>
      </c>
      <c r="BX3" s="380">
        <f t="shared" ref="BX3:BX66" si="3">IF(BW3="-",0,BW3-BS3)</f>
        <v>-191.24337342526269</v>
      </c>
      <c r="BY3" s="507">
        <v>102910.22</v>
      </c>
      <c r="BZ3" s="53">
        <v>1.8062025595888356</v>
      </c>
      <c r="CA3" s="508">
        <v>56976.012714446886</v>
      </c>
      <c r="CB3" s="380">
        <f t="shared" ref="CB3:CB66" si="4">IF(CA3="-",0,CA3-BW3)</f>
        <v>293.47634033219219</v>
      </c>
      <c r="CC3" s="507">
        <v>102910.22</v>
      </c>
      <c r="CD3" s="53">
        <v>1.8386526150814457</v>
      </c>
      <c r="CE3" s="508">
        <v>55970.453121968036</v>
      </c>
      <c r="CF3" s="380">
        <f t="shared" ref="CF3:CF66" si="5">IF(CE3="-",0,CE3-CA3)</f>
        <v>-1005.5595924788504</v>
      </c>
      <c r="CG3" s="507">
        <v>102910.22</v>
      </c>
      <c r="CH3" s="53">
        <v>1.7905037650517905</v>
      </c>
      <c r="CI3" s="508">
        <v>57475.567495957381</v>
      </c>
      <c r="CJ3" s="380">
        <f t="shared" ref="CJ3:CJ66" si="6">IF(CI3="-",0,CI3-CE3)</f>
        <v>1505.114373989345</v>
      </c>
      <c r="CK3" s="507">
        <v>102910.22</v>
      </c>
      <c r="CL3" s="53">
        <v>1.8159985431036445</v>
      </c>
      <c r="CM3" s="508">
        <v>56668.66881078032</v>
      </c>
      <c r="CN3" s="380">
        <f t="shared" ref="CN3:CN66" si="7">IF(CM3="-",0,CM3-CI3)</f>
        <v>-806.89868517706054</v>
      </c>
      <c r="CO3" s="507">
        <v>102910.22</v>
      </c>
      <c r="CP3" s="53">
        <v>1.8035483159911603</v>
      </c>
      <c r="CQ3" s="508">
        <v>57059.863097398935</v>
      </c>
      <c r="CR3" s="380">
        <f t="shared" ref="CR3:CR66" si="8">IF(CQ3="-",0,CQ3-CM3)</f>
        <v>391.19428661861457</v>
      </c>
      <c r="CS3" s="507">
        <v>102909.72</v>
      </c>
      <c r="CT3" s="53">
        <v>1.7815469477539443</v>
      </c>
      <c r="CU3" s="508">
        <v>57764.24816070198</v>
      </c>
      <c r="CV3" s="380">
        <f t="shared" ref="CV3:CV66" si="9">IF(CU3="-",0,CU3-CQ3)</f>
        <v>704.38506330304517</v>
      </c>
      <c r="CW3" s="507">
        <v>102909.72</v>
      </c>
      <c r="CX3" s="53">
        <v>1.7830501276800232</v>
      </c>
      <c r="CY3" s="508">
        <v>57715.55067489815</v>
      </c>
      <c r="CZ3" s="380">
        <f t="shared" ref="CZ3:CZ66" si="10">IF(CY3="-",0,CY3-CU3)</f>
        <v>-48.697485803830205</v>
      </c>
      <c r="DA3" s="507">
        <v>102909.72</v>
      </c>
      <c r="DB3" s="53">
        <v>1.7781022060503398</v>
      </c>
      <c r="DC3" s="508">
        <v>57876.155628078966</v>
      </c>
      <c r="DD3" s="380">
        <f t="shared" ref="DD3:DD66" si="11">IF(DC3="-",0,DC3-CY3)</f>
        <v>160.60495318081666</v>
      </c>
      <c r="DE3" s="507">
        <v>102909.72</v>
      </c>
      <c r="DF3" s="53">
        <v>1.7969467110412831</v>
      </c>
      <c r="DG3" s="508">
        <v>57269.210805014103</v>
      </c>
      <c r="DH3" s="380">
        <f t="shared" ref="DH3:DH66" si="12">IF(DG3="-",0,DG3-DC3)</f>
        <v>-606.94482306486316</v>
      </c>
      <c r="DI3" s="507">
        <v>102909.72</v>
      </c>
      <c r="DJ3" s="53">
        <v>1.7959454743975056</v>
      </c>
      <c r="DK3" s="508">
        <v>57301.138295706674</v>
      </c>
      <c r="DL3" s="380">
        <f t="shared" ref="DL3:DL66" si="13">IF(DK3="-",0,DK3-DG3)</f>
        <v>31.927490692571155</v>
      </c>
      <c r="DM3" s="507">
        <v>102909.72</v>
      </c>
      <c r="DN3" s="53">
        <v>1.7790042928025869</v>
      </c>
      <c r="DO3" s="508">
        <v>57846.808136634281</v>
      </c>
      <c r="DP3" s="380">
        <f t="shared" ref="DP3:DP66" si="14">IF(DO3="-",0,DO3-DK3)</f>
        <v>545.66984092760686</v>
      </c>
      <c r="DQ3" s="507">
        <v>102909.72</v>
      </c>
      <c r="DR3" s="53">
        <v>1.7750458919730767</v>
      </c>
      <c r="DS3" s="508">
        <v>57975.808099028516</v>
      </c>
      <c r="DT3" s="380">
        <f t="shared" ref="DT3:DT66" si="15">IF(DS3="-",0,DS3-DO3)</f>
        <v>128.9999623942349</v>
      </c>
      <c r="DU3" s="507">
        <v>102909.72</v>
      </c>
      <c r="DV3" s="53">
        <v>1.7711542197430132</v>
      </c>
      <c r="DW3" s="508">
        <v>58103.195561892826</v>
      </c>
      <c r="DX3" s="380">
        <f t="shared" ref="DX3:DX66" si="16">IF(DW3="-",0,DW3-DS3)</f>
        <v>127.38746286430978</v>
      </c>
      <c r="DY3" s="507">
        <v>102910</v>
      </c>
      <c r="DZ3" s="53">
        <v>1.7635000000000001</v>
      </c>
      <c r="EA3" s="508">
        <v>58355.542954352139</v>
      </c>
      <c r="EB3" s="380">
        <f t="shared" ref="EB3:EB66" si="17">IF(EA3="-",0,EA3-DW3)</f>
        <v>252.34739245931269</v>
      </c>
      <c r="EC3" s="507">
        <v>102910</v>
      </c>
      <c r="ED3" s="53">
        <v>1.749452</v>
      </c>
      <c r="EE3" s="508">
        <v>58824.13464330545</v>
      </c>
      <c r="EF3" s="380">
        <f t="shared" ref="EF3:EF66" si="18">IF(EE3="-",0,EE3-EA3)</f>
        <v>468.59168895331095</v>
      </c>
      <c r="EG3" s="507">
        <v>102910</v>
      </c>
      <c r="EH3" s="53">
        <v>1.75295</v>
      </c>
      <c r="EI3" s="508">
        <v>58706.751476083176</v>
      </c>
      <c r="EJ3" s="380">
        <f t="shared" ref="EJ3:EJ66" si="19">IF(EI3="-",0,EI3-EE3)</f>
        <v>-117.38316722227319</v>
      </c>
      <c r="EK3" s="507">
        <v>102910</v>
      </c>
      <c r="EL3" s="53">
        <v>1.754453</v>
      </c>
      <c r="EM3" s="508">
        <v>58656.458736711669</v>
      </c>
      <c r="EN3" s="380">
        <f t="shared" ref="EN3:EN66" si="20">IF(EM3="-",0,EM3-EI3)</f>
        <v>-50.292739371507196</v>
      </c>
      <c r="EO3" s="507">
        <v>102910</v>
      </c>
      <c r="EP3" s="53">
        <v>1.760348</v>
      </c>
      <c r="EQ3" s="508">
        <v>58460.031766446176</v>
      </c>
      <c r="ER3" s="380">
        <f t="shared" ref="ER3:ER66" si="21">IF(EQ3="-",0,EQ3-EM3)</f>
        <v>-196.42697026549286</v>
      </c>
      <c r="ES3" s="507">
        <v>102910</v>
      </c>
      <c r="ET3" s="53">
        <v>1.7571490000000001</v>
      </c>
      <c r="EU3" s="508">
        <v>58566.461922124989</v>
      </c>
      <c r="EV3" s="380">
        <f t="shared" ref="EV3:EV66" si="22">IF(EU3="-",0,EU3-EQ3)</f>
        <v>106.4301556788123</v>
      </c>
      <c r="EW3" s="507">
        <v>102910</v>
      </c>
      <c r="EX3" s="53">
        <v>1.7376480000000001</v>
      </c>
      <c r="EY3" s="508">
        <v>59223.732309420549</v>
      </c>
      <c r="EZ3" s="380">
        <f t="shared" ref="EZ3:EZ66" si="23">IF(EY3="-",0,EY3-EU3)</f>
        <v>657.27038729556079</v>
      </c>
      <c r="FA3" s="507">
        <v>102910</v>
      </c>
      <c r="FB3" s="53">
        <v>1.733052</v>
      </c>
      <c r="FC3" s="508">
        <v>59380.791805439192</v>
      </c>
      <c r="FD3" s="380">
        <f t="shared" ref="FD3:FD66" si="24">IF(FC3="-",0,FC3-EY3)</f>
        <v>157.05949601864268</v>
      </c>
      <c r="FE3" s="507">
        <v>102910</v>
      </c>
      <c r="FF3" s="53">
        <v>1.7327980000000001</v>
      </c>
      <c r="FG3" s="508">
        <v>59389.496063591949</v>
      </c>
      <c r="FH3" s="380">
        <f t="shared" ref="FH3:FH66" si="25">IF(FG3="-",0,FG3-FC3)</f>
        <v>8.7042581527566654</v>
      </c>
      <c r="FI3" s="507">
        <v>102910</v>
      </c>
      <c r="FJ3" s="53">
        <v>1.7445550000000001</v>
      </c>
      <c r="FK3" s="508">
        <v>58989.255139562811</v>
      </c>
      <c r="FL3" s="380">
        <f t="shared" ref="FL3:FL66" si="26">IF(FK3="-",0,FK3-FG3)</f>
        <v>-400.24092402913811</v>
      </c>
      <c r="FM3" s="507">
        <v>102910</v>
      </c>
      <c r="FN3" s="53">
        <v>1.7476499999999999</v>
      </c>
      <c r="FO3" s="508">
        <v>58884.788144079197</v>
      </c>
      <c r="FP3" s="380">
        <f t="shared" ref="FP3:FP66" si="27">IF(FO3="-",0,FO3-FK3)</f>
        <v>-104.46699548361357</v>
      </c>
      <c r="FQ3" s="507">
        <v>102910</v>
      </c>
      <c r="FR3" s="53">
        <v>1.7536529999999999</v>
      </c>
      <c r="FS3" s="508">
        <v>58683.217261339618</v>
      </c>
      <c r="FT3" s="380">
        <f t="shared" ref="FT3:FT66" si="28">IF(FS3="-",0,FS3-FO3)</f>
        <v>-201.57088273957925</v>
      </c>
      <c r="FU3" s="507">
        <v>102910</v>
      </c>
      <c r="FV3" s="53">
        <v>1.7570520000000001</v>
      </c>
      <c r="FW3" s="508">
        <v>58569.695148464583</v>
      </c>
      <c r="FX3" s="380">
        <f t="shared" ref="FX3:FX66" si="29">IF(FW3="-",0,FW3-FS3)</f>
        <v>-113.52211287503451</v>
      </c>
      <c r="FY3" s="507">
        <v>102910</v>
      </c>
      <c r="FZ3" s="53">
        <v>1.7579499999999999</v>
      </c>
      <c r="GA3" s="508">
        <v>58539.776444153707</v>
      </c>
      <c r="GB3" s="380">
        <f t="shared" ref="GB3:GB66" si="30">IF(GA3="-",0,GA3-FW3)</f>
        <v>-29.91870431087591</v>
      </c>
      <c r="GC3" s="507">
        <v>102910</v>
      </c>
      <c r="GD3" s="53">
        <v>1.7475499999999999</v>
      </c>
      <c r="GE3" s="508">
        <v>58888.157706503393</v>
      </c>
      <c r="GF3" s="380">
        <f t="shared" ref="GF3:GF66" si="31">IF(GE3="-",0,GE3-GA3)</f>
        <v>348.38126234968513</v>
      </c>
      <c r="GG3" s="507">
        <v>102910</v>
      </c>
      <c r="GH3" s="53">
        <v>1.7613000000000001</v>
      </c>
      <c r="GI3" s="508">
        <v>58428.433543405437</v>
      </c>
      <c r="GJ3" s="380">
        <f t="shared" ref="GJ3:GJ66" si="32">IF(GI3="-",0,GI3-GE3)</f>
        <v>-459.72416309795517</v>
      </c>
      <c r="GK3" s="507">
        <v>102910</v>
      </c>
      <c r="GL3" s="53">
        <v>1.7583009999999999</v>
      </c>
      <c r="GM3" s="508">
        <v>58528.090469151757</v>
      </c>
      <c r="GN3" s="380">
        <f t="shared" ref="GN3:GN66" si="33">IF(GM3="-",0,GM3-GI3)</f>
        <v>99.656925746319757</v>
      </c>
    </row>
    <row r="4" spans="1:196" ht="15">
      <c r="A4" s="13">
        <v>29</v>
      </c>
      <c r="B4" s="13" t="s">
        <v>471</v>
      </c>
      <c r="C4" s="13" t="s">
        <v>144</v>
      </c>
      <c r="D4" s="13" t="s">
        <v>440</v>
      </c>
      <c r="E4" s="13" t="s">
        <v>19</v>
      </c>
      <c r="F4" s="13" t="s">
        <v>472</v>
      </c>
      <c r="G4" s="13" t="s">
        <v>473</v>
      </c>
      <c r="H4" s="49" t="s">
        <v>474</v>
      </c>
      <c r="I4" s="14">
        <f>+'Summary - Colar'!L16+'Summary - Colar'!E49</f>
        <v>36245744</v>
      </c>
      <c r="J4" s="14">
        <f>+VLOOKUP(E4,'Summary - Colar'!$M$39:$N$54,2,FALSE)</f>
        <v>11.497498999999999</v>
      </c>
      <c r="K4" s="54">
        <f t="shared" ref="K4:K67" si="34">+I4/J4</f>
        <v>3152489.4240042986</v>
      </c>
      <c r="L4" s="507">
        <v>77502623.609999999</v>
      </c>
      <c r="M4" s="53">
        <v>11.785999410466696</v>
      </c>
      <c r="N4" s="508">
        <v>6575821.100175254</v>
      </c>
      <c r="O4" s="507">
        <v>93473025.510000005</v>
      </c>
      <c r="P4" s="53">
        <v>11.703550411188427</v>
      </c>
      <c r="Q4" s="508">
        <v>7986723.8765974063</v>
      </c>
      <c r="R4" s="507">
        <v>84378503.040000007</v>
      </c>
      <c r="S4" s="53">
        <v>11.743499009792057</v>
      </c>
      <c r="T4" s="508">
        <v>7185124.5501568876</v>
      </c>
      <c r="U4" s="507">
        <v>92270514.349999994</v>
      </c>
      <c r="V4" s="53">
        <v>11.747497669811418</v>
      </c>
      <c r="W4" s="508">
        <v>7854482.4560481235</v>
      </c>
      <c r="X4" s="507">
        <v>91828141.340000004</v>
      </c>
      <c r="Y4" s="53">
        <v>11.749502062955756</v>
      </c>
      <c r="Z4" s="508">
        <v>7815492.1670697015</v>
      </c>
      <c r="AA4" s="507">
        <v>103617363.37</v>
      </c>
      <c r="AB4" s="53">
        <v>11.733002368191622</v>
      </c>
      <c r="AC4" s="508">
        <v>8831274.3932370208</v>
      </c>
      <c r="AD4" s="507">
        <v>38531874.939999998</v>
      </c>
      <c r="AE4" s="53">
        <v>11.627499067232772</v>
      </c>
      <c r="AF4" s="508">
        <v>3313857.4956833082</v>
      </c>
      <c r="AG4" s="507">
        <v>34336032.789999999</v>
      </c>
      <c r="AH4" s="53">
        <v>11.643996899091613</v>
      </c>
      <c r="AI4" s="508">
        <v>2948818.4416021844</v>
      </c>
      <c r="AJ4" s="507">
        <v>56489724.729999997</v>
      </c>
      <c r="AK4" s="53">
        <v>11.62049709008984</v>
      </c>
      <c r="AL4" s="508">
        <v>4861214.1367149781</v>
      </c>
      <c r="AM4" s="507">
        <v>57433823.670000002</v>
      </c>
      <c r="AN4" s="53">
        <v>11.726500808872606</v>
      </c>
      <c r="AO4" s="508">
        <v>4897780.2164601339</v>
      </c>
      <c r="AP4" s="507">
        <v>38219700.130000003</v>
      </c>
      <c r="AQ4" s="53">
        <v>11.756749444616933</v>
      </c>
      <c r="AR4" s="508">
        <v>3250873.0674276357</v>
      </c>
      <c r="AS4" s="507">
        <v>43675635</v>
      </c>
      <c r="AT4" s="53">
        <v>11.610503</v>
      </c>
      <c r="AU4" s="508">
        <v>3761734.9567025648</v>
      </c>
      <c r="AV4" s="507">
        <v>41290174.549999997</v>
      </c>
      <c r="AW4" s="53">
        <v>11.392497223232125</v>
      </c>
      <c r="AX4" s="508">
        <v>3624330.4466907484</v>
      </c>
      <c r="AY4" s="507">
        <v>30778670.629999999</v>
      </c>
      <c r="AZ4" s="53">
        <v>11.295049266589858</v>
      </c>
      <c r="BA4" s="508">
        <v>2724970.0203647302</v>
      </c>
      <c r="BB4" s="507">
        <v>35034070.189999998</v>
      </c>
      <c r="BC4" s="53">
        <v>11.408997532863422</v>
      </c>
      <c r="BD4" s="508">
        <v>3070740.4475358119</v>
      </c>
      <c r="BE4" s="507">
        <v>33930761.740000002</v>
      </c>
      <c r="BF4" s="53">
        <v>11.317002475075295</v>
      </c>
      <c r="BG4" s="508">
        <v>2998211.0381905041</v>
      </c>
      <c r="BH4" s="380">
        <f t="shared" si="0"/>
        <v>2998199.6291929712</v>
      </c>
      <c r="BI4" s="507">
        <v>35967670.759999998</v>
      </c>
      <c r="BJ4" s="53">
        <v>11.267000584532196</v>
      </c>
      <c r="BK4" s="508">
        <v>3192302.200585478</v>
      </c>
      <c r="BL4" s="380">
        <f t="shared" si="1"/>
        <v>194091.16239497392</v>
      </c>
      <c r="BM4" s="507">
        <v>34185529.740000002</v>
      </c>
      <c r="BN4" s="53">
        <v>11.417497717359922</v>
      </c>
      <c r="BO4" s="508">
        <v>2994135.0185708427</v>
      </c>
      <c r="BP4">
        <v>500000</v>
      </c>
      <c r="BQ4" s="507">
        <v>34531358.170000002</v>
      </c>
      <c r="BR4" s="53">
        <v>11.696498238722574</v>
      </c>
      <c r="BS4" s="508">
        <v>2952281.7398185083</v>
      </c>
      <c r="BT4" s="380">
        <f t="shared" si="2"/>
        <v>-41853.278752334416</v>
      </c>
      <c r="BU4" s="507">
        <v>36331863.899999999</v>
      </c>
      <c r="BV4" s="53">
        <v>11.945000441527094</v>
      </c>
      <c r="BW4" s="508">
        <v>3041595.860783007</v>
      </c>
      <c r="BX4" s="380">
        <f t="shared" si="3"/>
        <v>89314.120964498725</v>
      </c>
      <c r="BY4" s="507">
        <v>32487449.850000001</v>
      </c>
      <c r="BZ4" s="53">
        <v>11.953000572967035</v>
      </c>
      <c r="CA4" s="508">
        <v>2717932.5937182484</v>
      </c>
      <c r="CB4" s="380">
        <f t="shared" si="4"/>
        <v>-323663.26706475858</v>
      </c>
      <c r="CC4" s="507">
        <v>17021874.399999999</v>
      </c>
      <c r="CD4" s="53">
        <v>12.138995899756635</v>
      </c>
      <c r="CE4" s="508">
        <v>1402247.3144044192</v>
      </c>
      <c r="CF4" s="380">
        <f t="shared" si="5"/>
        <v>-1315685.2793138293</v>
      </c>
      <c r="CG4" s="507">
        <v>17696052</v>
      </c>
      <c r="CH4" s="53">
        <v>11.969747513196003</v>
      </c>
      <c r="CI4" s="508">
        <v>1478398.1015882795</v>
      </c>
      <c r="CJ4" s="380">
        <f t="shared" si="6"/>
        <v>76150.787183860317</v>
      </c>
      <c r="CK4" s="507">
        <v>30235801.84</v>
      </c>
      <c r="CL4" s="53">
        <v>12.073497534852091</v>
      </c>
      <c r="CM4" s="508">
        <v>2504311.7582721575</v>
      </c>
      <c r="CN4" s="380">
        <f t="shared" si="7"/>
        <v>1025913.656683878</v>
      </c>
      <c r="CO4" s="507">
        <v>33282385.68</v>
      </c>
      <c r="CP4" s="53">
        <v>12.007247076195393</v>
      </c>
      <c r="CQ4" s="508">
        <v>2771858.1510647009</v>
      </c>
      <c r="CR4" s="380">
        <f t="shared" si="8"/>
        <v>267546.3927925434</v>
      </c>
      <c r="CS4" s="507">
        <v>34158404.710000001</v>
      </c>
      <c r="CT4" s="53">
        <v>11.980500309987502</v>
      </c>
      <c r="CU4" s="508">
        <v>2851166.7982282816</v>
      </c>
      <c r="CV4" s="380">
        <f t="shared" si="9"/>
        <v>79308.647163580637</v>
      </c>
      <c r="CW4" s="507">
        <v>36833459.439999998</v>
      </c>
      <c r="CX4" s="53">
        <v>12.08250155250002</v>
      </c>
      <c r="CY4" s="508">
        <v>3048496.1479172083</v>
      </c>
      <c r="CZ4" s="380">
        <f t="shared" si="10"/>
        <v>197329.34968892671</v>
      </c>
      <c r="DA4" s="507">
        <v>36833459.439999998</v>
      </c>
      <c r="DB4" s="53">
        <v>11.912498890449054</v>
      </c>
      <c r="DC4" s="508">
        <v>3092001.080439263</v>
      </c>
      <c r="DD4" s="380">
        <f t="shared" si="11"/>
        <v>43504.932522054762</v>
      </c>
      <c r="DE4" s="507">
        <v>36833459.439999998</v>
      </c>
      <c r="DF4" s="53">
        <v>11.997501798507978</v>
      </c>
      <c r="DG4" s="508">
        <v>3070094.0961376349</v>
      </c>
      <c r="DH4" s="380">
        <f t="shared" si="12"/>
        <v>-21906.984301628079</v>
      </c>
      <c r="DI4" s="507">
        <v>46301177.539999999</v>
      </c>
      <c r="DJ4" s="53">
        <v>11.888999411964532</v>
      </c>
      <c r="DK4" s="508">
        <v>3894455.3646293115</v>
      </c>
      <c r="DL4" s="380">
        <f t="shared" si="13"/>
        <v>824361.26849167654</v>
      </c>
      <c r="DM4" s="507">
        <v>49630499.600000001</v>
      </c>
      <c r="DN4" s="53">
        <v>11.873999406436402</v>
      </c>
      <c r="DO4" s="508">
        <v>4179762.6815693933</v>
      </c>
      <c r="DP4" s="380">
        <f t="shared" si="14"/>
        <v>285307.31694008177</v>
      </c>
      <c r="DQ4" s="507">
        <v>44760982.960000001</v>
      </c>
      <c r="DR4" s="53">
        <v>11.869500996558356</v>
      </c>
      <c r="DS4" s="508">
        <v>3771092.228138214</v>
      </c>
      <c r="DT4" s="380">
        <f t="shared" si="15"/>
        <v>-408670.45343117928</v>
      </c>
      <c r="DU4" s="507">
        <v>47253548.07</v>
      </c>
      <c r="DV4" s="53">
        <v>11.801499914140267</v>
      </c>
      <c r="DW4" s="508">
        <v>4004029.0144290864</v>
      </c>
      <c r="DX4" s="380">
        <f t="shared" si="16"/>
        <v>232936.78629087238</v>
      </c>
      <c r="DY4" s="507">
        <v>49497256</v>
      </c>
      <c r="DZ4" s="53">
        <v>11.762504</v>
      </c>
      <c r="EA4" s="508">
        <v>4208054.3394501712</v>
      </c>
      <c r="EB4" s="380">
        <f t="shared" si="17"/>
        <v>204025.32502108486</v>
      </c>
      <c r="EC4" s="507">
        <v>51879659</v>
      </c>
      <c r="ED4" s="53">
        <v>11.773001000000001</v>
      </c>
      <c r="EE4" s="508">
        <v>4406663.9423542051</v>
      </c>
      <c r="EF4" s="380">
        <f t="shared" si="18"/>
        <v>198609.60290403385</v>
      </c>
      <c r="EG4" s="507">
        <v>52210864</v>
      </c>
      <c r="EH4" s="53">
        <v>11.708503</v>
      </c>
      <c r="EI4" s="508">
        <v>4459226.2563369544</v>
      </c>
      <c r="EJ4" s="380">
        <f t="shared" si="19"/>
        <v>52562.313982749358</v>
      </c>
      <c r="EK4" s="507">
        <v>54170787</v>
      </c>
      <c r="EL4" s="53">
        <v>11.664</v>
      </c>
      <c r="EM4" s="508">
        <v>4644271.8621399179</v>
      </c>
      <c r="EN4" s="380">
        <f t="shared" si="20"/>
        <v>185045.60580296349</v>
      </c>
      <c r="EO4" s="507">
        <v>55677294</v>
      </c>
      <c r="EP4" s="53">
        <v>11.691001999999999</v>
      </c>
      <c r="EQ4" s="508">
        <v>4762405.6517995633</v>
      </c>
      <c r="ER4" s="380">
        <f t="shared" si="21"/>
        <v>118133.78965964541</v>
      </c>
      <c r="ES4" s="507">
        <v>57173636</v>
      </c>
      <c r="ET4" s="53">
        <v>11.669549999999999</v>
      </c>
      <c r="EU4" s="508">
        <v>4899386.5230450192</v>
      </c>
      <c r="EV4" s="380">
        <f t="shared" si="22"/>
        <v>136980.87124545593</v>
      </c>
      <c r="EW4" s="507">
        <v>49584965</v>
      </c>
      <c r="EX4" s="53">
        <v>11.581996</v>
      </c>
      <c r="EY4" s="508">
        <v>4281210.6825110279</v>
      </c>
      <c r="EZ4" s="380">
        <f t="shared" si="23"/>
        <v>-618175.84053399134</v>
      </c>
      <c r="FA4" s="507">
        <v>40373202</v>
      </c>
      <c r="FB4" s="53">
        <v>11.556098</v>
      </c>
      <c r="FC4" s="508">
        <v>3493670.7874924564</v>
      </c>
      <c r="FD4" s="380">
        <f t="shared" si="24"/>
        <v>-787539.89501857152</v>
      </c>
      <c r="FE4" s="507">
        <v>40422050</v>
      </c>
      <c r="FF4" s="53">
        <v>11.556803</v>
      </c>
      <c r="FG4" s="508">
        <v>3497684.4374694279</v>
      </c>
      <c r="FH4" s="380">
        <f t="shared" si="25"/>
        <v>4013.6499769715592</v>
      </c>
      <c r="FI4" s="507">
        <v>41633135</v>
      </c>
      <c r="FJ4" s="53">
        <v>11.626453</v>
      </c>
      <c r="FK4" s="508">
        <v>3580897.3725692611</v>
      </c>
      <c r="FL4" s="380">
        <f t="shared" si="26"/>
        <v>83212.935099833179</v>
      </c>
      <c r="FM4" s="507">
        <v>41769863</v>
      </c>
      <c r="FN4" s="53">
        <v>11.591504</v>
      </c>
      <c r="FO4" s="508">
        <v>3603489.5040367497</v>
      </c>
      <c r="FP4" s="380">
        <f t="shared" si="27"/>
        <v>22592.131467488594</v>
      </c>
      <c r="FQ4" s="507">
        <v>41779180</v>
      </c>
      <c r="FR4" s="53">
        <v>11.586499999999999</v>
      </c>
      <c r="FS4" s="508">
        <v>3605849.9115349762</v>
      </c>
      <c r="FT4" s="380">
        <f t="shared" si="28"/>
        <v>2360.407498226501</v>
      </c>
      <c r="FU4" s="507">
        <v>41555066</v>
      </c>
      <c r="FV4" s="53">
        <v>11.493002000000001</v>
      </c>
      <c r="FW4" s="508">
        <v>3615684.2224511923</v>
      </c>
      <c r="FX4" s="380">
        <f t="shared" si="29"/>
        <v>9834.3109162161127</v>
      </c>
      <c r="FY4" s="507">
        <v>36881994</v>
      </c>
      <c r="FZ4" s="53">
        <v>11.503</v>
      </c>
      <c r="GA4" s="508">
        <v>3206293.4886551336</v>
      </c>
      <c r="GB4" s="380">
        <f t="shared" si="30"/>
        <v>-409390.73379605869</v>
      </c>
      <c r="GC4" s="507">
        <v>37027284</v>
      </c>
      <c r="GD4" s="53">
        <v>11.478999</v>
      </c>
      <c r="GE4" s="508">
        <v>3225654.4320632834</v>
      </c>
      <c r="GF4" s="380">
        <f t="shared" si="31"/>
        <v>19360.94340814976</v>
      </c>
      <c r="GG4" s="507">
        <v>37048762</v>
      </c>
      <c r="GH4" s="53">
        <v>11.500299</v>
      </c>
      <c r="GI4" s="508">
        <v>3221547.7180202012</v>
      </c>
      <c r="GJ4" s="380">
        <f t="shared" si="32"/>
        <v>-4106.7140430822037</v>
      </c>
      <c r="GK4" s="507">
        <v>36245744</v>
      </c>
      <c r="GL4" s="53">
        <v>11.497498999999999</v>
      </c>
      <c r="GM4" s="508">
        <v>3152489.4240042986</v>
      </c>
      <c r="GN4" s="380">
        <f t="shared" si="33"/>
        <v>-69058.29401590256</v>
      </c>
    </row>
    <row r="5" spans="1:196" ht="15">
      <c r="A5" s="13">
        <v>29</v>
      </c>
      <c r="B5" s="13" t="s">
        <v>471</v>
      </c>
      <c r="C5" s="13" t="s">
        <v>144</v>
      </c>
      <c r="D5" s="13" t="s">
        <v>440</v>
      </c>
      <c r="E5" s="13" t="s">
        <v>19</v>
      </c>
      <c r="F5" s="13" t="s">
        <v>475</v>
      </c>
      <c r="G5" s="13" t="s">
        <v>476</v>
      </c>
      <c r="H5" s="49" t="s">
        <v>474</v>
      </c>
      <c r="I5" s="14" t="s">
        <v>477</v>
      </c>
      <c r="J5" s="14">
        <f>+VLOOKUP(E5,'Summary - Colar'!$M$39:$N$54,2,FALSE)</f>
        <v>11.497498999999999</v>
      </c>
      <c r="K5" s="54"/>
      <c r="L5" s="507" t="s">
        <v>477</v>
      </c>
      <c r="M5" s="53">
        <v>11.785999410466696</v>
      </c>
      <c r="N5" s="508"/>
      <c r="O5" s="507" t="s">
        <v>477</v>
      </c>
      <c r="P5" s="53">
        <v>11.703550411188427</v>
      </c>
      <c r="Q5" s="508"/>
      <c r="R5" s="507" t="s">
        <v>477</v>
      </c>
      <c r="S5" s="53">
        <v>11.743499009792057</v>
      </c>
      <c r="T5" s="508"/>
      <c r="U5" s="507" t="s">
        <v>477</v>
      </c>
      <c r="V5" s="53">
        <v>11.747497669811418</v>
      </c>
      <c r="W5" s="508"/>
      <c r="X5" s="507" t="s">
        <v>477</v>
      </c>
      <c r="Y5" s="53">
        <v>11.749502062955756</v>
      </c>
      <c r="Z5" s="508"/>
      <c r="AA5" s="507" t="s">
        <v>477</v>
      </c>
      <c r="AB5" s="53">
        <v>11.733002368191622</v>
      </c>
      <c r="AC5" s="508"/>
      <c r="AD5" s="507" t="s">
        <v>477</v>
      </c>
      <c r="AE5" s="53">
        <v>11.627499067232772</v>
      </c>
      <c r="AF5" s="508"/>
      <c r="AG5" s="507" t="s">
        <v>477</v>
      </c>
      <c r="AH5" s="53">
        <v>11.643996899091613</v>
      </c>
      <c r="AI5" s="508"/>
      <c r="AJ5" s="507" t="s">
        <v>477</v>
      </c>
      <c r="AK5" s="53">
        <v>11.62049709008984</v>
      </c>
      <c r="AL5" s="508"/>
      <c r="AM5" s="507" t="s">
        <v>477</v>
      </c>
      <c r="AN5" s="53">
        <v>11.726500808872606</v>
      </c>
      <c r="AO5" s="508"/>
      <c r="AP5" s="507" t="s">
        <v>477</v>
      </c>
      <c r="AQ5" s="53">
        <v>11.756749444616933</v>
      </c>
      <c r="AR5" s="508"/>
      <c r="AS5" s="507" t="s">
        <v>477</v>
      </c>
      <c r="AT5" s="53">
        <v>11.610503</v>
      </c>
      <c r="AU5" s="508"/>
      <c r="AV5" s="507" t="s">
        <v>477</v>
      </c>
      <c r="AW5" s="53">
        <v>11.392497223232125</v>
      </c>
      <c r="AX5" s="508"/>
      <c r="AY5" s="507" t="s">
        <v>477</v>
      </c>
      <c r="AZ5" s="53">
        <v>11.295049266589858</v>
      </c>
      <c r="BA5" s="508"/>
      <c r="BB5" s="507" t="s">
        <v>477</v>
      </c>
      <c r="BC5" s="53">
        <v>11.408997532863422</v>
      </c>
      <c r="BD5" s="508"/>
      <c r="BE5" s="507" t="s">
        <v>477</v>
      </c>
      <c r="BF5" s="53">
        <v>11.317002475075295</v>
      </c>
      <c r="BG5" s="508"/>
      <c r="BH5" s="380">
        <f t="shared" si="0"/>
        <v>-11.408997532863422</v>
      </c>
      <c r="BI5" s="507" t="s">
        <v>477</v>
      </c>
      <c r="BJ5" s="53">
        <v>11.267000584532196</v>
      </c>
      <c r="BK5" s="508"/>
      <c r="BL5" s="380">
        <f t="shared" si="1"/>
        <v>0</v>
      </c>
      <c r="BM5" s="507" t="s">
        <v>477</v>
      </c>
      <c r="BN5" s="53">
        <v>11.417497717359922</v>
      </c>
      <c r="BO5" s="508"/>
      <c r="BP5">
        <v>5000000</v>
      </c>
      <c r="BQ5" s="507" t="s">
        <v>477</v>
      </c>
      <c r="BR5" s="53">
        <v>11.696498238722574</v>
      </c>
      <c r="BS5" s="508"/>
      <c r="BT5" s="380">
        <f t="shared" si="2"/>
        <v>0</v>
      </c>
      <c r="BU5" s="507" t="s">
        <v>477</v>
      </c>
      <c r="BV5" s="53">
        <v>11.945000441527094</v>
      </c>
      <c r="BW5" s="508"/>
      <c r="BX5" s="380">
        <f t="shared" si="3"/>
        <v>0</v>
      </c>
      <c r="BY5" s="507" t="s">
        <v>477</v>
      </c>
      <c r="BZ5" s="53">
        <v>11.953000572967035</v>
      </c>
      <c r="CA5" s="508"/>
      <c r="CB5" s="380">
        <f t="shared" si="4"/>
        <v>0</v>
      </c>
      <c r="CC5" s="507" t="s">
        <v>477</v>
      </c>
      <c r="CD5" s="53">
        <v>12.138995899756635</v>
      </c>
      <c r="CE5" s="508"/>
      <c r="CF5" s="380">
        <f t="shared" si="5"/>
        <v>0</v>
      </c>
      <c r="CG5" s="507" t="s">
        <v>477</v>
      </c>
      <c r="CH5" s="53">
        <v>11.969747513196003</v>
      </c>
      <c r="CI5" s="508"/>
      <c r="CJ5" s="380">
        <f t="shared" si="6"/>
        <v>0</v>
      </c>
      <c r="CK5" s="507" t="s">
        <v>477</v>
      </c>
      <c r="CL5" s="53">
        <v>12.073497534852091</v>
      </c>
      <c r="CM5" s="508"/>
      <c r="CN5" s="380">
        <f t="shared" si="7"/>
        <v>0</v>
      </c>
      <c r="CO5" s="507" t="s">
        <v>477</v>
      </c>
      <c r="CP5" s="53">
        <v>12.007247076195393</v>
      </c>
      <c r="CQ5" s="508"/>
      <c r="CR5" s="380">
        <f t="shared" si="8"/>
        <v>0</v>
      </c>
      <c r="CS5" s="507" t="s">
        <v>477</v>
      </c>
      <c r="CT5" s="53">
        <v>11.980500309987502</v>
      </c>
      <c r="CU5" s="508"/>
      <c r="CV5" s="380">
        <f t="shared" si="9"/>
        <v>0</v>
      </c>
      <c r="CW5" s="507" t="s">
        <v>477</v>
      </c>
      <c r="CX5" s="53">
        <v>12.08250155250002</v>
      </c>
      <c r="CY5" s="508"/>
      <c r="CZ5" s="380">
        <f t="shared" si="10"/>
        <v>0</v>
      </c>
      <c r="DA5" s="507" t="s">
        <v>477</v>
      </c>
      <c r="DB5" s="53">
        <v>11.912498890449054</v>
      </c>
      <c r="DC5" s="508"/>
      <c r="DD5" s="380">
        <f t="shared" si="11"/>
        <v>0</v>
      </c>
      <c r="DE5" s="507" t="s">
        <v>477</v>
      </c>
      <c r="DF5" s="53">
        <v>11.997501798507978</v>
      </c>
      <c r="DG5" s="508"/>
      <c r="DH5" s="380">
        <f t="shared" si="12"/>
        <v>0</v>
      </c>
      <c r="DI5" s="507" t="s">
        <v>477</v>
      </c>
      <c r="DJ5" s="53">
        <v>11.888999411964532</v>
      </c>
      <c r="DK5" s="508"/>
      <c r="DL5" s="380">
        <f t="shared" si="13"/>
        <v>0</v>
      </c>
      <c r="DM5" s="507" t="s">
        <v>477</v>
      </c>
      <c r="DN5" s="53">
        <v>11.873999406436402</v>
      </c>
      <c r="DO5" s="508"/>
      <c r="DP5" s="380">
        <f t="shared" si="14"/>
        <v>0</v>
      </c>
      <c r="DQ5" s="507" t="s">
        <v>477</v>
      </c>
      <c r="DR5" s="53">
        <v>11.869500996558356</v>
      </c>
      <c r="DS5" s="508"/>
      <c r="DT5" s="380">
        <f t="shared" si="15"/>
        <v>0</v>
      </c>
      <c r="DU5" s="507" t="s">
        <v>477</v>
      </c>
      <c r="DV5" s="53">
        <v>11.801499914140267</v>
      </c>
      <c r="DW5" s="508"/>
      <c r="DX5" s="380">
        <f t="shared" si="16"/>
        <v>0</v>
      </c>
      <c r="DY5" s="507" t="s">
        <v>477</v>
      </c>
      <c r="DZ5" s="53">
        <v>11.762504</v>
      </c>
      <c r="EA5" s="508"/>
      <c r="EB5" s="380">
        <f t="shared" si="17"/>
        <v>0</v>
      </c>
      <c r="EC5" s="507" t="s">
        <v>477</v>
      </c>
      <c r="ED5" s="53">
        <v>11.773001000000001</v>
      </c>
      <c r="EE5" s="508"/>
      <c r="EF5" s="380">
        <f t="shared" si="18"/>
        <v>0</v>
      </c>
      <c r="EG5" s="507" t="s">
        <v>477</v>
      </c>
      <c r="EH5" s="53">
        <v>11.708503</v>
      </c>
      <c r="EI5" s="508"/>
      <c r="EJ5" s="380">
        <f t="shared" si="19"/>
        <v>0</v>
      </c>
      <c r="EK5" s="507" t="s">
        <v>477</v>
      </c>
      <c r="EL5" s="53">
        <v>11.664</v>
      </c>
      <c r="EM5" s="508"/>
      <c r="EN5" s="380">
        <f t="shared" si="20"/>
        <v>0</v>
      </c>
      <c r="EO5" s="507" t="s">
        <v>477</v>
      </c>
      <c r="EP5" s="53">
        <v>11.691001999999999</v>
      </c>
      <c r="EQ5" s="508"/>
      <c r="ER5" s="380">
        <f t="shared" si="21"/>
        <v>0</v>
      </c>
      <c r="ES5" s="507" t="s">
        <v>477</v>
      </c>
      <c r="ET5" s="53">
        <v>11.669549999999999</v>
      </c>
      <c r="EU5" s="508"/>
      <c r="EV5" s="380">
        <f t="shared" si="22"/>
        <v>0</v>
      </c>
      <c r="EW5" s="507" t="s">
        <v>477</v>
      </c>
      <c r="EX5" s="53">
        <v>11.581996</v>
      </c>
      <c r="EY5" s="508"/>
      <c r="EZ5" s="380">
        <f t="shared" si="23"/>
        <v>0</v>
      </c>
      <c r="FA5" s="507" t="s">
        <v>477</v>
      </c>
      <c r="FB5" s="53">
        <v>11.556098</v>
      </c>
      <c r="FC5" s="508"/>
      <c r="FD5" s="380">
        <f t="shared" si="24"/>
        <v>0</v>
      </c>
      <c r="FE5" s="507" t="s">
        <v>477</v>
      </c>
      <c r="FF5" s="53">
        <v>11.556803</v>
      </c>
      <c r="FG5" s="508"/>
      <c r="FH5" s="380">
        <f t="shared" si="25"/>
        <v>0</v>
      </c>
      <c r="FI5" s="507" t="s">
        <v>477</v>
      </c>
      <c r="FJ5" s="53">
        <v>11.626453</v>
      </c>
      <c r="FK5" s="508"/>
      <c r="FL5" s="380">
        <f t="shared" si="26"/>
        <v>0</v>
      </c>
      <c r="FM5" s="507" t="s">
        <v>477</v>
      </c>
      <c r="FN5" s="53">
        <v>11.591504</v>
      </c>
      <c r="FO5" s="508"/>
      <c r="FP5" s="380">
        <f t="shared" si="27"/>
        <v>0</v>
      </c>
      <c r="FQ5" s="507" t="s">
        <v>477</v>
      </c>
      <c r="FR5" s="53">
        <v>11.586499999999999</v>
      </c>
      <c r="FS5" s="508"/>
      <c r="FT5" s="380">
        <f t="shared" si="28"/>
        <v>0</v>
      </c>
      <c r="FU5" s="507" t="s">
        <v>477</v>
      </c>
      <c r="FV5" s="53">
        <v>11.493002000000001</v>
      </c>
      <c r="FW5" s="508"/>
      <c r="FX5" s="380">
        <f t="shared" si="29"/>
        <v>0</v>
      </c>
      <c r="FY5" s="507" t="s">
        <v>477</v>
      </c>
      <c r="FZ5" s="53">
        <v>11.503</v>
      </c>
      <c r="GA5" s="508"/>
      <c r="GB5" s="380">
        <f t="shared" si="30"/>
        <v>0</v>
      </c>
      <c r="GC5" s="507" t="s">
        <v>477</v>
      </c>
      <c r="GD5" s="53">
        <v>11.478999</v>
      </c>
      <c r="GE5" s="508"/>
      <c r="GF5" s="380">
        <f t="shared" si="31"/>
        <v>0</v>
      </c>
      <c r="GG5" s="507" t="s">
        <v>477</v>
      </c>
      <c r="GH5" s="53">
        <v>11.500299</v>
      </c>
      <c r="GI5" s="508"/>
      <c r="GJ5" s="380">
        <f t="shared" si="32"/>
        <v>0</v>
      </c>
      <c r="GK5" s="507" t="s">
        <v>477</v>
      </c>
      <c r="GL5" s="53">
        <v>11.497498999999999</v>
      </c>
      <c r="GM5" s="508"/>
      <c r="GN5" s="380">
        <f t="shared" si="33"/>
        <v>0</v>
      </c>
    </row>
    <row r="6" spans="1:196" ht="15">
      <c r="A6" s="13">
        <v>29</v>
      </c>
      <c r="B6" s="13" t="s">
        <v>471</v>
      </c>
      <c r="C6" s="13" t="s">
        <v>144</v>
      </c>
      <c r="D6" s="13" t="s">
        <v>440</v>
      </c>
      <c r="E6" s="13" t="s">
        <v>19</v>
      </c>
      <c r="F6" s="13" t="s">
        <v>478</v>
      </c>
      <c r="G6" s="13" t="s">
        <v>479</v>
      </c>
      <c r="H6" s="49" t="s">
        <v>474</v>
      </c>
      <c r="I6" s="14" t="s">
        <v>477</v>
      </c>
      <c r="J6" s="14">
        <f>+VLOOKUP(E6,'Summary - Colar'!$M$39:$N$54,2,FALSE)</f>
        <v>11.497498999999999</v>
      </c>
      <c r="K6" s="54"/>
      <c r="L6" s="507" t="s">
        <v>477</v>
      </c>
      <c r="M6" s="53">
        <v>11.785999410466696</v>
      </c>
      <c r="N6" s="508"/>
      <c r="O6" s="507" t="s">
        <v>477</v>
      </c>
      <c r="P6" s="53">
        <v>11.703550411188427</v>
      </c>
      <c r="Q6" s="508"/>
      <c r="R6" s="507" t="s">
        <v>477</v>
      </c>
      <c r="S6" s="53">
        <v>11.743499009792057</v>
      </c>
      <c r="T6" s="508"/>
      <c r="U6" s="507" t="s">
        <v>477</v>
      </c>
      <c r="V6" s="53">
        <v>11.747497669811418</v>
      </c>
      <c r="W6" s="508"/>
      <c r="X6" s="507" t="s">
        <v>477</v>
      </c>
      <c r="Y6" s="53">
        <v>11.749502062955756</v>
      </c>
      <c r="Z6" s="508"/>
      <c r="AA6" s="507" t="s">
        <v>477</v>
      </c>
      <c r="AB6" s="53">
        <v>11.733002368191622</v>
      </c>
      <c r="AC6" s="508"/>
      <c r="AD6" s="507" t="s">
        <v>477</v>
      </c>
      <c r="AE6" s="53">
        <v>11.627499067232772</v>
      </c>
      <c r="AF6" s="508"/>
      <c r="AG6" s="507" t="s">
        <v>477</v>
      </c>
      <c r="AH6" s="53">
        <v>11.643996899091613</v>
      </c>
      <c r="AI6" s="508"/>
      <c r="AJ6" s="507" t="s">
        <v>477</v>
      </c>
      <c r="AK6" s="53">
        <v>11.62049709008984</v>
      </c>
      <c r="AL6" s="508"/>
      <c r="AM6" s="507" t="s">
        <v>477</v>
      </c>
      <c r="AN6" s="53">
        <v>11.726500808872606</v>
      </c>
      <c r="AO6" s="508"/>
      <c r="AP6" s="507" t="s">
        <v>477</v>
      </c>
      <c r="AQ6" s="53">
        <v>11.756749444616933</v>
      </c>
      <c r="AR6" s="508"/>
      <c r="AS6" s="507" t="s">
        <v>477</v>
      </c>
      <c r="AT6" s="53">
        <v>11.610503</v>
      </c>
      <c r="AU6" s="508"/>
      <c r="AV6" s="507" t="s">
        <v>477</v>
      </c>
      <c r="AW6" s="53">
        <v>11.392497223232125</v>
      </c>
      <c r="AX6" s="508"/>
      <c r="AY6" s="507" t="s">
        <v>477</v>
      </c>
      <c r="AZ6" s="53">
        <v>11.295049266589858</v>
      </c>
      <c r="BA6" s="508"/>
      <c r="BB6" s="507" t="s">
        <v>477</v>
      </c>
      <c r="BC6" s="53">
        <v>11.408997532863422</v>
      </c>
      <c r="BD6" s="508"/>
      <c r="BE6" s="507" t="s">
        <v>477</v>
      </c>
      <c r="BF6" s="53">
        <v>11.317002475075295</v>
      </c>
      <c r="BG6" s="508"/>
      <c r="BH6" s="380">
        <f t="shared" si="0"/>
        <v>-11.408997532863422</v>
      </c>
      <c r="BI6" s="507" t="s">
        <v>477</v>
      </c>
      <c r="BJ6" s="53">
        <v>11.267000584532196</v>
      </c>
      <c r="BK6" s="508"/>
      <c r="BL6" s="380">
        <f t="shared" si="1"/>
        <v>0</v>
      </c>
      <c r="BM6" s="507" t="s">
        <v>477</v>
      </c>
      <c r="BN6" s="53">
        <v>11.417497717359922</v>
      </c>
      <c r="BO6" s="508"/>
      <c r="BP6">
        <v>0</v>
      </c>
      <c r="BQ6" s="507" t="s">
        <v>477</v>
      </c>
      <c r="BR6" s="53">
        <v>11.696498238722574</v>
      </c>
      <c r="BS6" s="508"/>
      <c r="BT6" s="380">
        <f t="shared" si="2"/>
        <v>0</v>
      </c>
      <c r="BU6" s="507" t="s">
        <v>477</v>
      </c>
      <c r="BV6" s="53">
        <v>11.945000441527094</v>
      </c>
      <c r="BW6" s="508"/>
      <c r="BX6" s="380">
        <f t="shared" si="3"/>
        <v>0</v>
      </c>
      <c r="BY6" s="507" t="s">
        <v>477</v>
      </c>
      <c r="BZ6" s="53">
        <v>11.953000572967035</v>
      </c>
      <c r="CA6" s="508"/>
      <c r="CB6" s="380">
        <f t="shared" si="4"/>
        <v>0</v>
      </c>
      <c r="CC6" s="507" t="s">
        <v>477</v>
      </c>
      <c r="CD6" s="53">
        <v>12.138995899756635</v>
      </c>
      <c r="CE6" s="508"/>
      <c r="CF6" s="380">
        <f t="shared" si="5"/>
        <v>0</v>
      </c>
      <c r="CG6" s="507" t="s">
        <v>477</v>
      </c>
      <c r="CH6" s="53">
        <v>11.969747513196003</v>
      </c>
      <c r="CI6" s="508"/>
      <c r="CJ6" s="380">
        <f t="shared" si="6"/>
        <v>0</v>
      </c>
      <c r="CK6" s="507" t="s">
        <v>477</v>
      </c>
      <c r="CL6" s="53">
        <v>12.073497534852091</v>
      </c>
      <c r="CM6" s="508"/>
      <c r="CN6" s="380">
        <f t="shared" si="7"/>
        <v>0</v>
      </c>
      <c r="CO6" s="507" t="s">
        <v>477</v>
      </c>
      <c r="CP6" s="53">
        <v>12.007247076195393</v>
      </c>
      <c r="CQ6" s="508"/>
      <c r="CR6" s="380">
        <f t="shared" si="8"/>
        <v>0</v>
      </c>
      <c r="CS6" s="507" t="s">
        <v>477</v>
      </c>
      <c r="CT6" s="53">
        <v>11.980500309987502</v>
      </c>
      <c r="CU6" s="508"/>
      <c r="CV6" s="380">
        <f t="shared" si="9"/>
        <v>0</v>
      </c>
      <c r="CW6" s="507" t="s">
        <v>477</v>
      </c>
      <c r="CX6" s="53">
        <v>12.08250155250002</v>
      </c>
      <c r="CY6" s="508"/>
      <c r="CZ6" s="380">
        <f t="shared" si="10"/>
        <v>0</v>
      </c>
      <c r="DA6" s="507" t="s">
        <v>477</v>
      </c>
      <c r="DB6" s="53">
        <v>11.912498890449054</v>
      </c>
      <c r="DC6" s="508"/>
      <c r="DD6" s="380">
        <f t="shared" si="11"/>
        <v>0</v>
      </c>
      <c r="DE6" s="507" t="s">
        <v>477</v>
      </c>
      <c r="DF6" s="53">
        <v>11.997501798507978</v>
      </c>
      <c r="DG6" s="508"/>
      <c r="DH6" s="380">
        <f t="shared" si="12"/>
        <v>0</v>
      </c>
      <c r="DI6" s="507" t="s">
        <v>477</v>
      </c>
      <c r="DJ6" s="53">
        <v>11.888999411964532</v>
      </c>
      <c r="DK6" s="508"/>
      <c r="DL6" s="380">
        <f t="shared" si="13"/>
        <v>0</v>
      </c>
      <c r="DM6" s="507" t="s">
        <v>477</v>
      </c>
      <c r="DN6" s="53">
        <v>11.873999406436402</v>
      </c>
      <c r="DO6" s="508"/>
      <c r="DP6" s="380">
        <f t="shared" si="14"/>
        <v>0</v>
      </c>
      <c r="DQ6" s="507" t="s">
        <v>477</v>
      </c>
      <c r="DR6" s="53">
        <v>11.869500996558356</v>
      </c>
      <c r="DS6" s="508"/>
      <c r="DT6" s="380">
        <f t="shared" si="15"/>
        <v>0</v>
      </c>
      <c r="DU6" s="507" t="s">
        <v>477</v>
      </c>
      <c r="DV6" s="53">
        <v>11.801499914140267</v>
      </c>
      <c r="DW6" s="508"/>
      <c r="DX6" s="380">
        <f t="shared" si="16"/>
        <v>0</v>
      </c>
      <c r="DY6" s="507" t="s">
        <v>477</v>
      </c>
      <c r="DZ6" s="53">
        <v>11.762504</v>
      </c>
      <c r="EA6" s="508"/>
      <c r="EB6" s="380">
        <f t="shared" si="17"/>
        <v>0</v>
      </c>
      <c r="EC6" s="507" t="s">
        <v>477</v>
      </c>
      <c r="ED6" s="53">
        <v>11.773001000000001</v>
      </c>
      <c r="EE6" s="508"/>
      <c r="EF6" s="380">
        <f t="shared" si="18"/>
        <v>0</v>
      </c>
      <c r="EG6" s="507" t="s">
        <v>477</v>
      </c>
      <c r="EH6" s="53">
        <v>11.708503</v>
      </c>
      <c r="EI6" s="508"/>
      <c r="EJ6" s="380">
        <f t="shared" si="19"/>
        <v>0</v>
      </c>
      <c r="EK6" s="507" t="s">
        <v>477</v>
      </c>
      <c r="EL6" s="53">
        <v>11.664</v>
      </c>
      <c r="EM6" s="508"/>
      <c r="EN6" s="380">
        <f t="shared" si="20"/>
        <v>0</v>
      </c>
      <c r="EO6" s="507" t="s">
        <v>477</v>
      </c>
      <c r="EP6" s="53">
        <v>11.691001999999999</v>
      </c>
      <c r="EQ6" s="508"/>
      <c r="ER6" s="380">
        <f t="shared" si="21"/>
        <v>0</v>
      </c>
      <c r="ES6" s="507" t="s">
        <v>477</v>
      </c>
      <c r="ET6" s="53">
        <v>11.669549999999999</v>
      </c>
      <c r="EU6" s="508"/>
      <c r="EV6" s="380">
        <f t="shared" si="22"/>
        <v>0</v>
      </c>
      <c r="EW6" s="507" t="s">
        <v>477</v>
      </c>
      <c r="EX6" s="53">
        <v>11.581996</v>
      </c>
      <c r="EY6" s="508"/>
      <c r="EZ6" s="380">
        <f t="shared" si="23"/>
        <v>0</v>
      </c>
      <c r="FA6" s="507" t="s">
        <v>477</v>
      </c>
      <c r="FB6" s="53">
        <v>11.556098</v>
      </c>
      <c r="FC6" s="508"/>
      <c r="FD6" s="380">
        <f t="shared" si="24"/>
        <v>0</v>
      </c>
      <c r="FE6" s="507" t="s">
        <v>477</v>
      </c>
      <c r="FF6" s="53">
        <v>11.556803</v>
      </c>
      <c r="FG6" s="508"/>
      <c r="FH6" s="380">
        <f t="shared" si="25"/>
        <v>0</v>
      </c>
      <c r="FI6" s="507" t="s">
        <v>477</v>
      </c>
      <c r="FJ6" s="53">
        <v>11.626453</v>
      </c>
      <c r="FK6" s="508"/>
      <c r="FL6" s="380">
        <f t="shared" si="26"/>
        <v>0</v>
      </c>
      <c r="FM6" s="507" t="s">
        <v>477</v>
      </c>
      <c r="FN6" s="53">
        <v>11.591504</v>
      </c>
      <c r="FO6" s="508"/>
      <c r="FP6" s="380">
        <f t="shared" si="27"/>
        <v>0</v>
      </c>
      <c r="FQ6" s="507" t="s">
        <v>477</v>
      </c>
      <c r="FR6" s="53">
        <v>11.586499999999999</v>
      </c>
      <c r="FS6" s="508"/>
      <c r="FT6" s="380">
        <f t="shared" si="28"/>
        <v>0</v>
      </c>
      <c r="FU6" s="507" t="s">
        <v>477</v>
      </c>
      <c r="FV6" s="53">
        <v>11.493002000000001</v>
      </c>
      <c r="FW6" s="508"/>
      <c r="FX6" s="380">
        <f t="shared" si="29"/>
        <v>0</v>
      </c>
      <c r="FY6" s="507" t="s">
        <v>477</v>
      </c>
      <c r="FZ6" s="53">
        <v>11.503</v>
      </c>
      <c r="GA6" s="508"/>
      <c r="GB6" s="380">
        <f t="shared" si="30"/>
        <v>0</v>
      </c>
      <c r="GC6" s="507" t="s">
        <v>477</v>
      </c>
      <c r="GD6" s="53">
        <v>11.478999</v>
      </c>
      <c r="GE6" s="508"/>
      <c r="GF6" s="380">
        <f t="shared" si="31"/>
        <v>0</v>
      </c>
      <c r="GG6" s="507" t="s">
        <v>477</v>
      </c>
      <c r="GH6" s="53">
        <v>11.500299</v>
      </c>
      <c r="GI6" s="508"/>
      <c r="GJ6" s="380">
        <f t="shared" si="32"/>
        <v>0</v>
      </c>
      <c r="GK6" s="507" t="s">
        <v>477</v>
      </c>
      <c r="GL6" s="53">
        <v>11.497498999999999</v>
      </c>
      <c r="GM6" s="508"/>
      <c r="GN6" s="380">
        <f t="shared" si="33"/>
        <v>0</v>
      </c>
    </row>
    <row r="7" spans="1:196" ht="15">
      <c r="A7" s="13">
        <v>29</v>
      </c>
      <c r="B7" s="13" t="s">
        <v>471</v>
      </c>
      <c r="C7" s="13" t="s">
        <v>144</v>
      </c>
      <c r="D7" s="13" t="s">
        <v>440</v>
      </c>
      <c r="E7" s="13" t="s">
        <v>19</v>
      </c>
      <c r="F7" s="13" t="s">
        <v>480</v>
      </c>
      <c r="G7" s="13" t="s">
        <v>481</v>
      </c>
      <c r="H7" s="49" t="s">
        <v>482</v>
      </c>
      <c r="I7" s="14" t="s">
        <v>477</v>
      </c>
      <c r="J7" s="14">
        <f>+VLOOKUP(E7,'Summary - Colar'!$M$39:$N$54,2,FALSE)</f>
        <v>11.497498999999999</v>
      </c>
      <c r="K7" s="54"/>
      <c r="L7" s="507" t="s">
        <v>477</v>
      </c>
      <c r="M7" s="53">
        <v>11.785999410466696</v>
      </c>
      <c r="N7" s="508"/>
      <c r="O7" s="507" t="s">
        <v>477</v>
      </c>
      <c r="P7" s="53">
        <v>11.703550411188427</v>
      </c>
      <c r="Q7" s="508"/>
      <c r="R7" s="507" t="s">
        <v>477</v>
      </c>
      <c r="S7" s="53">
        <v>11.743499009792057</v>
      </c>
      <c r="T7" s="508"/>
      <c r="U7" s="507" t="s">
        <v>477</v>
      </c>
      <c r="V7" s="53">
        <v>11.747497669811418</v>
      </c>
      <c r="W7" s="508"/>
      <c r="X7" s="507" t="s">
        <v>477</v>
      </c>
      <c r="Y7" s="53">
        <v>11.749502062955756</v>
      </c>
      <c r="Z7" s="508"/>
      <c r="AA7" s="507" t="s">
        <v>477</v>
      </c>
      <c r="AB7" s="53">
        <v>11.733002368191622</v>
      </c>
      <c r="AC7" s="508"/>
      <c r="AD7" s="507" t="s">
        <v>477</v>
      </c>
      <c r="AE7" s="53">
        <v>11.627499067232772</v>
      </c>
      <c r="AF7" s="508"/>
      <c r="AG7" s="507" t="s">
        <v>477</v>
      </c>
      <c r="AH7" s="53">
        <v>11.643996899091613</v>
      </c>
      <c r="AI7" s="508"/>
      <c r="AJ7" s="507" t="s">
        <v>477</v>
      </c>
      <c r="AK7" s="53">
        <v>11.62049709008984</v>
      </c>
      <c r="AL7" s="508"/>
      <c r="AM7" s="507" t="s">
        <v>477</v>
      </c>
      <c r="AN7" s="53">
        <v>11.726500808872606</v>
      </c>
      <c r="AO7" s="508"/>
      <c r="AP7" s="507" t="s">
        <v>477</v>
      </c>
      <c r="AQ7" s="53">
        <v>11.756749444616933</v>
      </c>
      <c r="AR7" s="508"/>
      <c r="AS7" s="507" t="s">
        <v>477</v>
      </c>
      <c r="AT7" s="53">
        <v>11.610503</v>
      </c>
      <c r="AU7" s="508"/>
      <c r="AV7" s="507" t="s">
        <v>477</v>
      </c>
      <c r="AW7" s="53">
        <v>11.392497223232125</v>
      </c>
      <c r="AX7" s="508"/>
      <c r="AY7" s="507" t="s">
        <v>477</v>
      </c>
      <c r="AZ7" s="53">
        <v>11.295049266589858</v>
      </c>
      <c r="BA7" s="508"/>
      <c r="BB7" s="507" t="s">
        <v>477</v>
      </c>
      <c r="BC7" s="53">
        <v>11.408997532863422</v>
      </c>
      <c r="BD7" s="508"/>
      <c r="BE7" s="507" t="s">
        <v>477</v>
      </c>
      <c r="BF7" s="53">
        <v>11.317002475075295</v>
      </c>
      <c r="BG7" s="508"/>
      <c r="BH7" s="380">
        <f t="shared" si="0"/>
        <v>-11.408997532863422</v>
      </c>
      <c r="BI7" s="507" t="s">
        <v>477</v>
      </c>
      <c r="BJ7" s="53">
        <v>11.267000584532196</v>
      </c>
      <c r="BK7" s="508"/>
      <c r="BL7" s="380">
        <f t="shared" si="1"/>
        <v>0</v>
      </c>
      <c r="BM7" s="507" t="s">
        <v>477</v>
      </c>
      <c r="BN7" s="53">
        <v>11.417497717359922</v>
      </c>
      <c r="BO7" s="508"/>
      <c r="BP7">
        <v>0</v>
      </c>
      <c r="BQ7" s="507" t="s">
        <v>477</v>
      </c>
      <c r="BR7" s="53">
        <v>11.696498238722574</v>
      </c>
      <c r="BS7" s="508"/>
      <c r="BT7" s="380">
        <f t="shared" si="2"/>
        <v>0</v>
      </c>
      <c r="BU7" s="507" t="s">
        <v>477</v>
      </c>
      <c r="BV7" s="53">
        <v>11.945000441527094</v>
      </c>
      <c r="BW7" s="508"/>
      <c r="BX7" s="380">
        <f t="shared" si="3"/>
        <v>0</v>
      </c>
      <c r="BY7" s="507" t="s">
        <v>477</v>
      </c>
      <c r="BZ7" s="53">
        <v>11.953000572967035</v>
      </c>
      <c r="CA7" s="508"/>
      <c r="CB7" s="380">
        <f t="shared" si="4"/>
        <v>0</v>
      </c>
      <c r="CC7" s="507" t="s">
        <v>477</v>
      </c>
      <c r="CD7" s="53">
        <v>12.138995899756635</v>
      </c>
      <c r="CE7" s="508"/>
      <c r="CF7" s="380">
        <f t="shared" si="5"/>
        <v>0</v>
      </c>
      <c r="CG7" s="507" t="s">
        <v>477</v>
      </c>
      <c r="CH7" s="53">
        <v>11.969747513196003</v>
      </c>
      <c r="CI7" s="508"/>
      <c r="CJ7" s="380">
        <f t="shared" si="6"/>
        <v>0</v>
      </c>
      <c r="CK7" s="507" t="s">
        <v>477</v>
      </c>
      <c r="CL7" s="53">
        <v>12.073497534852091</v>
      </c>
      <c r="CM7" s="508"/>
      <c r="CN7" s="380">
        <f t="shared" si="7"/>
        <v>0</v>
      </c>
      <c r="CO7" s="507" t="s">
        <v>477</v>
      </c>
      <c r="CP7" s="53">
        <v>12.007247076195393</v>
      </c>
      <c r="CQ7" s="508"/>
      <c r="CR7" s="380">
        <f t="shared" si="8"/>
        <v>0</v>
      </c>
      <c r="CS7" s="507" t="s">
        <v>477</v>
      </c>
      <c r="CT7" s="53">
        <v>11.980500309987502</v>
      </c>
      <c r="CU7" s="508"/>
      <c r="CV7" s="380">
        <f t="shared" si="9"/>
        <v>0</v>
      </c>
      <c r="CW7" s="507" t="s">
        <v>477</v>
      </c>
      <c r="CX7" s="53">
        <v>12.08250155250002</v>
      </c>
      <c r="CY7" s="508"/>
      <c r="CZ7" s="380">
        <f t="shared" si="10"/>
        <v>0</v>
      </c>
      <c r="DA7" s="507" t="s">
        <v>477</v>
      </c>
      <c r="DB7" s="53">
        <v>11.912498890449054</v>
      </c>
      <c r="DC7" s="508"/>
      <c r="DD7" s="380">
        <f t="shared" si="11"/>
        <v>0</v>
      </c>
      <c r="DE7" s="507" t="s">
        <v>477</v>
      </c>
      <c r="DF7" s="53">
        <v>11.997501798507978</v>
      </c>
      <c r="DG7" s="508"/>
      <c r="DH7" s="380">
        <f t="shared" si="12"/>
        <v>0</v>
      </c>
      <c r="DI7" s="507" t="s">
        <v>477</v>
      </c>
      <c r="DJ7" s="53">
        <v>11.888999411964532</v>
      </c>
      <c r="DK7" s="508"/>
      <c r="DL7" s="380">
        <f t="shared" si="13"/>
        <v>0</v>
      </c>
      <c r="DM7" s="507" t="s">
        <v>477</v>
      </c>
      <c r="DN7" s="53">
        <v>11.873999406436402</v>
      </c>
      <c r="DO7" s="508"/>
      <c r="DP7" s="380">
        <f t="shared" si="14"/>
        <v>0</v>
      </c>
      <c r="DQ7" s="507" t="s">
        <v>477</v>
      </c>
      <c r="DR7" s="53">
        <v>11.869500996558356</v>
      </c>
      <c r="DS7" s="508"/>
      <c r="DT7" s="380">
        <f t="shared" si="15"/>
        <v>0</v>
      </c>
      <c r="DU7" s="507" t="s">
        <v>477</v>
      </c>
      <c r="DV7" s="53">
        <v>11.801499914140267</v>
      </c>
      <c r="DW7" s="508"/>
      <c r="DX7" s="380">
        <f t="shared" si="16"/>
        <v>0</v>
      </c>
      <c r="DY7" s="507" t="s">
        <v>477</v>
      </c>
      <c r="DZ7" s="53">
        <v>11.762504</v>
      </c>
      <c r="EA7" s="508"/>
      <c r="EB7" s="380">
        <f t="shared" si="17"/>
        <v>0</v>
      </c>
      <c r="EC7" s="507" t="s">
        <v>477</v>
      </c>
      <c r="ED7" s="53">
        <v>11.773001000000001</v>
      </c>
      <c r="EE7" s="508"/>
      <c r="EF7" s="380">
        <f t="shared" si="18"/>
        <v>0</v>
      </c>
      <c r="EG7" s="507" t="s">
        <v>477</v>
      </c>
      <c r="EH7" s="53">
        <v>11.708503</v>
      </c>
      <c r="EI7" s="508"/>
      <c r="EJ7" s="380">
        <f t="shared" si="19"/>
        <v>0</v>
      </c>
      <c r="EK7" s="507" t="s">
        <v>477</v>
      </c>
      <c r="EL7" s="53">
        <v>11.664</v>
      </c>
      <c r="EM7" s="508"/>
      <c r="EN7" s="380">
        <f t="shared" si="20"/>
        <v>0</v>
      </c>
      <c r="EO7" s="507" t="s">
        <v>477</v>
      </c>
      <c r="EP7" s="53">
        <v>11.691001999999999</v>
      </c>
      <c r="EQ7" s="508"/>
      <c r="ER7" s="380">
        <f t="shared" si="21"/>
        <v>0</v>
      </c>
      <c r="ES7" s="507" t="s">
        <v>477</v>
      </c>
      <c r="ET7" s="53">
        <v>11.669549999999999</v>
      </c>
      <c r="EU7" s="508"/>
      <c r="EV7" s="380">
        <f t="shared" si="22"/>
        <v>0</v>
      </c>
      <c r="EW7" s="507" t="s">
        <v>477</v>
      </c>
      <c r="EX7" s="53">
        <v>11.581996</v>
      </c>
      <c r="EY7" s="508"/>
      <c r="EZ7" s="380">
        <f t="shared" si="23"/>
        <v>0</v>
      </c>
      <c r="FA7" s="507" t="s">
        <v>477</v>
      </c>
      <c r="FB7" s="53">
        <v>11.556098</v>
      </c>
      <c r="FC7" s="508"/>
      <c r="FD7" s="380">
        <f t="shared" si="24"/>
        <v>0</v>
      </c>
      <c r="FE7" s="507" t="s">
        <v>477</v>
      </c>
      <c r="FF7" s="53">
        <v>11.556803</v>
      </c>
      <c r="FG7" s="508"/>
      <c r="FH7" s="380">
        <f t="shared" si="25"/>
        <v>0</v>
      </c>
      <c r="FI7" s="507" t="s">
        <v>477</v>
      </c>
      <c r="FJ7" s="53">
        <v>11.626453</v>
      </c>
      <c r="FK7" s="508"/>
      <c r="FL7" s="380">
        <f t="shared" si="26"/>
        <v>0</v>
      </c>
      <c r="FM7" s="507" t="s">
        <v>477</v>
      </c>
      <c r="FN7" s="53">
        <v>11.591504</v>
      </c>
      <c r="FO7" s="508"/>
      <c r="FP7" s="380">
        <f t="shared" si="27"/>
        <v>0</v>
      </c>
      <c r="FQ7" s="507" t="s">
        <v>477</v>
      </c>
      <c r="FR7" s="53">
        <v>11.586499999999999</v>
      </c>
      <c r="FS7" s="508"/>
      <c r="FT7" s="380">
        <f t="shared" si="28"/>
        <v>0</v>
      </c>
      <c r="FU7" s="507" t="s">
        <v>477</v>
      </c>
      <c r="FV7" s="53">
        <v>11.493002000000001</v>
      </c>
      <c r="FW7" s="508"/>
      <c r="FX7" s="380">
        <f t="shared" si="29"/>
        <v>0</v>
      </c>
      <c r="FY7" s="507" t="s">
        <v>477</v>
      </c>
      <c r="FZ7" s="53">
        <v>11.503</v>
      </c>
      <c r="GA7" s="508"/>
      <c r="GB7" s="380">
        <f t="shared" si="30"/>
        <v>0</v>
      </c>
      <c r="GC7" s="507" t="s">
        <v>477</v>
      </c>
      <c r="GD7" s="53">
        <v>11.478999</v>
      </c>
      <c r="GE7" s="508"/>
      <c r="GF7" s="380">
        <f t="shared" si="31"/>
        <v>0</v>
      </c>
      <c r="GG7" s="507" t="s">
        <v>477</v>
      </c>
      <c r="GH7" s="53">
        <v>11.500299</v>
      </c>
      <c r="GI7" s="508"/>
      <c r="GJ7" s="380">
        <f t="shared" si="32"/>
        <v>0</v>
      </c>
      <c r="GK7" s="507" t="s">
        <v>477</v>
      </c>
      <c r="GL7" s="53">
        <v>11.497498999999999</v>
      </c>
      <c r="GM7" s="508"/>
      <c r="GN7" s="380">
        <f t="shared" si="33"/>
        <v>0</v>
      </c>
    </row>
    <row r="8" spans="1:196" ht="15">
      <c r="A8" s="13">
        <v>29</v>
      </c>
      <c r="B8" s="13" t="s">
        <v>471</v>
      </c>
      <c r="C8" s="13" t="s">
        <v>144</v>
      </c>
      <c r="D8" s="13" t="s">
        <v>440</v>
      </c>
      <c r="E8" s="13" t="s">
        <v>19</v>
      </c>
      <c r="F8" s="13" t="s">
        <v>483</v>
      </c>
      <c r="G8" s="13"/>
      <c r="H8" s="49" t="s">
        <v>474</v>
      </c>
      <c r="I8" s="14" t="s">
        <v>477</v>
      </c>
      <c r="J8" s="14">
        <f>+VLOOKUP(E8,'Summary - Colar'!$M$39:$N$54,2,FALSE)</f>
        <v>11.497498999999999</v>
      </c>
      <c r="K8" s="54"/>
      <c r="L8" s="507" t="s">
        <v>477</v>
      </c>
      <c r="M8" s="53">
        <v>11.785999410466696</v>
      </c>
      <c r="N8" s="508"/>
      <c r="O8" s="507" t="s">
        <v>477</v>
      </c>
      <c r="P8" s="53">
        <v>11.703550411188427</v>
      </c>
      <c r="Q8" s="508"/>
      <c r="R8" s="507" t="s">
        <v>477</v>
      </c>
      <c r="S8" s="53">
        <v>11.743499009792057</v>
      </c>
      <c r="T8" s="508"/>
      <c r="U8" s="507" t="s">
        <v>477</v>
      </c>
      <c r="V8" s="53">
        <v>11.747497669811418</v>
      </c>
      <c r="W8" s="508"/>
      <c r="X8" s="507" t="s">
        <v>477</v>
      </c>
      <c r="Y8" s="53">
        <v>11.749502062955756</v>
      </c>
      <c r="Z8" s="508"/>
      <c r="AA8" s="507" t="s">
        <v>477</v>
      </c>
      <c r="AB8" s="53">
        <v>11.733002368191622</v>
      </c>
      <c r="AC8" s="508"/>
      <c r="AD8" s="507" t="s">
        <v>477</v>
      </c>
      <c r="AE8" s="53">
        <v>11.627499067232772</v>
      </c>
      <c r="AF8" s="508"/>
      <c r="AG8" s="507" t="s">
        <v>477</v>
      </c>
      <c r="AH8" s="53">
        <v>11.643996899091613</v>
      </c>
      <c r="AI8" s="508"/>
      <c r="AJ8" s="507" t="s">
        <v>477</v>
      </c>
      <c r="AK8" s="53">
        <v>11.62049709008984</v>
      </c>
      <c r="AL8" s="508"/>
      <c r="AM8" s="507" t="s">
        <v>477</v>
      </c>
      <c r="AN8" s="53">
        <v>11.726500808872606</v>
      </c>
      <c r="AO8" s="508"/>
      <c r="AP8" s="507" t="s">
        <v>477</v>
      </c>
      <c r="AQ8" s="53">
        <v>11.756749444616933</v>
      </c>
      <c r="AR8" s="508"/>
      <c r="AS8" s="507" t="s">
        <v>477</v>
      </c>
      <c r="AT8" s="53">
        <v>11.610503</v>
      </c>
      <c r="AU8" s="508"/>
      <c r="AV8" s="507" t="s">
        <v>477</v>
      </c>
      <c r="AW8" s="53">
        <v>11.392497223232125</v>
      </c>
      <c r="AX8" s="508"/>
      <c r="AY8" s="507" t="s">
        <v>477</v>
      </c>
      <c r="AZ8" s="53">
        <v>11.295049266589858</v>
      </c>
      <c r="BA8" s="508"/>
      <c r="BB8" s="507" t="s">
        <v>477</v>
      </c>
      <c r="BC8" s="53">
        <v>11.408997532863422</v>
      </c>
      <c r="BD8" s="508"/>
      <c r="BE8" s="507" t="s">
        <v>477</v>
      </c>
      <c r="BF8" s="53">
        <v>11.317002475075295</v>
      </c>
      <c r="BG8" s="508"/>
      <c r="BH8" s="380">
        <f t="shared" si="0"/>
        <v>-11.408997532863422</v>
      </c>
      <c r="BI8" s="507" t="s">
        <v>477</v>
      </c>
      <c r="BJ8" s="53">
        <v>11.267000584532196</v>
      </c>
      <c r="BK8" s="508"/>
      <c r="BL8" s="380">
        <f t="shared" si="1"/>
        <v>0</v>
      </c>
      <c r="BM8" s="507" t="s">
        <v>477</v>
      </c>
      <c r="BN8" s="53">
        <v>11.417497717359922</v>
      </c>
      <c r="BO8" s="508"/>
      <c r="BP8">
        <v>0</v>
      </c>
      <c r="BQ8" s="507" t="s">
        <v>477</v>
      </c>
      <c r="BR8" s="53">
        <v>11.696498238722574</v>
      </c>
      <c r="BS8" s="508"/>
      <c r="BT8" s="380">
        <f t="shared" si="2"/>
        <v>0</v>
      </c>
      <c r="BU8" s="507" t="s">
        <v>477</v>
      </c>
      <c r="BV8" s="53">
        <v>11.945000441527094</v>
      </c>
      <c r="BW8" s="508"/>
      <c r="BX8" s="380">
        <f t="shared" si="3"/>
        <v>0</v>
      </c>
      <c r="BY8" s="507" t="s">
        <v>477</v>
      </c>
      <c r="BZ8" s="53">
        <v>11.953000572967035</v>
      </c>
      <c r="CA8" s="508"/>
      <c r="CB8" s="380">
        <f t="shared" si="4"/>
        <v>0</v>
      </c>
      <c r="CC8" s="507" t="s">
        <v>477</v>
      </c>
      <c r="CD8" s="53">
        <v>12.138995899756635</v>
      </c>
      <c r="CE8" s="508"/>
      <c r="CF8" s="380">
        <f t="shared" si="5"/>
        <v>0</v>
      </c>
      <c r="CG8" s="507" t="s">
        <v>477</v>
      </c>
      <c r="CH8" s="53">
        <v>11.969747513196003</v>
      </c>
      <c r="CI8" s="508"/>
      <c r="CJ8" s="380">
        <f t="shared" si="6"/>
        <v>0</v>
      </c>
      <c r="CK8" s="507" t="s">
        <v>477</v>
      </c>
      <c r="CL8" s="53">
        <v>12.073497534852091</v>
      </c>
      <c r="CM8" s="508"/>
      <c r="CN8" s="380">
        <f t="shared" si="7"/>
        <v>0</v>
      </c>
      <c r="CO8" s="507" t="s">
        <v>477</v>
      </c>
      <c r="CP8" s="53">
        <v>12.007247076195393</v>
      </c>
      <c r="CQ8" s="508"/>
      <c r="CR8" s="380">
        <f t="shared" si="8"/>
        <v>0</v>
      </c>
      <c r="CS8" s="507" t="s">
        <v>477</v>
      </c>
      <c r="CT8" s="53">
        <v>11.980500309987502</v>
      </c>
      <c r="CU8" s="508"/>
      <c r="CV8" s="380">
        <f t="shared" si="9"/>
        <v>0</v>
      </c>
      <c r="CW8" s="507" t="s">
        <v>477</v>
      </c>
      <c r="CX8" s="53">
        <v>12.08250155250002</v>
      </c>
      <c r="CY8" s="508"/>
      <c r="CZ8" s="380">
        <f t="shared" si="10"/>
        <v>0</v>
      </c>
      <c r="DA8" s="507" t="s">
        <v>477</v>
      </c>
      <c r="DB8" s="53">
        <v>11.912498890449054</v>
      </c>
      <c r="DC8" s="508"/>
      <c r="DD8" s="380">
        <f t="shared" si="11"/>
        <v>0</v>
      </c>
      <c r="DE8" s="507" t="s">
        <v>477</v>
      </c>
      <c r="DF8" s="53">
        <v>11.997501798507978</v>
      </c>
      <c r="DG8" s="508"/>
      <c r="DH8" s="380">
        <f t="shared" si="12"/>
        <v>0</v>
      </c>
      <c r="DI8" s="507" t="s">
        <v>477</v>
      </c>
      <c r="DJ8" s="53">
        <v>11.888999411964532</v>
      </c>
      <c r="DK8" s="508"/>
      <c r="DL8" s="380">
        <f t="shared" si="13"/>
        <v>0</v>
      </c>
      <c r="DM8" s="507" t="s">
        <v>477</v>
      </c>
      <c r="DN8" s="53">
        <v>11.873999406436402</v>
      </c>
      <c r="DO8" s="508"/>
      <c r="DP8" s="380">
        <f t="shared" si="14"/>
        <v>0</v>
      </c>
      <c r="DQ8" s="507" t="s">
        <v>477</v>
      </c>
      <c r="DR8" s="53">
        <v>11.869500996558356</v>
      </c>
      <c r="DS8" s="508"/>
      <c r="DT8" s="380">
        <f t="shared" si="15"/>
        <v>0</v>
      </c>
      <c r="DU8" s="507" t="s">
        <v>477</v>
      </c>
      <c r="DV8" s="53">
        <v>11.801499914140267</v>
      </c>
      <c r="DW8" s="508"/>
      <c r="DX8" s="380">
        <f t="shared" si="16"/>
        <v>0</v>
      </c>
      <c r="DY8" s="507" t="s">
        <v>477</v>
      </c>
      <c r="DZ8" s="53">
        <v>11.762504</v>
      </c>
      <c r="EA8" s="508"/>
      <c r="EB8" s="380">
        <f t="shared" si="17"/>
        <v>0</v>
      </c>
      <c r="EC8" s="507" t="s">
        <v>477</v>
      </c>
      <c r="ED8" s="53">
        <v>11.773001000000001</v>
      </c>
      <c r="EE8" s="508"/>
      <c r="EF8" s="380">
        <f t="shared" si="18"/>
        <v>0</v>
      </c>
      <c r="EG8" s="507" t="s">
        <v>477</v>
      </c>
      <c r="EH8" s="53">
        <v>11.708503</v>
      </c>
      <c r="EI8" s="508"/>
      <c r="EJ8" s="380">
        <f t="shared" si="19"/>
        <v>0</v>
      </c>
      <c r="EK8" s="507" t="s">
        <v>477</v>
      </c>
      <c r="EL8" s="53">
        <v>11.664</v>
      </c>
      <c r="EM8" s="508"/>
      <c r="EN8" s="380">
        <f t="shared" si="20"/>
        <v>0</v>
      </c>
      <c r="EO8" s="507" t="s">
        <v>477</v>
      </c>
      <c r="EP8" s="53">
        <v>11.691001999999999</v>
      </c>
      <c r="EQ8" s="508"/>
      <c r="ER8" s="380">
        <f t="shared" si="21"/>
        <v>0</v>
      </c>
      <c r="ES8" s="507" t="s">
        <v>477</v>
      </c>
      <c r="ET8" s="53">
        <v>11.669549999999999</v>
      </c>
      <c r="EU8" s="508"/>
      <c r="EV8" s="380">
        <f t="shared" si="22"/>
        <v>0</v>
      </c>
      <c r="EW8" s="507" t="s">
        <v>477</v>
      </c>
      <c r="EX8" s="53">
        <v>11.581996</v>
      </c>
      <c r="EY8" s="508"/>
      <c r="EZ8" s="380">
        <f t="shared" si="23"/>
        <v>0</v>
      </c>
      <c r="FA8" s="507" t="s">
        <v>477</v>
      </c>
      <c r="FB8" s="53">
        <v>11.556098</v>
      </c>
      <c r="FC8" s="508"/>
      <c r="FD8" s="380">
        <f t="shared" si="24"/>
        <v>0</v>
      </c>
      <c r="FE8" s="507" t="s">
        <v>477</v>
      </c>
      <c r="FF8" s="53">
        <v>11.556803</v>
      </c>
      <c r="FG8" s="508"/>
      <c r="FH8" s="380">
        <f t="shared" si="25"/>
        <v>0</v>
      </c>
      <c r="FI8" s="507" t="s">
        <v>477</v>
      </c>
      <c r="FJ8" s="53">
        <v>11.626453</v>
      </c>
      <c r="FK8" s="508"/>
      <c r="FL8" s="380">
        <f t="shared" si="26"/>
        <v>0</v>
      </c>
      <c r="FM8" s="507" t="s">
        <v>477</v>
      </c>
      <c r="FN8" s="53">
        <v>11.591504</v>
      </c>
      <c r="FO8" s="508"/>
      <c r="FP8" s="380">
        <f t="shared" si="27"/>
        <v>0</v>
      </c>
      <c r="FQ8" s="507" t="s">
        <v>477</v>
      </c>
      <c r="FR8" s="53">
        <v>11.586499999999999</v>
      </c>
      <c r="FS8" s="508"/>
      <c r="FT8" s="380">
        <f t="shared" si="28"/>
        <v>0</v>
      </c>
      <c r="FU8" s="507" t="s">
        <v>477</v>
      </c>
      <c r="FV8" s="53">
        <v>11.493002000000001</v>
      </c>
      <c r="FW8" s="508"/>
      <c r="FX8" s="380">
        <f t="shared" si="29"/>
        <v>0</v>
      </c>
      <c r="FY8" s="507" t="s">
        <v>477</v>
      </c>
      <c r="FZ8" s="53">
        <v>11.503</v>
      </c>
      <c r="GA8" s="508"/>
      <c r="GB8" s="380">
        <f t="shared" si="30"/>
        <v>0</v>
      </c>
      <c r="GC8" s="507" t="s">
        <v>477</v>
      </c>
      <c r="GD8" s="53">
        <v>11.478999</v>
      </c>
      <c r="GE8" s="508"/>
      <c r="GF8" s="380">
        <f t="shared" si="31"/>
        <v>0</v>
      </c>
      <c r="GG8" s="507" t="s">
        <v>477</v>
      </c>
      <c r="GH8" s="53">
        <v>11.500299</v>
      </c>
      <c r="GI8" s="508"/>
      <c r="GJ8" s="380">
        <f t="shared" si="32"/>
        <v>0</v>
      </c>
      <c r="GK8" s="507" t="s">
        <v>477</v>
      </c>
      <c r="GL8" s="53">
        <v>11.497498999999999</v>
      </c>
      <c r="GM8" s="508"/>
      <c r="GN8" s="380">
        <f t="shared" si="33"/>
        <v>0</v>
      </c>
    </row>
    <row r="9" spans="1:196" ht="15">
      <c r="A9" s="13">
        <v>36</v>
      </c>
      <c r="B9" s="13" t="s">
        <v>484</v>
      </c>
      <c r="C9" s="13" t="s">
        <v>144</v>
      </c>
      <c r="D9" s="13" t="s">
        <v>440</v>
      </c>
      <c r="E9" s="13" t="s">
        <v>19</v>
      </c>
      <c r="F9" s="13" t="s">
        <v>485</v>
      </c>
      <c r="G9" s="13" t="s">
        <v>486</v>
      </c>
      <c r="H9" s="49" t="s">
        <v>474</v>
      </c>
      <c r="I9" s="14" t="s">
        <v>477</v>
      </c>
      <c r="J9" s="14">
        <f>+VLOOKUP(E9,'Summary - Colar'!$M$39:$N$54,2,FALSE)</f>
        <v>11.497498999999999</v>
      </c>
      <c r="K9" s="54"/>
      <c r="L9" s="507" t="s">
        <v>477</v>
      </c>
      <c r="M9" s="53">
        <v>11.785999410466696</v>
      </c>
      <c r="N9" s="508"/>
      <c r="O9" s="507" t="s">
        <v>477</v>
      </c>
      <c r="P9" s="53">
        <v>11.703550411188427</v>
      </c>
      <c r="Q9" s="508"/>
      <c r="R9" s="507" t="s">
        <v>477</v>
      </c>
      <c r="S9" s="53">
        <v>11.743499009792057</v>
      </c>
      <c r="T9" s="508"/>
      <c r="U9" s="507" t="s">
        <v>477</v>
      </c>
      <c r="V9" s="53">
        <v>11.747497669811418</v>
      </c>
      <c r="W9" s="508"/>
      <c r="X9" s="507" t="s">
        <v>477</v>
      </c>
      <c r="Y9" s="53">
        <v>11.749502062955756</v>
      </c>
      <c r="Z9" s="508"/>
      <c r="AA9" s="507" t="s">
        <v>477</v>
      </c>
      <c r="AB9" s="53">
        <v>11.733002368191622</v>
      </c>
      <c r="AC9" s="508"/>
      <c r="AD9" s="507" t="s">
        <v>477</v>
      </c>
      <c r="AE9" s="53">
        <v>11.627499067232772</v>
      </c>
      <c r="AF9" s="508"/>
      <c r="AG9" s="507" t="s">
        <v>477</v>
      </c>
      <c r="AH9" s="53">
        <v>11.643996899091613</v>
      </c>
      <c r="AI9" s="508"/>
      <c r="AJ9" s="507" t="s">
        <v>477</v>
      </c>
      <c r="AK9" s="53">
        <v>11.62049709008984</v>
      </c>
      <c r="AL9" s="508"/>
      <c r="AM9" s="507" t="s">
        <v>477</v>
      </c>
      <c r="AN9" s="53">
        <v>11.726500808872606</v>
      </c>
      <c r="AO9" s="508"/>
      <c r="AP9" s="507" t="s">
        <v>477</v>
      </c>
      <c r="AQ9" s="53">
        <v>11.756749444616933</v>
      </c>
      <c r="AR9" s="508"/>
      <c r="AS9" s="507" t="s">
        <v>477</v>
      </c>
      <c r="AT9" s="53">
        <v>11.610503</v>
      </c>
      <c r="AU9" s="508"/>
      <c r="AV9" s="507" t="s">
        <v>477</v>
      </c>
      <c r="AW9" s="53">
        <v>11.392497223232125</v>
      </c>
      <c r="AX9" s="508"/>
      <c r="AY9" s="507" t="s">
        <v>477</v>
      </c>
      <c r="AZ9" s="53">
        <v>11.295049266589858</v>
      </c>
      <c r="BA9" s="508"/>
      <c r="BB9" s="507" t="s">
        <v>477</v>
      </c>
      <c r="BC9" s="53">
        <v>11.408997532863422</v>
      </c>
      <c r="BD9" s="508"/>
      <c r="BE9" s="507" t="s">
        <v>477</v>
      </c>
      <c r="BF9" s="53">
        <v>11.317002475075295</v>
      </c>
      <c r="BG9" s="508"/>
      <c r="BH9" s="380">
        <f t="shared" si="0"/>
        <v>-11.408997532863422</v>
      </c>
      <c r="BI9" s="507" t="s">
        <v>477</v>
      </c>
      <c r="BJ9" s="53">
        <v>11.267000584532196</v>
      </c>
      <c r="BK9" s="508"/>
      <c r="BL9" s="380">
        <f t="shared" si="1"/>
        <v>0</v>
      </c>
      <c r="BM9" s="507" t="s">
        <v>477</v>
      </c>
      <c r="BN9" s="53">
        <v>11.417497717359922</v>
      </c>
      <c r="BO9" s="508"/>
      <c r="BP9">
        <v>0</v>
      </c>
      <c r="BQ9" s="507" t="s">
        <v>477</v>
      </c>
      <c r="BR9" s="53">
        <v>11.696498238722574</v>
      </c>
      <c r="BS9" s="508"/>
      <c r="BT9" s="380">
        <f t="shared" si="2"/>
        <v>0</v>
      </c>
      <c r="BU9" s="507" t="s">
        <v>477</v>
      </c>
      <c r="BV9" s="53">
        <v>11.945000441527094</v>
      </c>
      <c r="BW9" s="508"/>
      <c r="BX9" s="380">
        <f t="shared" si="3"/>
        <v>0</v>
      </c>
      <c r="BY9" s="507" t="s">
        <v>477</v>
      </c>
      <c r="BZ9" s="53">
        <v>11.953000572967035</v>
      </c>
      <c r="CA9" s="508"/>
      <c r="CB9" s="380">
        <f t="shared" si="4"/>
        <v>0</v>
      </c>
      <c r="CC9" s="507" t="s">
        <v>477</v>
      </c>
      <c r="CD9" s="53">
        <v>12.138995899756635</v>
      </c>
      <c r="CE9" s="508"/>
      <c r="CF9" s="380">
        <f t="shared" si="5"/>
        <v>0</v>
      </c>
      <c r="CG9" s="507" t="s">
        <v>477</v>
      </c>
      <c r="CH9" s="53">
        <v>11.969747513196003</v>
      </c>
      <c r="CI9" s="508"/>
      <c r="CJ9" s="380">
        <f t="shared" si="6"/>
        <v>0</v>
      </c>
      <c r="CK9" s="507" t="s">
        <v>477</v>
      </c>
      <c r="CL9" s="53">
        <v>12.073497534852091</v>
      </c>
      <c r="CM9" s="508"/>
      <c r="CN9" s="380">
        <f t="shared" si="7"/>
        <v>0</v>
      </c>
      <c r="CO9" s="507" t="s">
        <v>477</v>
      </c>
      <c r="CP9" s="53">
        <v>12.007247076195393</v>
      </c>
      <c r="CQ9" s="508"/>
      <c r="CR9" s="380">
        <f t="shared" si="8"/>
        <v>0</v>
      </c>
      <c r="CS9" s="507" t="s">
        <v>477</v>
      </c>
      <c r="CT9" s="53">
        <v>11.980500309987502</v>
      </c>
      <c r="CU9" s="508"/>
      <c r="CV9" s="380">
        <f t="shared" si="9"/>
        <v>0</v>
      </c>
      <c r="CW9" s="507" t="s">
        <v>477</v>
      </c>
      <c r="CX9" s="53">
        <v>12.08250155250002</v>
      </c>
      <c r="CY9" s="508"/>
      <c r="CZ9" s="380">
        <f t="shared" si="10"/>
        <v>0</v>
      </c>
      <c r="DA9" s="507" t="s">
        <v>477</v>
      </c>
      <c r="DB9" s="53">
        <v>11.912498890449054</v>
      </c>
      <c r="DC9" s="508"/>
      <c r="DD9" s="380">
        <f t="shared" si="11"/>
        <v>0</v>
      </c>
      <c r="DE9" s="507" t="s">
        <v>477</v>
      </c>
      <c r="DF9" s="53">
        <v>11.997501798507978</v>
      </c>
      <c r="DG9" s="508"/>
      <c r="DH9" s="380">
        <f t="shared" si="12"/>
        <v>0</v>
      </c>
      <c r="DI9" s="507" t="s">
        <v>477</v>
      </c>
      <c r="DJ9" s="53">
        <v>11.888999411964532</v>
      </c>
      <c r="DK9" s="508"/>
      <c r="DL9" s="380">
        <f t="shared" si="13"/>
        <v>0</v>
      </c>
      <c r="DM9" s="507" t="s">
        <v>477</v>
      </c>
      <c r="DN9" s="53">
        <v>11.873999406436402</v>
      </c>
      <c r="DO9" s="508"/>
      <c r="DP9" s="380">
        <f t="shared" si="14"/>
        <v>0</v>
      </c>
      <c r="DQ9" s="507" t="s">
        <v>477</v>
      </c>
      <c r="DR9" s="53">
        <v>11.869500996558356</v>
      </c>
      <c r="DS9" s="508"/>
      <c r="DT9" s="380">
        <f t="shared" si="15"/>
        <v>0</v>
      </c>
      <c r="DU9" s="507" t="s">
        <v>477</v>
      </c>
      <c r="DV9" s="53">
        <v>11.801499914140267</v>
      </c>
      <c r="DW9" s="508"/>
      <c r="DX9" s="380">
        <f t="shared" si="16"/>
        <v>0</v>
      </c>
      <c r="DY9" s="507" t="s">
        <v>477</v>
      </c>
      <c r="DZ9" s="53">
        <v>11.762504</v>
      </c>
      <c r="EA9" s="508"/>
      <c r="EB9" s="380">
        <f t="shared" si="17"/>
        <v>0</v>
      </c>
      <c r="EC9" s="507" t="s">
        <v>477</v>
      </c>
      <c r="ED9" s="53">
        <v>11.773001000000001</v>
      </c>
      <c r="EE9" s="508"/>
      <c r="EF9" s="380">
        <f t="shared" si="18"/>
        <v>0</v>
      </c>
      <c r="EG9" s="507" t="s">
        <v>477</v>
      </c>
      <c r="EH9" s="53">
        <v>11.708503</v>
      </c>
      <c r="EI9" s="508"/>
      <c r="EJ9" s="380">
        <f t="shared" si="19"/>
        <v>0</v>
      </c>
      <c r="EK9" s="507" t="s">
        <v>477</v>
      </c>
      <c r="EL9" s="53">
        <v>11.664</v>
      </c>
      <c r="EM9" s="508"/>
      <c r="EN9" s="380">
        <f t="shared" si="20"/>
        <v>0</v>
      </c>
      <c r="EO9" s="507" t="s">
        <v>477</v>
      </c>
      <c r="EP9" s="53">
        <v>11.691001999999999</v>
      </c>
      <c r="EQ9" s="508"/>
      <c r="ER9" s="380">
        <f t="shared" si="21"/>
        <v>0</v>
      </c>
      <c r="ES9" s="507" t="s">
        <v>477</v>
      </c>
      <c r="ET9" s="53">
        <v>11.669549999999999</v>
      </c>
      <c r="EU9" s="508"/>
      <c r="EV9" s="380">
        <f t="shared" si="22"/>
        <v>0</v>
      </c>
      <c r="EW9" s="507" t="s">
        <v>477</v>
      </c>
      <c r="EX9" s="53">
        <v>11.581996</v>
      </c>
      <c r="EY9" s="508"/>
      <c r="EZ9" s="380">
        <f t="shared" si="23"/>
        <v>0</v>
      </c>
      <c r="FA9" s="507" t="s">
        <v>477</v>
      </c>
      <c r="FB9" s="53">
        <v>11.556098</v>
      </c>
      <c r="FC9" s="508"/>
      <c r="FD9" s="380">
        <f t="shared" si="24"/>
        <v>0</v>
      </c>
      <c r="FE9" s="507" t="s">
        <v>477</v>
      </c>
      <c r="FF9" s="53">
        <v>11.556803</v>
      </c>
      <c r="FG9" s="508"/>
      <c r="FH9" s="380">
        <f t="shared" si="25"/>
        <v>0</v>
      </c>
      <c r="FI9" s="507" t="s">
        <v>477</v>
      </c>
      <c r="FJ9" s="53">
        <v>11.626453</v>
      </c>
      <c r="FK9" s="508"/>
      <c r="FL9" s="380">
        <f t="shared" si="26"/>
        <v>0</v>
      </c>
      <c r="FM9" s="507" t="s">
        <v>477</v>
      </c>
      <c r="FN9" s="53">
        <v>11.591504</v>
      </c>
      <c r="FO9" s="508"/>
      <c r="FP9" s="380">
        <f t="shared" si="27"/>
        <v>0</v>
      </c>
      <c r="FQ9" s="507" t="s">
        <v>477</v>
      </c>
      <c r="FR9" s="53">
        <v>11.586499999999999</v>
      </c>
      <c r="FS9" s="508"/>
      <c r="FT9" s="380">
        <f t="shared" si="28"/>
        <v>0</v>
      </c>
      <c r="FU9" s="507" t="s">
        <v>477</v>
      </c>
      <c r="FV9" s="53">
        <v>11.493002000000001</v>
      </c>
      <c r="FW9" s="508"/>
      <c r="FX9" s="380">
        <f t="shared" si="29"/>
        <v>0</v>
      </c>
      <c r="FY9" s="507" t="s">
        <v>477</v>
      </c>
      <c r="FZ9" s="53">
        <v>11.503</v>
      </c>
      <c r="GA9" s="508"/>
      <c r="GB9" s="380">
        <f t="shared" si="30"/>
        <v>0</v>
      </c>
      <c r="GC9" s="507" t="s">
        <v>477</v>
      </c>
      <c r="GD9" s="53">
        <v>11.478999</v>
      </c>
      <c r="GE9" s="508"/>
      <c r="GF9" s="380">
        <f t="shared" si="31"/>
        <v>0</v>
      </c>
      <c r="GG9" s="507" t="s">
        <v>477</v>
      </c>
      <c r="GH9" s="53">
        <v>11.500299</v>
      </c>
      <c r="GI9" s="508"/>
      <c r="GJ9" s="380">
        <f t="shared" si="32"/>
        <v>0</v>
      </c>
      <c r="GK9" s="507" t="s">
        <v>477</v>
      </c>
      <c r="GL9" s="53">
        <v>11.497498999999999</v>
      </c>
      <c r="GM9" s="508"/>
      <c r="GN9" s="380">
        <f t="shared" si="33"/>
        <v>0</v>
      </c>
    </row>
    <row r="10" spans="1:196" ht="15">
      <c r="A10" s="13">
        <v>36</v>
      </c>
      <c r="B10" s="13" t="s">
        <v>484</v>
      </c>
      <c r="C10" s="13" t="s">
        <v>144</v>
      </c>
      <c r="D10" s="13" t="s">
        <v>440</v>
      </c>
      <c r="E10" s="13" t="s">
        <v>19</v>
      </c>
      <c r="F10" s="13" t="s">
        <v>487</v>
      </c>
      <c r="G10" s="13" t="s">
        <v>488</v>
      </c>
      <c r="H10" s="49" t="s">
        <v>474</v>
      </c>
      <c r="I10" s="14" t="s">
        <v>477</v>
      </c>
      <c r="J10" s="14">
        <f>+VLOOKUP(E10,'Summary - Colar'!$M$39:$N$54,2,FALSE)</f>
        <v>11.497498999999999</v>
      </c>
      <c r="K10" s="54"/>
      <c r="L10" s="507" t="s">
        <v>477</v>
      </c>
      <c r="M10" s="53">
        <v>11.785999410466696</v>
      </c>
      <c r="N10" s="508"/>
      <c r="O10" s="507" t="s">
        <v>477</v>
      </c>
      <c r="P10" s="53">
        <v>11.703550411188427</v>
      </c>
      <c r="Q10" s="508"/>
      <c r="R10" s="507" t="s">
        <v>477</v>
      </c>
      <c r="S10" s="53">
        <v>11.743499009792057</v>
      </c>
      <c r="T10" s="508"/>
      <c r="U10" s="507" t="s">
        <v>477</v>
      </c>
      <c r="V10" s="53">
        <v>11.747497669811418</v>
      </c>
      <c r="W10" s="508"/>
      <c r="X10" s="507" t="s">
        <v>477</v>
      </c>
      <c r="Y10" s="53">
        <v>11.749502062955756</v>
      </c>
      <c r="Z10" s="508"/>
      <c r="AA10" s="507" t="s">
        <v>477</v>
      </c>
      <c r="AB10" s="53">
        <v>11.733002368191622</v>
      </c>
      <c r="AC10" s="508"/>
      <c r="AD10" s="507" t="s">
        <v>477</v>
      </c>
      <c r="AE10" s="53">
        <v>11.627499067232772</v>
      </c>
      <c r="AF10" s="508"/>
      <c r="AG10" s="507" t="s">
        <v>477</v>
      </c>
      <c r="AH10" s="53">
        <v>11.643996899091613</v>
      </c>
      <c r="AI10" s="508"/>
      <c r="AJ10" s="507" t="s">
        <v>477</v>
      </c>
      <c r="AK10" s="53">
        <v>11.62049709008984</v>
      </c>
      <c r="AL10" s="508"/>
      <c r="AM10" s="507" t="s">
        <v>477</v>
      </c>
      <c r="AN10" s="53">
        <v>11.726500808872606</v>
      </c>
      <c r="AO10" s="508"/>
      <c r="AP10" s="507" t="s">
        <v>477</v>
      </c>
      <c r="AQ10" s="53">
        <v>11.756749444616933</v>
      </c>
      <c r="AR10" s="508"/>
      <c r="AS10" s="507" t="s">
        <v>477</v>
      </c>
      <c r="AT10" s="53">
        <v>11.610503</v>
      </c>
      <c r="AU10" s="508"/>
      <c r="AV10" s="507" t="s">
        <v>477</v>
      </c>
      <c r="AW10" s="53">
        <v>11.392497223232125</v>
      </c>
      <c r="AX10" s="508"/>
      <c r="AY10" s="507" t="s">
        <v>477</v>
      </c>
      <c r="AZ10" s="53">
        <v>11.295049266589858</v>
      </c>
      <c r="BA10" s="508"/>
      <c r="BB10" s="507" t="s">
        <v>477</v>
      </c>
      <c r="BC10" s="53">
        <v>11.408997532863422</v>
      </c>
      <c r="BD10" s="508"/>
      <c r="BE10" s="507" t="s">
        <v>477</v>
      </c>
      <c r="BF10" s="53">
        <v>11.317002475075295</v>
      </c>
      <c r="BG10" s="508"/>
      <c r="BH10" s="380">
        <f t="shared" si="0"/>
        <v>-11.408997532863422</v>
      </c>
      <c r="BI10" s="507" t="s">
        <v>477</v>
      </c>
      <c r="BJ10" s="53">
        <v>11.267000584532196</v>
      </c>
      <c r="BK10" s="508"/>
      <c r="BL10" s="380">
        <f t="shared" si="1"/>
        <v>0</v>
      </c>
      <c r="BM10" s="507" t="s">
        <v>477</v>
      </c>
      <c r="BN10" s="53">
        <v>11.417497717359922</v>
      </c>
      <c r="BO10" s="508"/>
      <c r="BP10">
        <v>0</v>
      </c>
      <c r="BQ10" s="507" t="s">
        <v>477</v>
      </c>
      <c r="BR10" s="53">
        <v>11.696498238722574</v>
      </c>
      <c r="BS10" s="508"/>
      <c r="BT10" s="380">
        <f t="shared" si="2"/>
        <v>0</v>
      </c>
      <c r="BU10" s="507" t="s">
        <v>477</v>
      </c>
      <c r="BV10" s="53">
        <v>11.945000441527094</v>
      </c>
      <c r="BW10" s="508"/>
      <c r="BX10" s="380">
        <f t="shared" si="3"/>
        <v>0</v>
      </c>
      <c r="BY10" s="507" t="s">
        <v>477</v>
      </c>
      <c r="BZ10" s="53">
        <v>11.953000572967035</v>
      </c>
      <c r="CA10" s="508"/>
      <c r="CB10" s="380">
        <f t="shared" si="4"/>
        <v>0</v>
      </c>
      <c r="CC10" s="507" t="s">
        <v>477</v>
      </c>
      <c r="CD10" s="53">
        <v>12.138995899756635</v>
      </c>
      <c r="CE10" s="508"/>
      <c r="CF10" s="380">
        <f t="shared" si="5"/>
        <v>0</v>
      </c>
      <c r="CG10" s="507" t="s">
        <v>477</v>
      </c>
      <c r="CH10" s="53">
        <v>11.969747513196003</v>
      </c>
      <c r="CI10" s="508"/>
      <c r="CJ10" s="380">
        <f t="shared" si="6"/>
        <v>0</v>
      </c>
      <c r="CK10" s="507" t="s">
        <v>477</v>
      </c>
      <c r="CL10" s="53">
        <v>12.073497534852091</v>
      </c>
      <c r="CM10" s="508"/>
      <c r="CN10" s="380">
        <f t="shared" si="7"/>
        <v>0</v>
      </c>
      <c r="CO10" s="507" t="s">
        <v>477</v>
      </c>
      <c r="CP10" s="53">
        <v>12.007247076195393</v>
      </c>
      <c r="CQ10" s="508"/>
      <c r="CR10" s="380">
        <f t="shared" si="8"/>
        <v>0</v>
      </c>
      <c r="CS10" s="507" t="s">
        <v>477</v>
      </c>
      <c r="CT10" s="53">
        <v>11.980500309987502</v>
      </c>
      <c r="CU10" s="508"/>
      <c r="CV10" s="380">
        <f t="shared" si="9"/>
        <v>0</v>
      </c>
      <c r="CW10" s="507" t="s">
        <v>477</v>
      </c>
      <c r="CX10" s="53">
        <v>12.08250155250002</v>
      </c>
      <c r="CY10" s="508"/>
      <c r="CZ10" s="380">
        <f t="shared" si="10"/>
        <v>0</v>
      </c>
      <c r="DA10" s="507" t="s">
        <v>477</v>
      </c>
      <c r="DB10" s="53">
        <v>11.912498890449054</v>
      </c>
      <c r="DC10" s="508"/>
      <c r="DD10" s="380">
        <f t="shared" si="11"/>
        <v>0</v>
      </c>
      <c r="DE10" s="507" t="s">
        <v>477</v>
      </c>
      <c r="DF10" s="53">
        <v>11.997501798507978</v>
      </c>
      <c r="DG10" s="508"/>
      <c r="DH10" s="380">
        <f t="shared" si="12"/>
        <v>0</v>
      </c>
      <c r="DI10" s="507" t="s">
        <v>477</v>
      </c>
      <c r="DJ10" s="53">
        <v>11.888999411964532</v>
      </c>
      <c r="DK10" s="508"/>
      <c r="DL10" s="380">
        <f t="shared" si="13"/>
        <v>0</v>
      </c>
      <c r="DM10" s="507" t="s">
        <v>477</v>
      </c>
      <c r="DN10" s="53">
        <v>11.873999406436402</v>
      </c>
      <c r="DO10" s="508"/>
      <c r="DP10" s="380">
        <f t="shared" si="14"/>
        <v>0</v>
      </c>
      <c r="DQ10" s="507" t="s">
        <v>477</v>
      </c>
      <c r="DR10" s="53">
        <v>11.869500996558356</v>
      </c>
      <c r="DS10" s="508"/>
      <c r="DT10" s="380">
        <f t="shared" si="15"/>
        <v>0</v>
      </c>
      <c r="DU10" s="507" t="s">
        <v>477</v>
      </c>
      <c r="DV10" s="53">
        <v>11.801499914140267</v>
      </c>
      <c r="DW10" s="508"/>
      <c r="DX10" s="380">
        <f t="shared" si="16"/>
        <v>0</v>
      </c>
      <c r="DY10" s="507" t="s">
        <v>477</v>
      </c>
      <c r="DZ10" s="53">
        <v>11.762504</v>
      </c>
      <c r="EA10" s="508"/>
      <c r="EB10" s="380">
        <f t="shared" si="17"/>
        <v>0</v>
      </c>
      <c r="EC10" s="507" t="s">
        <v>477</v>
      </c>
      <c r="ED10" s="53">
        <v>11.773001000000001</v>
      </c>
      <c r="EE10" s="508"/>
      <c r="EF10" s="380">
        <f t="shared" si="18"/>
        <v>0</v>
      </c>
      <c r="EG10" s="507" t="s">
        <v>477</v>
      </c>
      <c r="EH10" s="53">
        <v>11.708503</v>
      </c>
      <c r="EI10" s="508"/>
      <c r="EJ10" s="380">
        <f t="shared" si="19"/>
        <v>0</v>
      </c>
      <c r="EK10" s="507" t="s">
        <v>477</v>
      </c>
      <c r="EL10" s="53">
        <v>11.664</v>
      </c>
      <c r="EM10" s="508"/>
      <c r="EN10" s="380">
        <f t="shared" si="20"/>
        <v>0</v>
      </c>
      <c r="EO10" s="507" t="s">
        <v>477</v>
      </c>
      <c r="EP10" s="53">
        <v>11.691001999999999</v>
      </c>
      <c r="EQ10" s="508"/>
      <c r="ER10" s="380">
        <f t="shared" si="21"/>
        <v>0</v>
      </c>
      <c r="ES10" s="507" t="s">
        <v>477</v>
      </c>
      <c r="ET10" s="53">
        <v>11.669549999999999</v>
      </c>
      <c r="EU10" s="508"/>
      <c r="EV10" s="380">
        <f t="shared" si="22"/>
        <v>0</v>
      </c>
      <c r="EW10" s="507" t="s">
        <v>477</v>
      </c>
      <c r="EX10" s="53">
        <v>11.581996</v>
      </c>
      <c r="EY10" s="508"/>
      <c r="EZ10" s="380">
        <f t="shared" si="23"/>
        <v>0</v>
      </c>
      <c r="FA10" s="507" t="s">
        <v>477</v>
      </c>
      <c r="FB10" s="53">
        <v>11.556098</v>
      </c>
      <c r="FC10" s="508"/>
      <c r="FD10" s="380">
        <f t="shared" si="24"/>
        <v>0</v>
      </c>
      <c r="FE10" s="507" t="s">
        <v>477</v>
      </c>
      <c r="FF10" s="53">
        <v>11.556803</v>
      </c>
      <c r="FG10" s="508"/>
      <c r="FH10" s="380">
        <f t="shared" si="25"/>
        <v>0</v>
      </c>
      <c r="FI10" s="507" t="s">
        <v>477</v>
      </c>
      <c r="FJ10" s="53">
        <v>11.626453</v>
      </c>
      <c r="FK10" s="508"/>
      <c r="FL10" s="380">
        <f t="shared" si="26"/>
        <v>0</v>
      </c>
      <c r="FM10" s="507" t="s">
        <v>477</v>
      </c>
      <c r="FN10" s="53">
        <v>11.591504</v>
      </c>
      <c r="FO10" s="508"/>
      <c r="FP10" s="380">
        <f t="shared" si="27"/>
        <v>0</v>
      </c>
      <c r="FQ10" s="507" t="s">
        <v>477</v>
      </c>
      <c r="FR10" s="53">
        <v>11.586499999999999</v>
      </c>
      <c r="FS10" s="508"/>
      <c r="FT10" s="380">
        <f t="shared" si="28"/>
        <v>0</v>
      </c>
      <c r="FU10" s="507" t="s">
        <v>477</v>
      </c>
      <c r="FV10" s="53">
        <v>11.493002000000001</v>
      </c>
      <c r="FW10" s="508"/>
      <c r="FX10" s="380">
        <f t="shared" si="29"/>
        <v>0</v>
      </c>
      <c r="FY10" s="507" t="s">
        <v>477</v>
      </c>
      <c r="FZ10" s="53">
        <v>11.503</v>
      </c>
      <c r="GA10" s="508"/>
      <c r="GB10" s="380">
        <f t="shared" si="30"/>
        <v>0</v>
      </c>
      <c r="GC10" s="507" t="s">
        <v>477</v>
      </c>
      <c r="GD10" s="53">
        <v>11.478999</v>
      </c>
      <c r="GE10" s="508"/>
      <c r="GF10" s="380">
        <f t="shared" si="31"/>
        <v>0</v>
      </c>
      <c r="GG10" s="507" t="s">
        <v>477</v>
      </c>
      <c r="GH10" s="53">
        <v>11.500299</v>
      </c>
      <c r="GI10" s="508"/>
      <c r="GJ10" s="380">
        <f t="shared" si="32"/>
        <v>0</v>
      </c>
      <c r="GK10" s="507" t="s">
        <v>477</v>
      </c>
      <c r="GL10" s="53">
        <v>11.497498999999999</v>
      </c>
      <c r="GM10" s="508"/>
      <c r="GN10" s="380">
        <f t="shared" si="33"/>
        <v>0</v>
      </c>
    </row>
    <row r="11" spans="1:196" ht="15">
      <c r="A11" s="13" t="s">
        <v>489</v>
      </c>
      <c r="B11" s="13" t="s">
        <v>490</v>
      </c>
      <c r="C11" s="13" t="s">
        <v>211</v>
      </c>
      <c r="D11" s="13" t="s">
        <v>440</v>
      </c>
      <c r="E11" s="13" t="s">
        <v>3</v>
      </c>
      <c r="F11" s="13">
        <v>52909020196006</v>
      </c>
      <c r="G11" s="13" t="s">
        <v>210</v>
      </c>
      <c r="H11" s="49" t="s">
        <v>491</v>
      </c>
      <c r="I11" s="14">
        <f>+'IBP export - Colar'!L70</f>
        <v>1702216</v>
      </c>
      <c r="J11" s="14">
        <f>+VLOOKUP(E11,'Summary - Colar'!$M$39:$N$54,2,FALSE)</f>
        <v>7.4588000000000001</v>
      </c>
      <c r="K11" s="54">
        <f t="shared" si="34"/>
        <v>228215.7987880088</v>
      </c>
      <c r="L11" s="507">
        <v>6040417.46</v>
      </c>
      <c r="M11" s="53">
        <v>7.4578000227644718</v>
      </c>
      <c r="N11" s="508">
        <v>809946.29</v>
      </c>
      <c r="O11" s="507">
        <v>6111903.5599999996</v>
      </c>
      <c r="P11" s="53">
        <v>7.4599000367386337</v>
      </c>
      <c r="Q11" s="508">
        <v>819301</v>
      </c>
      <c r="R11" s="507">
        <v>6206100.8399999999</v>
      </c>
      <c r="S11" s="53">
        <v>7.4604999812168193</v>
      </c>
      <c r="T11" s="508">
        <v>831861.25</v>
      </c>
      <c r="U11" s="507">
        <v>4250206.95</v>
      </c>
      <c r="V11" s="53">
        <v>7.4608499551659859</v>
      </c>
      <c r="W11" s="508">
        <v>569667.93000000005</v>
      </c>
      <c r="X11" s="507">
        <v>4250742.8</v>
      </c>
      <c r="Y11" s="53">
        <v>7.4616000126947908</v>
      </c>
      <c r="Z11" s="508">
        <v>569682.48</v>
      </c>
      <c r="AA11" s="507">
        <v>3855908.3</v>
      </c>
      <c r="AB11" s="53">
        <v>7.4617499299525107</v>
      </c>
      <c r="AC11" s="508">
        <v>516756.57</v>
      </c>
      <c r="AD11" s="507">
        <v>3927042.62</v>
      </c>
      <c r="AE11" s="53">
        <v>7.4598500675691328</v>
      </c>
      <c r="AF11" s="508">
        <v>526423.80000000005</v>
      </c>
      <c r="AG11" s="507">
        <v>4024562.73</v>
      </c>
      <c r="AH11" s="53">
        <v>7.4589500593778393</v>
      </c>
      <c r="AI11" s="508">
        <v>539561.56000000006</v>
      </c>
      <c r="AJ11" s="507">
        <v>4418295.87</v>
      </c>
      <c r="AK11" s="53">
        <v>7.4586999951330943</v>
      </c>
      <c r="AL11" s="508">
        <v>592368.09</v>
      </c>
      <c r="AM11" s="507">
        <v>2334932.04</v>
      </c>
      <c r="AN11" s="53">
        <v>7.4580999574828022</v>
      </c>
      <c r="AO11" s="508">
        <v>313073.31</v>
      </c>
      <c r="AP11" s="507">
        <v>2319193.52</v>
      </c>
      <c r="AQ11" s="53">
        <v>7.4589500752281221</v>
      </c>
      <c r="AR11" s="508">
        <v>310927.61</v>
      </c>
      <c r="AS11" s="507">
        <v>2324516</v>
      </c>
      <c r="AT11" s="53">
        <v>7.4602000000000004</v>
      </c>
      <c r="AU11" s="508">
        <v>311588.96544328571</v>
      </c>
      <c r="AV11" s="507">
        <v>2388816.4500000002</v>
      </c>
      <c r="AW11" s="53">
        <v>7.4596499203654751</v>
      </c>
      <c r="AX11" s="508">
        <v>320231.71000000002</v>
      </c>
      <c r="AY11" s="507">
        <v>1837033.63</v>
      </c>
      <c r="AZ11" s="53">
        <v>7.461600087896608</v>
      </c>
      <c r="BA11" s="508">
        <v>246198.35</v>
      </c>
      <c r="BB11" s="507">
        <v>403011.24</v>
      </c>
      <c r="BC11" s="53">
        <v>7.461300259157241</v>
      </c>
      <c r="BD11" s="508">
        <v>54013.54</v>
      </c>
      <c r="BE11" s="507">
        <v>387878.49</v>
      </c>
      <c r="BF11" s="53">
        <v>7.4615506843211987</v>
      </c>
      <c r="BG11" s="508">
        <v>51983.63</v>
      </c>
      <c r="BH11" s="380">
        <f t="shared" si="0"/>
        <v>51976.16869974084</v>
      </c>
      <c r="BI11" s="507">
        <v>387878.49</v>
      </c>
      <c r="BJ11" s="53">
        <v>7.4610497754059075</v>
      </c>
      <c r="BK11" s="508">
        <v>51987.12</v>
      </c>
      <c r="BL11" s="380">
        <f t="shared" si="1"/>
        <v>3.4900000000052387</v>
      </c>
      <c r="BM11" s="507">
        <v>387878.49</v>
      </c>
      <c r="BN11" s="53">
        <v>7.461299503822036</v>
      </c>
      <c r="BO11" s="508">
        <v>51985.38</v>
      </c>
      <c r="BP11">
        <v>-279294.77999999997</v>
      </c>
      <c r="BQ11" s="507">
        <v>387844.19</v>
      </c>
      <c r="BR11" s="53">
        <v>7.4617506681719297</v>
      </c>
      <c r="BS11" s="508">
        <v>51977.64</v>
      </c>
      <c r="BT11" s="380">
        <f t="shared" si="2"/>
        <v>-7.7399999999979627</v>
      </c>
      <c r="BU11" s="507">
        <v>429497.17</v>
      </c>
      <c r="BV11" s="53">
        <v>7.4637500907994205</v>
      </c>
      <c r="BW11" s="508">
        <v>57544.42</v>
      </c>
      <c r="BX11" s="380">
        <f t="shared" si="3"/>
        <v>5566.7799999999988</v>
      </c>
      <c r="BY11" s="507">
        <v>427345.13</v>
      </c>
      <c r="BZ11" s="53">
        <v>7.4648006228336596</v>
      </c>
      <c r="CA11" s="508">
        <v>57248.03</v>
      </c>
      <c r="CB11" s="380">
        <f t="shared" si="4"/>
        <v>-296.38999999999942</v>
      </c>
      <c r="CC11" s="507">
        <v>367777.16</v>
      </c>
      <c r="CD11" s="53">
        <v>7.4690003021903921</v>
      </c>
      <c r="CE11" s="508">
        <v>49240.480000000003</v>
      </c>
      <c r="CF11" s="380">
        <f t="shared" si="5"/>
        <v>-8007.5499999999956</v>
      </c>
      <c r="CG11" s="507">
        <v>464714.04</v>
      </c>
      <c r="CH11" s="53">
        <v>7.4653997129273453</v>
      </c>
      <c r="CI11" s="508">
        <v>62249.05</v>
      </c>
      <c r="CJ11" s="380">
        <f t="shared" si="6"/>
        <v>13008.57</v>
      </c>
      <c r="CK11" s="507">
        <v>598511.6</v>
      </c>
      <c r="CL11" s="53">
        <v>7.4675995432937077</v>
      </c>
      <c r="CM11" s="508">
        <v>80147.789999999994</v>
      </c>
      <c r="CN11" s="380">
        <f t="shared" si="7"/>
        <v>17898.739999999991</v>
      </c>
      <c r="CO11" s="507">
        <v>615485.36</v>
      </c>
      <c r="CP11" s="53">
        <v>7.4676002177606442</v>
      </c>
      <c r="CQ11" s="508">
        <v>82420.77</v>
      </c>
      <c r="CR11" s="380">
        <f t="shared" si="8"/>
        <v>2272.9800000000105</v>
      </c>
      <c r="CS11" s="507">
        <v>1041073.93</v>
      </c>
      <c r="CT11" s="53">
        <v>7.4661999511468373</v>
      </c>
      <c r="CU11" s="508">
        <v>139438.26</v>
      </c>
      <c r="CV11" s="380">
        <f t="shared" si="9"/>
        <v>57017.490000000005</v>
      </c>
      <c r="CW11" s="507">
        <v>1041073.93</v>
      </c>
      <c r="CX11" s="53">
        <v>7.4671001485065602</v>
      </c>
      <c r="CY11" s="508">
        <v>139421.45000000001</v>
      </c>
      <c r="CZ11" s="380">
        <f t="shared" si="10"/>
        <v>-16.809999999997672</v>
      </c>
      <c r="DA11" s="507">
        <v>1041073.93</v>
      </c>
      <c r="DB11" s="53">
        <v>7.4664002142367627</v>
      </c>
      <c r="DC11" s="508">
        <v>139434.51999999999</v>
      </c>
      <c r="DD11" s="380">
        <f t="shared" si="11"/>
        <v>13.069999999977881</v>
      </c>
      <c r="DE11" s="507">
        <v>1041073.93</v>
      </c>
      <c r="DF11" s="53">
        <v>7.4662497481843646</v>
      </c>
      <c r="DG11" s="508">
        <v>139437.32999999999</v>
      </c>
      <c r="DH11" s="380">
        <f t="shared" si="12"/>
        <v>2.8099999999976717</v>
      </c>
      <c r="DI11" s="507">
        <v>1041073.93</v>
      </c>
      <c r="DJ11" s="53">
        <v>7.4655001856203178</v>
      </c>
      <c r="DK11" s="508">
        <v>139451.32999999999</v>
      </c>
      <c r="DL11" s="380">
        <f t="shared" si="13"/>
        <v>14</v>
      </c>
      <c r="DM11" s="507">
        <v>2041073.9300000002</v>
      </c>
      <c r="DN11" s="53">
        <v>14.637048620993989</v>
      </c>
      <c r="DO11" s="508">
        <v>139445.73000000001</v>
      </c>
      <c r="DP11" s="380">
        <f t="shared" si="14"/>
        <v>-5.5999999999767169</v>
      </c>
      <c r="DQ11" s="507">
        <v>1923453.2</v>
      </c>
      <c r="DR11" s="53">
        <v>7.4644001348009938</v>
      </c>
      <c r="DS11" s="508">
        <v>257683.56</v>
      </c>
      <c r="DT11" s="380">
        <f t="shared" si="15"/>
        <v>118237.82999999999</v>
      </c>
      <c r="DU11" s="507">
        <v>1509959.42</v>
      </c>
      <c r="DV11" s="53">
        <v>7.462950004502602</v>
      </c>
      <c r="DW11" s="508">
        <v>202327.42</v>
      </c>
      <c r="DX11" s="380">
        <f t="shared" si="16"/>
        <v>-55356.139999999985</v>
      </c>
      <c r="DY11" s="507">
        <v>1509959</v>
      </c>
      <c r="DZ11" s="53">
        <v>7.4618000000000002</v>
      </c>
      <c r="EA11" s="508">
        <v>202358.54619528799</v>
      </c>
      <c r="EB11" s="380">
        <f t="shared" si="17"/>
        <v>31.126195287972223</v>
      </c>
      <c r="EC11" s="507">
        <v>1509959</v>
      </c>
      <c r="ED11" s="53">
        <v>7.4621500000000003</v>
      </c>
      <c r="EE11" s="508">
        <v>202349.05489704708</v>
      </c>
      <c r="EF11" s="380">
        <f t="shared" si="18"/>
        <v>-9.4912982409005053</v>
      </c>
      <c r="EG11" s="507">
        <v>1509927</v>
      </c>
      <c r="EH11" s="53">
        <v>7.4611999999999998</v>
      </c>
      <c r="EI11" s="508">
        <v>202370.53020961775</v>
      </c>
      <c r="EJ11" s="380">
        <f t="shared" si="19"/>
        <v>21.475312570662936</v>
      </c>
      <c r="EK11" s="507">
        <v>1509927</v>
      </c>
      <c r="EL11" s="53">
        <v>7.4615</v>
      </c>
      <c r="EM11" s="508">
        <v>202362.39362058567</v>
      </c>
      <c r="EN11" s="380">
        <f t="shared" si="20"/>
        <v>-8.1365890320739709</v>
      </c>
      <c r="EO11" s="507">
        <v>1478557</v>
      </c>
      <c r="EP11" s="53">
        <v>7.4603000000000002</v>
      </c>
      <c r="EQ11" s="508">
        <v>198190.01916812998</v>
      </c>
      <c r="ER11" s="380">
        <f t="shared" si="21"/>
        <v>-4172.3744524556969</v>
      </c>
      <c r="ES11" s="507">
        <v>2556053</v>
      </c>
      <c r="ET11" s="53">
        <v>7.4603999999999999</v>
      </c>
      <c r="EU11" s="508">
        <v>342616.07956677926</v>
      </c>
      <c r="EV11" s="380">
        <f t="shared" si="22"/>
        <v>144426.06039864928</v>
      </c>
      <c r="EW11" s="507">
        <v>2554594</v>
      </c>
      <c r="EX11" s="53">
        <v>7.4592999999999998</v>
      </c>
      <c r="EY11" s="508">
        <v>342471.00934404036</v>
      </c>
      <c r="EZ11" s="380">
        <f t="shared" si="23"/>
        <v>-145.07022273889743</v>
      </c>
      <c r="FA11" s="507">
        <v>3011860</v>
      </c>
      <c r="FB11" s="53">
        <v>7.4596</v>
      </c>
      <c r="FC11" s="508">
        <v>403756.23357820796</v>
      </c>
      <c r="FD11" s="380">
        <f t="shared" si="24"/>
        <v>61285.224234167603</v>
      </c>
      <c r="FE11" s="507">
        <v>3011860</v>
      </c>
      <c r="FF11" s="53">
        <v>7.4592999999999998</v>
      </c>
      <c r="FG11" s="508">
        <v>403772.47194776993</v>
      </c>
      <c r="FH11" s="380">
        <f t="shared" si="25"/>
        <v>16.238369561964646</v>
      </c>
      <c r="FI11" s="507">
        <v>3009587</v>
      </c>
      <c r="FJ11" s="53">
        <v>7.4600999999999997</v>
      </c>
      <c r="FK11" s="508">
        <v>403424.4849264755</v>
      </c>
      <c r="FL11" s="380">
        <f t="shared" si="26"/>
        <v>-347.98702129442245</v>
      </c>
      <c r="FM11" s="507">
        <v>3009587</v>
      </c>
      <c r="FN11" s="53">
        <v>7.4608999999999996</v>
      </c>
      <c r="FO11" s="508">
        <v>403381.22746585537</v>
      </c>
      <c r="FP11" s="380">
        <f t="shared" si="27"/>
        <v>-43.257460620137863</v>
      </c>
      <c r="FQ11" s="507">
        <v>3009587</v>
      </c>
      <c r="FR11" s="53">
        <v>7.4595000000000002</v>
      </c>
      <c r="FS11" s="508">
        <v>403456.93411086535</v>
      </c>
      <c r="FT11" s="380">
        <f t="shared" si="28"/>
        <v>75.706645009981003</v>
      </c>
      <c r="FU11" s="507">
        <v>3009587</v>
      </c>
      <c r="FV11" s="53">
        <v>7.4591500000000002</v>
      </c>
      <c r="FW11" s="508">
        <v>403475.86521252419</v>
      </c>
      <c r="FX11" s="380">
        <f t="shared" si="29"/>
        <v>18.931101658847183</v>
      </c>
      <c r="FY11" s="507">
        <v>2587530</v>
      </c>
      <c r="FZ11" s="53">
        <v>7.4593999999999996</v>
      </c>
      <c r="GA11" s="508">
        <v>346881.7867388798</v>
      </c>
      <c r="GB11" s="380">
        <f t="shared" si="30"/>
        <v>-56594.078473644389</v>
      </c>
      <c r="GC11" s="507">
        <v>2587530</v>
      </c>
      <c r="GD11" s="53">
        <v>7.4590500000000004</v>
      </c>
      <c r="GE11" s="508">
        <v>346898.06342630764</v>
      </c>
      <c r="GF11" s="380">
        <f t="shared" si="31"/>
        <v>16.276687427831348</v>
      </c>
      <c r="GG11" s="507">
        <v>2486278</v>
      </c>
      <c r="GH11" s="53">
        <v>7.4592000000000001</v>
      </c>
      <c r="GI11" s="508">
        <v>333316.97769197769</v>
      </c>
      <c r="GJ11" s="380">
        <f t="shared" si="32"/>
        <v>-13581.085734329943</v>
      </c>
      <c r="GK11" s="507">
        <v>1702216</v>
      </c>
      <c r="GL11" s="53">
        <v>7.4588000000000001</v>
      </c>
      <c r="GM11" s="508">
        <v>228215.7987880088</v>
      </c>
      <c r="GN11" s="380">
        <f t="shared" si="33"/>
        <v>-105101.17890396889</v>
      </c>
    </row>
    <row r="12" spans="1:196" ht="15">
      <c r="A12" s="13" t="s">
        <v>492</v>
      </c>
      <c r="B12" s="13" t="s">
        <v>493</v>
      </c>
      <c r="C12" s="13" t="s">
        <v>400</v>
      </c>
      <c r="D12" s="13" t="s">
        <v>12</v>
      </c>
      <c r="E12" s="13" t="s">
        <v>5</v>
      </c>
      <c r="F12" s="13" t="s">
        <v>494</v>
      </c>
      <c r="G12" s="13"/>
      <c r="H12" s="49" t="s">
        <v>495</v>
      </c>
      <c r="I12" s="14">
        <f>+'JYSKE - FKB - Colar '!B14</f>
        <v>4224</v>
      </c>
      <c r="J12" s="14">
        <f>+VLOOKUP(E12,'Summary - Colar'!$M$39:$N$54,2,FALSE)</f>
        <v>1.1318999999999999</v>
      </c>
      <c r="K12" s="54">
        <f t="shared" si="34"/>
        <v>3731.7784256559771</v>
      </c>
      <c r="L12" s="507">
        <v>12262.5</v>
      </c>
      <c r="M12" s="53">
        <v>1.0393499809660025</v>
      </c>
      <c r="N12" s="508">
        <v>11798.239500233474</v>
      </c>
      <c r="O12" s="507">
        <v>12262.5</v>
      </c>
      <c r="P12" s="53">
        <v>1.0296499958937868</v>
      </c>
      <c r="Q12" s="508">
        <v>11909.386732290081</v>
      </c>
      <c r="R12" s="507">
        <v>94262.5</v>
      </c>
      <c r="S12" s="53">
        <v>1.0305500350713117</v>
      </c>
      <c r="T12" s="508">
        <v>91468.144963458515</v>
      </c>
      <c r="U12" s="507">
        <v>94262.5</v>
      </c>
      <c r="V12" s="53">
        <v>1.0294499127813821</v>
      </c>
      <c r="W12" s="508">
        <v>91565.892453495151</v>
      </c>
      <c r="X12" s="507">
        <v>94262.5</v>
      </c>
      <c r="Y12" s="53">
        <v>1.0474500171045873</v>
      </c>
      <c r="Z12" s="508">
        <v>89992.360934381402</v>
      </c>
      <c r="AA12" s="507">
        <v>94262.5</v>
      </c>
      <c r="AB12" s="53">
        <v>1.0384500241697678</v>
      </c>
      <c r="AC12" s="508">
        <v>90772.302764749882</v>
      </c>
      <c r="AD12" s="507">
        <v>94262.5</v>
      </c>
      <c r="AE12" s="53">
        <v>1.0375500183032278</v>
      </c>
      <c r="AF12" s="508">
        <v>90851.041720526904</v>
      </c>
      <c r="AG12" s="507">
        <v>94262</v>
      </c>
      <c r="AH12" s="53">
        <v>1.047149991583058</v>
      </c>
      <c r="AI12" s="508">
        <v>90017.667724464962</v>
      </c>
      <c r="AJ12" s="507">
        <v>4234</v>
      </c>
      <c r="AK12" s="53">
        <v>1.0461499902620313</v>
      </c>
      <c r="AL12" s="508">
        <v>4047.2207995141325</v>
      </c>
      <c r="AM12" s="507">
        <v>4234</v>
      </c>
      <c r="AN12" s="53">
        <v>1.0407499836552325</v>
      </c>
      <c r="AO12" s="508">
        <v>4068.2200975201649</v>
      </c>
      <c r="AP12" s="507">
        <v>4234</v>
      </c>
      <c r="AQ12" s="53">
        <v>1.0854500032344994</v>
      </c>
      <c r="AR12" s="508">
        <v>3900.6863396593417</v>
      </c>
      <c r="AS12" s="507">
        <v>4234</v>
      </c>
      <c r="AT12" s="53">
        <v>1.08935</v>
      </c>
      <c r="AU12" s="508">
        <v>3886.7214393904619</v>
      </c>
      <c r="AV12" s="507">
        <v>4234</v>
      </c>
      <c r="AW12" s="53">
        <v>1.0830999858771673</v>
      </c>
      <c r="AX12" s="508">
        <v>3909.1497139767957</v>
      </c>
      <c r="AY12" s="507">
        <v>4234</v>
      </c>
      <c r="AZ12" s="53">
        <v>1.0787497944244075</v>
      </c>
      <c r="BA12" s="508">
        <v>3924.9138418229322</v>
      </c>
      <c r="BB12" s="507">
        <v>4224</v>
      </c>
      <c r="BC12" s="53">
        <v>1.0820998826422146</v>
      </c>
      <c r="BD12" s="508">
        <v>3903.5213548735069</v>
      </c>
      <c r="BE12" s="507">
        <v>4224</v>
      </c>
      <c r="BF12" s="53">
        <v>1.0781999853387405</v>
      </c>
      <c r="BG12" s="508">
        <v>3917.6405652360831</v>
      </c>
      <c r="BH12" s="380">
        <f t="shared" si="0"/>
        <v>3916.5584653534411</v>
      </c>
      <c r="BI12" s="507">
        <v>4224</v>
      </c>
      <c r="BJ12" s="53">
        <v>1.0803999989493438</v>
      </c>
      <c r="BK12" s="508">
        <v>3909.6630915473083</v>
      </c>
      <c r="BL12" s="380">
        <f t="shared" si="1"/>
        <v>-7.9774736887748077</v>
      </c>
      <c r="BM12" s="507">
        <v>4224</v>
      </c>
      <c r="BN12" s="53">
        <v>1.1088499954694768</v>
      </c>
      <c r="BO12" s="508">
        <v>3809.3520469480613</v>
      </c>
      <c r="BP12">
        <v>20.999298006032404</v>
      </c>
      <c r="BQ12" s="507">
        <v>4224</v>
      </c>
      <c r="BR12" s="53">
        <v>1.1058499740160905</v>
      </c>
      <c r="BS12" s="508">
        <v>3819.686303974665</v>
      </c>
      <c r="BT12" s="380">
        <f t="shared" si="2"/>
        <v>10.334257026603609</v>
      </c>
      <c r="BU12" s="507">
        <v>4224</v>
      </c>
      <c r="BV12" s="53">
        <v>1.0967500172467883</v>
      </c>
      <c r="BW12" s="508">
        <v>3851.3790139740881</v>
      </c>
      <c r="BX12" s="380">
        <f t="shared" si="3"/>
        <v>31.692709999423187</v>
      </c>
      <c r="BY12" s="507">
        <v>4224</v>
      </c>
      <c r="BZ12" s="53">
        <v>1.0935500267747675</v>
      </c>
      <c r="CA12" s="508">
        <v>3862.6490755598452</v>
      </c>
      <c r="CB12" s="380">
        <f t="shared" si="4"/>
        <v>11.270061585757048</v>
      </c>
      <c r="CC12" s="507">
        <v>4224</v>
      </c>
      <c r="CD12" s="53">
        <v>1.1035500028504495</v>
      </c>
      <c r="CE12" s="508">
        <v>3827.6471288926514</v>
      </c>
      <c r="CF12" s="380">
        <f t="shared" si="5"/>
        <v>-35.001946667193806</v>
      </c>
      <c r="CG12" s="507">
        <v>4224</v>
      </c>
      <c r="CH12" s="53">
        <v>1.1071500373751093</v>
      </c>
      <c r="CI12" s="508">
        <v>3815.2010634570233</v>
      </c>
      <c r="CJ12" s="380">
        <f t="shared" si="6"/>
        <v>-12.446065435628043</v>
      </c>
      <c r="CK12" s="507">
        <v>4224</v>
      </c>
      <c r="CL12" s="53">
        <v>1.1331000481425468</v>
      </c>
      <c r="CM12" s="508">
        <v>3727.8261587970651</v>
      </c>
      <c r="CN12" s="380">
        <f t="shared" si="7"/>
        <v>-87.374904659958247</v>
      </c>
      <c r="CO12" s="507">
        <v>4224</v>
      </c>
      <c r="CP12" s="53">
        <v>1.1381500166600167</v>
      </c>
      <c r="CQ12" s="508">
        <v>3711.2858043051588</v>
      </c>
      <c r="CR12" s="380">
        <f t="shared" si="8"/>
        <v>-16.540354491906328</v>
      </c>
      <c r="CS12" s="507">
        <v>4224</v>
      </c>
      <c r="CT12" s="53">
        <v>1.1324499897732652</v>
      </c>
      <c r="CU12" s="508">
        <v>3729.9660365979721</v>
      </c>
      <c r="CV12" s="380">
        <f t="shared" si="9"/>
        <v>18.680232292813344</v>
      </c>
      <c r="CW12" s="507">
        <v>4224</v>
      </c>
      <c r="CX12" s="53">
        <v>1.1362500452178652</v>
      </c>
      <c r="CY12" s="508">
        <v>3717.4916012347335</v>
      </c>
      <c r="CZ12" s="380">
        <f t="shared" si="10"/>
        <v>-12.474435363238626</v>
      </c>
      <c r="DA12" s="507">
        <v>4224</v>
      </c>
      <c r="DB12" s="53">
        <v>1.1363000964193748</v>
      </c>
      <c r="DC12" s="508">
        <v>3717.3278549481406</v>
      </c>
      <c r="DD12" s="380">
        <f t="shared" si="11"/>
        <v>-0.16374628659286827</v>
      </c>
      <c r="DE12" s="507">
        <v>4224</v>
      </c>
      <c r="DF12" s="53">
        <v>1.1544499930632772</v>
      </c>
      <c r="DG12" s="508">
        <v>3658.8852054057538</v>
      </c>
      <c r="DH12" s="380">
        <f t="shared" si="12"/>
        <v>-58.442649542386789</v>
      </c>
      <c r="DI12" s="507">
        <v>4224</v>
      </c>
      <c r="DJ12" s="53">
        <v>1.1486000091425401</v>
      </c>
      <c r="DK12" s="508">
        <v>3677.5204304180061</v>
      </c>
      <c r="DL12" s="380">
        <f t="shared" si="13"/>
        <v>18.635225012252249</v>
      </c>
      <c r="DM12" s="507">
        <v>4224</v>
      </c>
      <c r="DN12" s="53">
        <v>1.1410499781207057</v>
      </c>
      <c r="DO12" s="508">
        <v>3701.8536269172646</v>
      </c>
      <c r="DP12" s="380">
        <f t="shared" si="14"/>
        <v>24.33319649925852</v>
      </c>
      <c r="DQ12" s="507">
        <v>4224</v>
      </c>
      <c r="DR12" s="53">
        <v>1.135249966573922</v>
      </c>
      <c r="DS12" s="508">
        <v>3720.7664605775203</v>
      </c>
      <c r="DT12" s="380">
        <f t="shared" si="15"/>
        <v>18.912833660255728</v>
      </c>
      <c r="DU12" s="507">
        <v>4224</v>
      </c>
      <c r="DV12" s="53">
        <v>1.1318500296229566</v>
      </c>
      <c r="DW12" s="508">
        <v>3731.9431810300034</v>
      </c>
      <c r="DX12" s="380">
        <f t="shared" si="16"/>
        <v>11.176720452483096</v>
      </c>
      <c r="DY12" s="507">
        <v>4224</v>
      </c>
      <c r="DZ12" s="53">
        <v>1.1345499999999999</v>
      </c>
      <c r="EA12" s="508">
        <v>3723.0620069631132</v>
      </c>
      <c r="EB12" s="380">
        <f t="shared" si="17"/>
        <v>-8.881174066890253</v>
      </c>
      <c r="EC12" s="507">
        <v>4224</v>
      </c>
      <c r="ED12" s="53">
        <v>1.13425</v>
      </c>
      <c r="EE12" s="508">
        <v>3724.0467269120563</v>
      </c>
      <c r="EF12" s="380">
        <f t="shared" si="18"/>
        <v>0.98471994894316595</v>
      </c>
      <c r="EG12" s="507">
        <v>4224</v>
      </c>
      <c r="EH12" s="53">
        <v>1.1326499999999999</v>
      </c>
      <c r="EI12" s="508">
        <v>3729.3073765064232</v>
      </c>
      <c r="EJ12" s="380">
        <f t="shared" si="19"/>
        <v>5.2606495943668961</v>
      </c>
      <c r="EK12" s="507">
        <v>4224</v>
      </c>
      <c r="EL12" s="53">
        <v>1.13575</v>
      </c>
      <c r="EM12" s="508">
        <v>3719.1283292978205</v>
      </c>
      <c r="EN12" s="380">
        <f t="shared" si="20"/>
        <v>-10.179047208602697</v>
      </c>
      <c r="EO12" s="507">
        <v>4224</v>
      </c>
      <c r="EP12" s="53">
        <v>1.1295500000000001</v>
      </c>
      <c r="EQ12" s="508">
        <v>3739.542295604444</v>
      </c>
      <c r="ER12" s="380">
        <f t="shared" si="21"/>
        <v>20.413966306623479</v>
      </c>
      <c r="ES12" s="507">
        <v>4224</v>
      </c>
      <c r="ET12" s="53">
        <v>1.1253500000000001</v>
      </c>
      <c r="EU12" s="508">
        <v>3753.4989114497707</v>
      </c>
      <c r="EV12" s="380">
        <f t="shared" si="22"/>
        <v>13.956615845326724</v>
      </c>
      <c r="EW12" s="507">
        <v>4224</v>
      </c>
      <c r="EX12" s="53">
        <v>1.1109500000000001</v>
      </c>
      <c r="EY12" s="508">
        <v>3802.1513119402312</v>
      </c>
      <c r="EZ12" s="380">
        <f t="shared" si="23"/>
        <v>48.652400490460423</v>
      </c>
      <c r="FA12" s="507">
        <v>4224</v>
      </c>
      <c r="FB12" s="53">
        <v>1.1105499999999999</v>
      </c>
      <c r="FC12" s="508">
        <v>3803.5207779928865</v>
      </c>
      <c r="FD12" s="380">
        <f t="shared" si="24"/>
        <v>1.369466052655298</v>
      </c>
      <c r="FE12" s="507">
        <v>4224</v>
      </c>
      <c r="FF12" s="53">
        <v>1.12155</v>
      </c>
      <c r="FG12" s="508">
        <v>3766.2163969506487</v>
      </c>
      <c r="FH12" s="380">
        <f t="shared" si="25"/>
        <v>-37.304381042237765</v>
      </c>
      <c r="FI12" s="507">
        <v>4224</v>
      </c>
      <c r="FJ12" s="53">
        <v>1.1194</v>
      </c>
      <c r="FK12" s="508">
        <v>3773.4500625335004</v>
      </c>
      <c r="FL12" s="380">
        <f t="shared" si="26"/>
        <v>7.2336655828516996</v>
      </c>
      <c r="FM12" s="507">
        <v>4224</v>
      </c>
      <c r="FN12" s="53">
        <v>1.1271500000000001</v>
      </c>
      <c r="FO12" s="508">
        <v>3747.5047686643302</v>
      </c>
      <c r="FP12" s="380">
        <f t="shared" si="27"/>
        <v>-25.9452938691702</v>
      </c>
      <c r="FQ12" s="507">
        <v>4224</v>
      </c>
      <c r="FR12" s="53">
        <v>1.1245499999999999</v>
      </c>
      <c r="FS12" s="508">
        <v>3756.1691343203952</v>
      </c>
      <c r="FT12" s="380">
        <f t="shared" si="28"/>
        <v>8.6643656560650015</v>
      </c>
      <c r="FU12" s="507">
        <v>4224</v>
      </c>
      <c r="FV12" s="53">
        <v>1.13215</v>
      </c>
      <c r="FW12" s="508">
        <v>3730.9543788367264</v>
      </c>
      <c r="FX12" s="380">
        <f t="shared" si="29"/>
        <v>-25.214755483668796</v>
      </c>
      <c r="FY12" s="507">
        <v>4224</v>
      </c>
      <c r="FZ12" s="53">
        <v>1.1327499999999999</v>
      </c>
      <c r="GA12" s="508">
        <v>3728.9781505186497</v>
      </c>
      <c r="GB12" s="380">
        <f t="shared" si="30"/>
        <v>-1.9762283180766644</v>
      </c>
      <c r="GC12" s="507">
        <v>4224</v>
      </c>
      <c r="GD12" s="53">
        <v>1.13775</v>
      </c>
      <c r="GE12" s="508">
        <v>3712.5906394199078</v>
      </c>
      <c r="GF12" s="380">
        <f t="shared" si="31"/>
        <v>-16.387511098741925</v>
      </c>
      <c r="GG12" s="507">
        <v>4224</v>
      </c>
      <c r="GH12" s="53">
        <v>1.1352500000000001</v>
      </c>
      <c r="GI12" s="508">
        <v>3720.7663510240031</v>
      </c>
      <c r="GJ12" s="380">
        <f t="shared" si="32"/>
        <v>8.1757116040953406</v>
      </c>
      <c r="GK12" s="507">
        <v>4224</v>
      </c>
      <c r="GL12" s="53">
        <v>1.1318999999999999</v>
      </c>
      <c r="GM12" s="508">
        <v>3731.7784256559771</v>
      </c>
      <c r="GN12" s="380">
        <f t="shared" si="33"/>
        <v>11.012074631973974</v>
      </c>
    </row>
    <row r="13" spans="1:196" ht="15">
      <c r="A13" s="13" t="s">
        <v>492</v>
      </c>
      <c r="B13" s="13" t="s">
        <v>493</v>
      </c>
      <c r="C13" s="13" t="s">
        <v>400</v>
      </c>
      <c r="D13" s="13" t="s">
        <v>12</v>
      </c>
      <c r="E13" s="13" t="s">
        <v>4</v>
      </c>
      <c r="F13" s="13" t="s">
        <v>496</v>
      </c>
      <c r="G13" s="13"/>
      <c r="H13" s="49" t="s">
        <v>495</v>
      </c>
      <c r="I13" s="14">
        <f>+'JYSKE - FKB - Colar '!B13</f>
        <v>25254</v>
      </c>
      <c r="J13" s="14">
        <f>+VLOOKUP(E13,'Summary - Colar'!$M$39:$N$54,2,FALSE)</f>
        <v>0.8397</v>
      </c>
      <c r="K13" s="54">
        <f t="shared" si="34"/>
        <v>30075.02679528403</v>
      </c>
      <c r="L13" s="507">
        <v>17800.810000000001</v>
      </c>
      <c r="M13" s="53">
        <v>0.82944999704118039</v>
      </c>
      <c r="N13" s="508">
        <v>21460.980244136681</v>
      </c>
      <c r="O13" s="507">
        <v>17800.810000000001</v>
      </c>
      <c r="P13" s="53">
        <v>0.82985000194803504</v>
      </c>
      <c r="Q13" s="508">
        <v>21450.635606692067</v>
      </c>
      <c r="R13" s="507">
        <v>17800.810000000001</v>
      </c>
      <c r="S13" s="53">
        <v>0.83675000142339673</v>
      </c>
      <c r="T13" s="508">
        <v>21273.749590342413</v>
      </c>
      <c r="U13" s="507">
        <v>25085.05</v>
      </c>
      <c r="V13" s="53">
        <v>0.84450000060846753</v>
      </c>
      <c r="W13" s="508">
        <v>29704.026029515764</v>
      </c>
      <c r="X13" s="507">
        <v>25085.05</v>
      </c>
      <c r="Y13" s="53">
        <v>0.84404999960386917</v>
      </c>
      <c r="Z13" s="508">
        <v>29719.862581331618</v>
      </c>
      <c r="AA13" s="507">
        <v>60285.05</v>
      </c>
      <c r="AB13" s="53">
        <v>0.83594999940504033</v>
      </c>
      <c r="AC13" s="508">
        <v>72115.617014062911</v>
      </c>
      <c r="AD13" s="507">
        <v>60285.05</v>
      </c>
      <c r="AE13" s="53">
        <v>0.83355000042005567</v>
      </c>
      <c r="AF13" s="508">
        <v>72323.255917005823</v>
      </c>
      <c r="AG13" s="507">
        <v>60285</v>
      </c>
      <c r="AH13" s="53">
        <v>0.83210000018059904</v>
      </c>
      <c r="AI13" s="508">
        <v>72449.224837057729</v>
      </c>
      <c r="AJ13" s="507">
        <v>263</v>
      </c>
      <c r="AK13" s="53">
        <v>0.82765000030319136</v>
      </c>
      <c r="AL13" s="508">
        <v>317.76717199740921</v>
      </c>
      <c r="AM13" s="507">
        <v>263</v>
      </c>
      <c r="AN13" s="53">
        <v>0.82594999743944864</v>
      </c>
      <c r="AO13" s="508">
        <v>318.42121292491538</v>
      </c>
      <c r="AP13" s="507">
        <v>263</v>
      </c>
      <c r="AQ13" s="53">
        <v>0.84075000044594062</v>
      </c>
      <c r="AR13" s="508">
        <v>312.81593798454077</v>
      </c>
      <c r="AS13" s="507">
        <v>263</v>
      </c>
      <c r="AT13" s="53">
        <v>0.84175</v>
      </c>
      <c r="AU13" s="508">
        <v>312.44431244431246</v>
      </c>
      <c r="AV13" s="507">
        <v>263</v>
      </c>
      <c r="AW13" s="53">
        <v>0.83715000023255848</v>
      </c>
      <c r="AX13" s="508">
        <v>314.16114188250515</v>
      </c>
      <c r="AY13" s="507">
        <v>263</v>
      </c>
      <c r="AZ13" s="53">
        <v>0.83345000011593484</v>
      </c>
      <c r="BA13" s="508">
        <v>315.55582214099957</v>
      </c>
      <c r="BB13" s="507">
        <v>254</v>
      </c>
      <c r="BC13" s="53">
        <v>0.8352999999595857</v>
      </c>
      <c r="BD13" s="508">
        <v>304.08236563185596</v>
      </c>
      <c r="BE13" s="507">
        <v>254</v>
      </c>
      <c r="BF13" s="53">
        <v>0.83619999978584703</v>
      </c>
      <c r="BG13" s="508">
        <v>303.75508259393695</v>
      </c>
      <c r="BH13" s="380">
        <f t="shared" si="0"/>
        <v>302.91978259397735</v>
      </c>
      <c r="BI13" s="507">
        <v>254</v>
      </c>
      <c r="BJ13" s="53">
        <v>0.83434999986719449</v>
      </c>
      <c r="BK13" s="508">
        <v>304.4285971599806</v>
      </c>
      <c r="BL13" s="380">
        <f t="shared" si="1"/>
        <v>0.67351456604365012</v>
      </c>
      <c r="BM13" s="507">
        <v>254</v>
      </c>
      <c r="BN13" s="53">
        <v>0.84160000070083552</v>
      </c>
      <c r="BO13" s="508">
        <v>301.80608339886356</v>
      </c>
      <c r="BP13">
        <v>0.65404092750617338</v>
      </c>
      <c r="BQ13" s="507">
        <v>254</v>
      </c>
      <c r="BR13" s="53">
        <v>0.84934999973825842</v>
      </c>
      <c r="BS13" s="508">
        <v>299.05221649293509</v>
      </c>
      <c r="BT13" s="380">
        <f t="shared" si="2"/>
        <v>-2.7538669059284757</v>
      </c>
      <c r="BU13" s="507">
        <v>254</v>
      </c>
      <c r="BV13" s="53">
        <v>0.85520000047240285</v>
      </c>
      <c r="BW13" s="508">
        <v>297.00654801180224</v>
      </c>
      <c r="BX13" s="380">
        <f t="shared" si="3"/>
        <v>-2.04566848113285</v>
      </c>
      <c r="BY13" s="507">
        <v>254</v>
      </c>
      <c r="BZ13" s="53">
        <v>0.85570000024121062</v>
      </c>
      <c r="CA13" s="508">
        <v>296.83300213673101</v>
      </c>
      <c r="CB13" s="380">
        <f t="shared" si="4"/>
        <v>-0.17354587507122687</v>
      </c>
      <c r="CC13" s="507">
        <v>254</v>
      </c>
      <c r="CD13" s="53">
        <v>0.86369999964947808</v>
      </c>
      <c r="CE13" s="508">
        <v>294.08359395980403</v>
      </c>
      <c r="CF13" s="380">
        <f t="shared" si="5"/>
        <v>-2.7494081769269769</v>
      </c>
      <c r="CG13" s="507">
        <v>254</v>
      </c>
      <c r="CH13" s="53">
        <v>0.85609999997089647</v>
      </c>
      <c r="CI13" s="508">
        <v>296.69431142230445</v>
      </c>
      <c r="CJ13" s="380">
        <f t="shared" si="6"/>
        <v>2.6107174625004177</v>
      </c>
      <c r="CK13" s="507">
        <v>254</v>
      </c>
      <c r="CL13" s="53">
        <v>0.86570000046334739</v>
      </c>
      <c r="CM13" s="508">
        <v>293.40418143011658</v>
      </c>
      <c r="CN13" s="380">
        <f t="shared" si="7"/>
        <v>-3.2901299921878717</v>
      </c>
      <c r="CO13" s="507">
        <v>254</v>
      </c>
      <c r="CP13" s="53">
        <v>0.86384999950164088</v>
      </c>
      <c r="CQ13" s="508">
        <v>294.0325289651372</v>
      </c>
      <c r="CR13" s="380">
        <f t="shared" si="8"/>
        <v>0.62834753502062313</v>
      </c>
      <c r="CS13" s="507">
        <v>254</v>
      </c>
      <c r="CT13" s="53">
        <v>0.85580000078257989</v>
      </c>
      <c r="CU13" s="508">
        <v>296.79831709246508</v>
      </c>
      <c r="CV13" s="380">
        <f t="shared" si="9"/>
        <v>2.7657881273278804</v>
      </c>
      <c r="CW13" s="507">
        <v>254</v>
      </c>
      <c r="CX13" s="53">
        <v>0.85619999953234882</v>
      </c>
      <c r="CY13" s="508">
        <v>296.65965912022102</v>
      </c>
      <c r="CZ13" s="380">
        <f t="shared" si="10"/>
        <v>-0.13865797224406151</v>
      </c>
      <c r="DA13" s="507">
        <v>254</v>
      </c>
      <c r="DB13" s="53">
        <v>0.85640000044870379</v>
      </c>
      <c r="DC13" s="508">
        <v>296.59037817248804</v>
      </c>
      <c r="DD13" s="380">
        <f t="shared" si="11"/>
        <v>-6.9280947732977438E-2</v>
      </c>
      <c r="DE13" s="507">
        <v>254</v>
      </c>
      <c r="DF13" s="53">
        <v>0.86165000042925399</v>
      </c>
      <c r="DG13" s="508">
        <v>294.78326451977381</v>
      </c>
      <c r="DH13" s="380">
        <f t="shared" si="12"/>
        <v>-1.8071136527142357</v>
      </c>
      <c r="DI13" s="507">
        <v>254</v>
      </c>
      <c r="DJ13" s="53">
        <v>0.85845000052737486</v>
      </c>
      <c r="DK13" s="508">
        <v>295.88211292906891</v>
      </c>
      <c r="DL13" s="380">
        <f t="shared" si="13"/>
        <v>1.0988484092951012</v>
      </c>
      <c r="DM13" s="507">
        <v>254</v>
      </c>
      <c r="DN13" s="53">
        <v>0.85774999952894071</v>
      </c>
      <c r="DO13" s="508">
        <v>296.12357929407375</v>
      </c>
      <c r="DP13" s="380">
        <f t="shared" si="14"/>
        <v>0.24146636500483964</v>
      </c>
      <c r="DQ13" s="507">
        <v>254</v>
      </c>
      <c r="DR13" s="53">
        <v>0.85095000037133195</v>
      </c>
      <c r="DS13" s="508">
        <v>298.48992289695184</v>
      </c>
      <c r="DT13" s="380">
        <f t="shared" si="15"/>
        <v>2.3663436028780893</v>
      </c>
      <c r="DU13" s="507">
        <v>254</v>
      </c>
      <c r="DV13" s="53">
        <v>0.84944999993097159</v>
      </c>
      <c r="DW13" s="508">
        <v>299.01701103142113</v>
      </c>
      <c r="DX13" s="380">
        <f t="shared" si="16"/>
        <v>0.52708813446929526</v>
      </c>
      <c r="DY13" s="507">
        <v>254</v>
      </c>
      <c r="DZ13" s="53">
        <v>0.85345000000000004</v>
      </c>
      <c r="EA13" s="508">
        <v>297.61556037260527</v>
      </c>
      <c r="EB13" s="380">
        <f t="shared" si="17"/>
        <v>-1.4014506588158611</v>
      </c>
      <c r="EC13" s="507">
        <v>254</v>
      </c>
      <c r="ED13" s="53">
        <v>0.85175000000000001</v>
      </c>
      <c r="EE13" s="508">
        <v>298.20956853536836</v>
      </c>
      <c r="EF13" s="380">
        <f t="shared" si="18"/>
        <v>0.59400816276308888</v>
      </c>
      <c r="EG13" s="507">
        <v>254</v>
      </c>
      <c r="EH13" s="53">
        <v>0.84724999999999995</v>
      </c>
      <c r="EI13" s="508">
        <v>299.79344939510185</v>
      </c>
      <c r="EJ13" s="380">
        <f t="shared" si="19"/>
        <v>1.5838808597334832</v>
      </c>
      <c r="EK13" s="507">
        <v>254</v>
      </c>
      <c r="EL13" s="53">
        <v>0.85085</v>
      </c>
      <c r="EM13" s="508">
        <v>298.52500440735736</v>
      </c>
      <c r="EN13" s="380">
        <f t="shared" si="20"/>
        <v>-1.2684449877444877</v>
      </c>
      <c r="EO13" s="507">
        <v>254</v>
      </c>
      <c r="EP13" s="53">
        <v>0.84740000000000004</v>
      </c>
      <c r="EQ13" s="508">
        <v>299.74038234599954</v>
      </c>
      <c r="ER13" s="380">
        <f t="shared" si="21"/>
        <v>1.2153779386421775</v>
      </c>
      <c r="ES13" s="507">
        <v>254</v>
      </c>
      <c r="ET13" s="53">
        <v>0.84755000000000003</v>
      </c>
      <c r="EU13" s="508">
        <v>299.68733408058523</v>
      </c>
      <c r="EV13" s="380">
        <f t="shared" si="22"/>
        <v>-5.3048265414304296E-2</v>
      </c>
      <c r="EW13" s="507">
        <v>254</v>
      </c>
      <c r="EX13" s="53">
        <v>0.84325000000000006</v>
      </c>
      <c r="EY13" s="508">
        <v>301.21553513193004</v>
      </c>
      <c r="EZ13" s="380">
        <f t="shared" si="23"/>
        <v>1.5282010513448085</v>
      </c>
      <c r="FA13" s="507">
        <v>254</v>
      </c>
      <c r="FB13" s="53">
        <v>0.84045000000000003</v>
      </c>
      <c r="FC13" s="508">
        <v>302.21904931881727</v>
      </c>
      <c r="FD13" s="380">
        <f t="shared" si="24"/>
        <v>1.0035141868872302</v>
      </c>
      <c r="FE13" s="507">
        <v>254</v>
      </c>
      <c r="FF13" s="53">
        <v>0.84119999999999995</v>
      </c>
      <c r="FG13" s="508">
        <v>301.94959581550171</v>
      </c>
      <c r="FH13" s="380">
        <f t="shared" si="25"/>
        <v>-0.26945350331556028</v>
      </c>
      <c r="FI13" s="507">
        <v>254</v>
      </c>
      <c r="FJ13" s="53">
        <v>0.84275</v>
      </c>
      <c r="FK13" s="508">
        <v>301.39424503114805</v>
      </c>
      <c r="FL13" s="380">
        <f t="shared" si="26"/>
        <v>-0.55535078435366358</v>
      </c>
      <c r="FM13" s="507">
        <v>254</v>
      </c>
      <c r="FN13" s="53">
        <v>0.84235000000000004</v>
      </c>
      <c r="FO13" s="508">
        <v>301.53736570309252</v>
      </c>
      <c r="FP13" s="380">
        <f t="shared" si="27"/>
        <v>0.14312067194447309</v>
      </c>
      <c r="FQ13" s="507">
        <v>254</v>
      </c>
      <c r="FR13" s="53">
        <v>0.84150000000000003</v>
      </c>
      <c r="FS13" s="508">
        <v>301.84194890077242</v>
      </c>
      <c r="FT13" s="380">
        <f t="shared" si="28"/>
        <v>0.30458319767990361</v>
      </c>
      <c r="FU13" s="507">
        <v>254</v>
      </c>
      <c r="FV13" s="53">
        <v>0.84399999999999997</v>
      </c>
      <c r="FW13" s="508">
        <v>300.94786729857822</v>
      </c>
      <c r="FX13" s="380">
        <f t="shared" si="29"/>
        <v>-0.89408160219420552</v>
      </c>
      <c r="FY13" s="507">
        <v>254</v>
      </c>
      <c r="FZ13" s="53">
        <v>0.83975</v>
      </c>
      <c r="GA13" s="508">
        <v>302.47097350401907</v>
      </c>
      <c r="GB13" s="380">
        <f t="shared" si="30"/>
        <v>1.523106205440854</v>
      </c>
      <c r="GC13" s="507">
        <v>254</v>
      </c>
      <c r="GD13" s="53">
        <v>0.83904999999999996</v>
      </c>
      <c r="GE13" s="508">
        <v>302.72331803825756</v>
      </c>
      <c r="GF13" s="380">
        <f t="shared" si="31"/>
        <v>0.2523445342384889</v>
      </c>
      <c r="GG13" s="507">
        <v>25254</v>
      </c>
      <c r="GH13" s="53">
        <v>0.83779999999999999</v>
      </c>
      <c r="GI13" s="508">
        <v>30143.232275005968</v>
      </c>
      <c r="GJ13" s="380">
        <f t="shared" si="32"/>
        <v>29840.508956967711</v>
      </c>
      <c r="GK13" s="507">
        <v>25254</v>
      </c>
      <c r="GL13" s="53">
        <v>0.8397</v>
      </c>
      <c r="GM13" s="508">
        <v>30075.02679528403</v>
      </c>
      <c r="GN13" s="380">
        <f t="shared" si="33"/>
        <v>-68.2054797219389</v>
      </c>
    </row>
    <row r="14" spans="1:196" ht="15">
      <c r="A14" s="13" t="s">
        <v>492</v>
      </c>
      <c r="B14" s="13" t="s">
        <v>493</v>
      </c>
      <c r="C14" s="13" t="s">
        <v>400</v>
      </c>
      <c r="D14" s="13" t="s">
        <v>12</v>
      </c>
      <c r="E14" s="13" t="s">
        <v>2</v>
      </c>
      <c r="F14" s="13" t="s">
        <v>497</v>
      </c>
      <c r="G14" s="13"/>
      <c r="H14" s="49" t="s">
        <v>495</v>
      </c>
      <c r="I14" s="14">
        <f>+'JYSKE - FKB - Colar '!B12</f>
        <v>68478</v>
      </c>
      <c r="J14" s="14">
        <f>+VLOOKUP(E14,'Summary - Colar'!$M$39:$N$54,2,FALSE)</f>
        <v>1</v>
      </c>
      <c r="K14" s="14">
        <f t="shared" si="34"/>
        <v>68478</v>
      </c>
      <c r="L14" s="507">
        <v>35174.14</v>
      </c>
      <c r="M14" s="53">
        <v>1</v>
      </c>
      <c r="N14" s="508">
        <v>35174.14</v>
      </c>
      <c r="O14" s="507">
        <v>35174.14</v>
      </c>
      <c r="P14" s="53">
        <v>1</v>
      </c>
      <c r="Q14" s="508">
        <v>35174.14</v>
      </c>
      <c r="R14" s="507">
        <v>28935.86</v>
      </c>
      <c r="S14" s="53">
        <v>1</v>
      </c>
      <c r="T14" s="508">
        <v>28935.86</v>
      </c>
      <c r="U14" s="507">
        <v>61368.36</v>
      </c>
      <c r="V14" s="53">
        <v>1</v>
      </c>
      <c r="W14" s="508">
        <v>61368.36</v>
      </c>
      <c r="X14" s="507">
        <v>52495.839999999997</v>
      </c>
      <c r="Y14" s="53">
        <v>1</v>
      </c>
      <c r="Z14" s="508">
        <v>52495.839999999997</v>
      </c>
      <c r="AA14" s="507">
        <v>75051.509999999995</v>
      </c>
      <c r="AB14" s="53">
        <v>1</v>
      </c>
      <c r="AC14" s="508">
        <v>75051.509999999995</v>
      </c>
      <c r="AD14" s="507">
        <v>92030.01</v>
      </c>
      <c r="AE14" s="53">
        <v>1</v>
      </c>
      <c r="AF14" s="508">
        <v>92030.01</v>
      </c>
      <c r="AG14" s="507">
        <v>108490</v>
      </c>
      <c r="AH14" s="53">
        <v>1</v>
      </c>
      <c r="AI14" s="508">
        <v>108490</v>
      </c>
      <c r="AJ14" s="507">
        <v>8463</v>
      </c>
      <c r="AK14" s="53">
        <v>1</v>
      </c>
      <c r="AL14" s="508">
        <v>8463</v>
      </c>
      <c r="AM14" s="507">
        <v>53197</v>
      </c>
      <c r="AN14" s="53">
        <v>1</v>
      </c>
      <c r="AO14" s="508">
        <v>53197</v>
      </c>
      <c r="AP14" s="507">
        <v>54497</v>
      </c>
      <c r="AQ14" s="53">
        <v>1</v>
      </c>
      <c r="AR14" s="508">
        <v>54497</v>
      </c>
      <c r="AS14" s="507">
        <v>54497</v>
      </c>
      <c r="AT14" s="53">
        <v>1</v>
      </c>
      <c r="AU14" s="508">
        <v>54497</v>
      </c>
      <c r="AV14" s="507">
        <v>37497</v>
      </c>
      <c r="AW14" s="53">
        <v>1</v>
      </c>
      <c r="AX14" s="508">
        <v>37497</v>
      </c>
      <c r="AY14" s="507">
        <v>46382</v>
      </c>
      <c r="AZ14" s="53">
        <v>1</v>
      </c>
      <c r="BA14" s="508">
        <v>46382</v>
      </c>
      <c r="BB14" s="507">
        <v>46365</v>
      </c>
      <c r="BC14" s="53">
        <v>1</v>
      </c>
      <c r="BD14" s="508">
        <v>46365</v>
      </c>
      <c r="BE14" s="507">
        <v>51965</v>
      </c>
      <c r="BF14" s="53">
        <v>1</v>
      </c>
      <c r="BG14" s="508">
        <v>51965</v>
      </c>
      <c r="BH14" s="380">
        <f t="shared" si="0"/>
        <v>51964</v>
      </c>
      <c r="BI14" s="507">
        <v>51965</v>
      </c>
      <c r="BJ14" s="53">
        <v>1</v>
      </c>
      <c r="BK14" s="508">
        <v>51965</v>
      </c>
      <c r="BL14" s="380">
        <f t="shared" si="1"/>
        <v>0</v>
      </c>
      <c r="BM14" s="507">
        <v>51965</v>
      </c>
      <c r="BN14" s="53">
        <v>1</v>
      </c>
      <c r="BO14" s="508">
        <v>51965</v>
      </c>
      <c r="BP14">
        <v>44734</v>
      </c>
      <c r="BQ14" s="507">
        <v>51965</v>
      </c>
      <c r="BR14" s="53">
        <v>1</v>
      </c>
      <c r="BS14" s="508">
        <v>51965</v>
      </c>
      <c r="BT14" s="380">
        <f t="shared" si="2"/>
        <v>0</v>
      </c>
      <c r="BU14" s="507">
        <v>51965</v>
      </c>
      <c r="BV14" s="53">
        <v>1</v>
      </c>
      <c r="BW14" s="508">
        <v>51965</v>
      </c>
      <c r="BX14" s="380">
        <f t="shared" si="3"/>
        <v>0</v>
      </c>
      <c r="BY14" s="507">
        <v>51965</v>
      </c>
      <c r="BZ14" s="53">
        <v>1</v>
      </c>
      <c r="CA14" s="508">
        <v>51965</v>
      </c>
      <c r="CB14" s="380">
        <f t="shared" si="4"/>
        <v>0</v>
      </c>
      <c r="CC14" s="507">
        <v>51965</v>
      </c>
      <c r="CD14" s="53">
        <v>1</v>
      </c>
      <c r="CE14" s="508">
        <v>51965</v>
      </c>
      <c r="CF14" s="380">
        <f t="shared" si="5"/>
        <v>0</v>
      </c>
      <c r="CG14" s="507">
        <v>51965</v>
      </c>
      <c r="CH14" s="53">
        <v>1</v>
      </c>
      <c r="CI14" s="508">
        <v>51965</v>
      </c>
      <c r="CJ14" s="380">
        <f t="shared" si="6"/>
        <v>0</v>
      </c>
      <c r="CK14" s="507">
        <v>51965</v>
      </c>
      <c r="CL14" s="53">
        <v>1</v>
      </c>
      <c r="CM14" s="508">
        <v>51965</v>
      </c>
      <c r="CN14" s="380">
        <f t="shared" si="7"/>
        <v>0</v>
      </c>
      <c r="CO14" s="507">
        <v>51965</v>
      </c>
      <c r="CP14" s="53">
        <v>1</v>
      </c>
      <c r="CQ14" s="508">
        <v>51965</v>
      </c>
      <c r="CR14" s="380">
        <f t="shared" si="8"/>
        <v>0</v>
      </c>
      <c r="CS14" s="507">
        <v>51965</v>
      </c>
      <c r="CT14" s="53">
        <v>1</v>
      </c>
      <c r="CU14" s="508">
        <v>51965</v>
      </c>
      <c r="CV14" s="380">
        <f t="shared" si="9"/>
        <v>0</v>
      </c>
      <c r="CW14" s="507">
        <v>79965.97</v>
      </c>
      <c r="CX14" s="53">
        <v>1</v>
      </c>
      <c r="CY14" s="508">
        <v>79965.97</v>
      </c>
      <c r="CZ14" s="380">
        <f t="shared" si="10"/>
        <v>28000.97</v>
      </c>
      <c r="DA14" s="507">
        <v>79965.97</v>
      </c>
      <c r="DB14" s="53">
        <v>1</v>
      </c>
      <c r="DC14" s="508">
        <v>79965.97</v>
      </c>
      <c r="DD14" s="380">
        <f t="shared" si="11"/>
        <v>0</v>
      </c>
      <c r="DE14" s="507">
        <v>79965.97</v>
      </c>
      <c r="DF14" s="53">
        <v>1</v>
      </c>
      <c r="DG14" s="508">
        <v>79965.97</v>
      </c>
      <c r="DH14" s="380">
        <f t="shared" si="12"/>
        <v>0</v>
      </c>
      <c r="DI14" s="507">
        <v>79965.97</v>
      </c>
      <c r="DJ14" s="53">
        <v>1</v>
      </c>
      <c r="DK14" s="508">
        <v>79965.97</v>
      </c>
      <c r="DL14" s="380">
        <f t="shared" si="13"/>
        <v>0</v>
      </c>
      <c r="DM14" s="507">
        <v>79965.97</v>
      </c>
      <c r="DN14" s="53">
        <v>1</v>
      </c>
      <c r="DO14" s="508">
        <v>79965.97</v>
      </c>
      <c r="DP14" s="380">
        <f t="shared" si="14"/>
        <v>0</v>
      </c>
      <c r="DQ14" s="507">
        <v>79965.97</v>
      </c>
      <c r="DR14" s="53">
        <v>1</v>
      </c>
      <c r="DS14" s="508">
        <v>79965.97</v>
      </c>
      <c r="DT14" s="380">
        <f t="shared" si="15"/>
        <v>0</v>
      </c>
      <c r="DU14" s="507">
        <v>79965</v>
      </c>
      <c r="DV14" s="53">
        <v>1</v>
      </c>
      <c r="DW14" s="508">
        <v>79965</v>
      </c>
      <c r="DX14" s="380">
        <f t="shared" si="16"/>
        <v>-0.97000000000116415</v>
      </c>
      <c r="DY14" s="507">
        <v>79965</v>
      </c>
      <c r="DZ14" s="53">
        <v>1</v>
      </c>
      <c r="EA14" s="508">
        <v>79965</v>
      </c>
      <c r="EB14" s="380">
        <f t="shared" si="17"/>
        <v>0</v>
      </c>
      <c r="EC14" s="507">
        <v>79965</v>
      </c>
      <c r="ED14" s="53">
        <v>1</v>
      </c>
      <c r="EE14" s="508">
        <v>79965</v>
      </c>
      <c r="EF14" s="380">
        <f t="shared" si="18"/>
        <v>0</v>
      </c>
      <c r="EG14" s="507">
        <v>79965</v>
      </c>
      <c r="EH14" s="53">
        <v>1</v>
      </c>
      <c r="EI14" s="508">
        <v>79965</v>
      </c>
      <c r="EJ14" s="380">
        <f t="shared" si="19"/>
        <v>0</v>
      </c>
      <c r="EK14" s="507">
        <v>79965</v>
      </c>
      <c r="EL14" s="53">
        <v>1</v>
      </c>
      <c r="EM14" s="508">
        <v>79965</v>
      </c>
      <c r="EN14" s="380">
        <f t="shared" si="20"/>
        <v>0</v>
      </c>
      <c r="EO14" s="507">
        <v>79965</v>
      </c>
      <c r="EP14" s="53">
        <v>1</v>
      </c>
      <c r="EQ14" s="508">
        <v>79965</v>
      </c>
      <c r="ER14" s="380">
        <f t="shared" si="21"/>
        <v>0</v>
      </c>
      <c r="ES14" s="507">
        <v>79965</v>
      </c>
      <c r="ET14" s="53">
        <v>1</v>
      </c>
      <c r="EU14" s="508">
        <v>79965</v>
      </c>
      <c r="EV14" s="380">
        <f t="shared" si="22"/>
        <v>0</v>
      </c>
      <c r="EW14" s="507">
        <v>79965</v>
      </c>
      <c r="EX14" s="53">
        <v>1</v>
      </c>
      <c r="EY14" s="508">
        <v>79965</v>
      </c>
      <c r="EZ14" s="380">
        <f t="shared" si="23"/>
        <v>0</v>
      </c>
      <c r="FA14" s="507">
        <v>79965</v>
      </c>
      <c r="FB14" s="53">
        <v>1</v>
      </c>
      <c r="FC14" s="508">
        <v>79965</v>
      </c>
      <c r="FD14" s="380">
        <f t="shared" si="24"/>
        <v>0</v>
      </c>
      <c r="FE14" s="507">
        <v>79965</v>
      </c>
      <c r="FF14" s="53">
        <v>1</v>
      </c>
      <c r="FG14" s="508">
        <v>79965</v>
      </c>
      <c r="FH14" s="380">
        <f t="shared" si="25"/>
        <v>0</v>
      </c>
      <c r="FI14" s="507">
        <v>79965</v>
      </c>
      <c r="FJ14" s="53">
        <v>1</v>
      </c>
      <c r="FK14" s="508">
        <v>79965</v>
      </c>
      <c r="FL14" s="380">
        <f t="shared" si="26"/>
        <v>0</v>
      </c>
      <c r="FM14" s="507">
        <v>79585</v>
      </c>
      <c r="FN14" s="53">
        <v>1</v>
      </c>
      <c r="FO14" s="508">
        <v>79585</v>
      </c>
      <c r="FP14" s="380">
        <f t="shared" si="27"/>
        <v>-380</v>
      </c>
      <c r="FQ14" s="507">
        <v>91260</v>
      </c>
      <c r="FR14" s="53">
        <v>1</v>
      </c>
      <c r="FS14" s="508">
        <v>91260</v>
      </c>
      <c r="FT14" s="380">
        <f t="shared" si="28"/>
        <v>11675</v>
      </c>
      <c r="FU14" s="507">
        <v>91260</v>
      </c>
      <c r="FV14" s="53">
        <v>1</v>
      </c>
      <c r="FW14" s="508">
        <v>91260</v>
      </c>
      <c r="FX14" s="380">
        <f t="shared" si="29"/>
        <v>0</v>
      </c>
      <c r="FY14" s="507">
        <v>91260</v>
      </c>
      <c r="FZ14" s="53">
        <v>1</v>
      </c>
      <c r="GA14" s="508">
        <v>91260</v>
      </c>
      <c r="GB14" s="380">
        <f t="shared" si="30"/>
        <v>0</v>
      </c>
      <c r="GC14" s="507">
        <v>65978</v>
      </c>
      <c r="GD14" s="53">
        <v>1</v>
      </c>
      <c r="GE14" s="508">
        <v>65978</v>
      </c>
      <c r="GF14" s="380">
        <f t="shared" si="31"/>
        <v>-25282</v>
      </c>
      <c r="GG14" s="507">
        <v>65978</v>
      </c>
      <c r="GH14" s="53">
        <v>1</v>
      </c>
      <c r="GI14" s="508">
        <v>65978</v>
      </c>
      <c r="GJ14" s="380">
        <f t="shared" si="32"/>
        <v>0</v>
      </c>
      <c r="GK14" s="507">
        <v>68478</v>
      </c>
      <c r="GL14" s="53">
        <v>1</v>
      </c>
      <c r="GM14" s="508">
        <v>68478</v>
      </c>
      <c r="GN14" s="380">
        <f t="shared" si="33"/>
        <v>2500</v>
      </c>
    </row>
    <row r="15" spans="1:196" ht="15">
      <c r="A15" s="13" t="s">
        <v>492</v>
      </c>
      <c r="B15" s="13" t="s">
        <v>493</v>
      </c>
      <c r="C15" s="13" t="s">
        <v>400</v>
      </c>
      <c r="D15" s="13" t="s">
        <v>12</v>
      </c>
      <c r="E15" s="13" t="s">
        <v>9</v>
      </c>
      <c r="F15" s="13" t="s">
        <v>498</v>
      </c>
      <c r="G15" s="13"/>
      <c r="H15" s="49" t="s">
        <v>495</v>
      </c>
      <c r="I15" s="14">
        <f>+'JYSKE - FKB - Colar '!B11</f>
        <v>251150</v>
      </c>
      <c r="J15" s="14">
        <f>+VLOOKUP(E15,'Summary - Colar'!$M$39:$N$54,2,FALSE)</f>
        <v>0.93625000000000003</v>
      </c>
      <c r="K15" s="14">
        <f t="shared" si="34"/>
        <v>268251.00133511348</v>
      </c>
      <c r="L15" s="507">
        <v>103998.95</v>
      </c>
      <c r="M15" s="53">
        <v>0.9412499680306784</v>
      </c>
      <c r="N15" s="508">
        <v>110490.25607681119</v>
      </c>
      <c r="O15" s="507">
        <v>103998.95</v>
      </c>
      <c r="P15" s="53">
        <v>0.93609996904458936</v>
      </c>
      <c r="Q15" s="508">
        <v>111098.12353283627</v>
      </c>
      <c r="R15" s="507">
        <v>147367.34</v>
      </c>
      <c r="S15" s="53">
        <v>0.94154998249985755</v>
      </c>
      <c r="T15" s="508">
        <v>156515.68449795208</v>
      </c>
      <c r="U15" s="507">
        <v>153139.70000000001</v>
      </c>
      <c r="V15" s="53">
        <v>0.93950001246199755</v>
      </c>
      <c r="W15" s="508">
        <v>163001.27511301599</v>
      </c>
      <c r="X15" s="507">
        <v>168260.48000000001</v>
      </c>
      <c r="Y15" s="53">
        <v>0.94989998646757867</v>
      </c>
      <c r="Z15" s="508">
        <v>177134.94304354637</v>
      </c>
      <c r="AA15" s="507">
        <v>204794.21</v>
      </c>
      <c r="AB15" s="53">
        <v>0.9447499727906381</v>
      </c>
      <c r="AC15" s="508">
        <v>216770.80275014049</v>
      </c>
      <c r="AD15" s="507">
        <v>220664.48</v>
      </c>
      <c r="AE15" s="53">
        <v>0.94145002196641914</v>
      </c>
      <c r="AF15" s="508">
        <v>234387.88555030801</v>
      </c>
      <c r="AG15" s="507">
        <v>299558.03999999998</v>
      </c>
      <c r="AH15" s="53">
        <v>0.94385003315614324</v>
      </c>
      <c r="AI15" s="508">
        <v>317378.85201773723</v>
      </c>
      <c r="AJ15" s="507">
        <v>29359</v>
      </c>
      <c r="AK15" s="53">
        <v>0.94149999957989661</v>
      </c>
      <c r="AL15" s="508">
        <v>31183.21828263428</v>
      </c>
      <c r="AM15" s="507">
        <v>45603</v>
      </c>
      <c r="AN15" s="53">
        <v>0.93840005930338399</v>
      </c>
      <c r="AO15" s="508">
        <v>48596.544243457458</v>
      </c>
      <c r="AP15" s="507">
        <v>53459</v>
      </c>
      <c r="AQ15" s="53">
        <v>0.95524993903103506</v>
      </c>
      <c r="AR15" s="508">
        <v>55963.36394873423</v>
      </c>
      <c r="AS15" s="507">
        <v>83554</v>
      </c>
      <c r="AT15" s="53">
        <v>0.96445000000000003</v>
      </c>
      <c r="AU15" s="508">
        <v>86633.832754419622</v>
      </c>
      <c r="AV15" s="507">
        <v>72573</v>
      </c>
      <c r="AW15" s="53">
        <v>0.95460004628670969</v>
      </c>
      <c r="AX15" s="508">
        <v>76024.509198696425</v>
      </c>
      <c r="AY15" s="507">
        <v>6910.36</v>
      </c>
      <c r="AZ15" s="53">
        <v>0.95169988960021024</v>
      </c>
      <c r="BA15" s="508">
        <v>7261.0705071142766</v>
      </c>
      <c r="BB15" s="507">
        <v>6691</v>
      </c>
      <c r="BC15" s="53">
        <v>0.95369987765870579</v>
      </c>
      <c r="BD15" s="508">
        <v>7015.8339711924173</v>
      </c>
      <c r="BE15" s="507">
        <v>6691</v>
      </c>
      <c r="BF15" s="53">
        <v>0.95165006798770702</v>
      </c>
      <c r="BG15" s="508">
        <v>7030.9457489435408</v>
      </c>
      <c r="BH15" s="380">
        <f t="shared" si="0"/>
        <v>7029.9920490658824</v>
      </c>
      <c r="BI15" s="507">
        <v>6691</v>
      </c>
      <c r="BJ15" s="53">
        <v>0.95419996244501371</v>
      </c>
      <c r="BK15" s="508">
        <v>7012.1570565305619</v>
      </c>
      <c r="BL15" s="380">
        <f t="shared" si="1"/>
        <v>-18.788692412978889</v>
      </c>
      <c r="BM15" s="507">
        <v>6691</v>
      </c>
      <c r="BN15" s="53">
        <v>0.95360009958744285</v>
      </c>
      <c r="BO15" s="508">
        <v>7016.5680591840701</v>
      </c>
      <c r="BP15">
        <v>17413.325960823178</v>
      </c>
      <c r="BQ15" s="507">
        <v>7762</v>
      </c>
      <c r="BR15" s="53">
        <v>0.94094993650071412</v>
      </c>
      <c r="BS15" s="508">
        <v>8249.1104987646795</v>
      </c>
      <c r="BT15" s="380">
        <f t="shared" si="2"/>
        <v>1232.5424395806094</v>
      </c>
      <c r="BU15" s="507">
        <v>7762</v>
      </c>
      <c r="BV15" s="53">
        <v>0.93814995922633604</v>
      </c>
      <c r="BW15" s="508">
        <v>8273.7305733095036</v>
      </c>
      <c r="BX15" s="380">
        <f t="shared" si="3"/>
        <v>24.620074544824092</v>
      </c>
      <c r="BY15" s="507">
        <v>7762</v>
      </c>
      <c r="BZ15" s="53">
        <v>0.93449988490420532</v>
      </c>
      <c r="CA15" s="508">
        <v>8306.0470369085979</v>
      </c>
      <c r="CB15" s="380">
        <f t="shared" si="4"/>
        <v>32.316463599094277</v>
      </c>
      <c r="CC15" s="507">
        <v>7762</v>
      </c>
      <c r="CD15" s="53">
        <v>0.9272498819158187</v>
      </c>
      <c r="CE15" s="508">
        <v>8370.9905510720582</v>
      </c>
      <c r="CF15" s="380">
        <f t="shared" si="5"/>
        <v>64.94351416346035</v>
      </c>
      <c r="CG15" s="507">
        <v>142004</v>
      </c>
      <c r="CH15" s="53">
        <v>0.9297500076516424</v>
      </c>
      <c r="CI15" s="508">
        <v>152733.52926199263</v>
      </c>
      <c r="CJ15" s="380">
        <f t="shared" si="6"/>
        <v>144362.53871092058</v>
      </c>
      <c r="CK15" s="507">
        <v>142004</v>
      </c>
      <c r="CL15" s="53">
        <v>0.92415005289795293</v>
      </c>
      <c r="CM15" s="508">
        <v>153659.02923957355</v>
      </c>
      <c r="CN15" s="380">
        <f t="shared" si="7"/>
        <v>925.49997758091195</v>
      </c>
      <c r="CO15" s="507">
        <v>137278</v>
      </c>
      <c r="CP15" s="53">
        <v>0.93365011536207365</v>
      </c>
      <c r="CQ15" s="508">
        <v>147033.66683220831</v>
      </c>
      <c r="CR15" s="380">
        <f t="shared" si="8"/>
        <v>-6625.3624073652318</v>
      </c>
      <c r="CS15" s="507">
        <v>137278</v>
      </c>
      <c r="CT15" s="53">
        <v>0.92355009685546685</v>
      </c>
      <c r="CU15" s="508">
        <v>148641.63889691373</v>
      </c>
      <c r="CV15" s="380">
        <f t="shared" si="9"/>
        <v>1607.9720647054201</v>
      </c>
      <c r="CW15" s="507">
        <v>138290.35999999999</v>
      </c>
      <c r="CX15" s="53">
        <v>0.92679992635648722</v>
      </c>
      <c r="CY15" s="508">
        <v>149212.74383745209</v>
      </c>
      <c r="CZ15" s="380">
        <f t="shared" si="10"/>
        <v>571.10494053835282</v>
      </c>
      <c r="DA15" s="507">
        <v>184884</v>
      </c>
      <c r="DB15" s="53">
        <v>0.93120011077831821</v>
      </c>
      <c r="DC15" s="508">
        <v>198543.79081363053</v>
      </c>
      <c r="DD15" s="380">
        <f t="shared" si="11"/>
        <v>49331.046976178448</v>
      </c>
      <c r="DE15" s="507">
        <v>184884</v>
      </c>
      <c r="DF15" s="53">
        <v>0.92994998180364785</v>
      </c>
      <c r="DG15" s="508">
        <v>198810.69263684002</v>
      </c>
      <c r="DH15" s="380">
        <f t="shared" si="12"/>
        <v>266.90182320948225</v>
      </c>
      <c r="DI15" s="507">
        <v>187835.79</v>
      </c>
      <c r="DJ15" s="53">
        <v>0.93195002815326489</v>
      </c>
      <c r="DK15" s="508">
        <v>201551.35396284281</v>
      </c>
      <c r="DL15" s="380">
        <f t="shared" si="13"/>
        <v>2740.6613260027952</v>
      </c>
      <c r="DM15" s="507">
        <v>174627</v>
      </c>
      <c r="DN15" s="53">
        <v>0.93824987665418513</v>
      </c>
      <c r="DO15" s="508">
        <v>186119.92854475274</v>
      </c>
      <c r="DP15" s="380">
        <f t="shared" si="14"/>
        <v>-15431.425418090075</v>
      </c>
      <c r="DQ15" s="507">
        <v>206997</v>
      </c>
      <c r="DR15" s="53">
        <v>0.94195000839359433</v>
      </c>
      <c r="DS15" s="508">
        <v>219753.70046762205</v>
      </c>
      <c r="DT15" s="380">
        <f t="shared" si="15"/>
        <v>33633.771922869317</v>
      </c>
      <c r="DU15" s="507">
        <v>232843</v>
      </c>
      <c r="DV15" s="53">
        <v>0.9373000236467175</v>
      </c>
      <c r="DW15" s="508">
        <v>248418.85642346044</v>
      </c>
      <c r="DX15" s="380">
        <f t="shared" si="16"/>
        <v>28665.155955838389</v>
      </c>
      <c r="DY15" s="507">
        <v>232843</v>
      </c>
      <c r="DZ15" s="53">
        <v>0.93435000000000001</v>
      </c>
      <c r="EA15" s="508">
        <v>249203.18938299353</v>
      </c>
      <c r="EB15" s="380">
        <f t="shared" si="17"/>
        <v>784.33295953308698</v>
      </c>
      <c r="EC15" s="507">
        <v>232843</v>
      </c>
      <c r="ED15" s="53">
        <v>0.93379999999999996</v>
      </c>
      <c r="EE15" s="508">
        <v>249349.96787320627</v>
      </c>
      <c r="EF15" s="380">
        <f t="shared" si="18"/>
        <v>146.77849021274596</v>
      </c>
      <c r="EG15" s="507">
        <v>231147.92</v>
      </c>
      <c r="EH15" s="53">
        <v>0.93425000000000002</v>
      </c>
      <c r="EI15" s="508">
        <v>247415.48835964678</v>
      </c>
      <c r="EJ15" s="380">
        <f t="shared" si="19"/>
        <v>-1934.4795135594904</v>
      </c>
      <c r="EK15" s="507">
        <v>246009.69</v>
      </c>
      <c r="EL15" s="53">
        <v>0.93684999999999996</v>
      </c>
      <c r="EM15" s="508">
        <v>262592.4000640444</v>
      </c>
      <c r="EN15" s="380">
        <f t="shared" si="20"/>
        <v>15176.911704397615</v>
      </c>
      <c r="EO15" s="507">
        <v>252495</v>
      </c>
      <c r="EP15" s="53">
        <v>0.93189999999999995</v>
      </c>
      <c r="EQ15" s="508">
        <v>270946.45348213328</v>
      </c>
      <c r="ER15" s="380">
        <f t="shared" si="21"/>
        <v>8354.053418088879</v>
      </c>
      <c r="ES15" s="507">
        <v>252495</v>
      </c>
      <c r="ET15" s="53">
        <v>0.93494999999999995</v>
      </c>
      <c r="EU15" s="508">
        <v>270062.57019091933</v>
      </c>
      <c r="EV15" s="380">
        <f t="shared" si="22"/>
        <v>-883.88329121394781</v>
      </c>
      <c r="EW15" s="507">
        <v>252495</v>
      </c>
      <c r="EX15" s="53">
        <v>0.93610000000000004</v>
      </c>
      <c r="EY15" s="508">
        <v>269730.79799166752</v>
      </c>
      <c r="EZ15" s="380">
        <f t="shared" si="23"/>
        <v>-331.77219925180543</v>
      </c>
      <c r="FA15" s="507">
        <v>252495</v>
      </c>
      <c r="FB15" s="53">
        <v>0.93505000000000005</v>
      </c>
      <c r="FC15" s="508">
        <v>270033.68803807284</v>
      </c>
      <c r="FD15" s="380">
        <f t="shared" si="24"/>
        <v>302.89004640531493</v>
      </c>
      <c r="FE15" s="507">
        <v>252495</v>
      </c>
      <c r="FF15" s="53">
        <v>0.93874999999999997</v>
      </c>
      <c r="FG15" s="508">
        <v>268969.37416777632</v>
      </c>
      <c r="FH15" s="380">
        <f t="shared" si="25"/>
        <v>-1064.3138702965225</v>
      </c>
      <c r="FI15" s="507">
        <v>255744</v>
      </c>
      <c r="FJ15" s="53">
        <v>0.93815000000000004</v>
      </c>
      <c r="FK15" s="508">
        <v>272604.59414805734</v>
      </c>
      <c r="FL15" s="380">
        <f t="shared" si="26"/>
        <v>3635.219980281021</v>
      </c>
      <c r="FM15" s="507">
        <v>255744</v>
      </c>
      <c r="FN15" s="53">
        <v>0.9395</v>
      </c>
      <c r="FO15" s="508">
        <v>272212.8791910591</v>
      </c>
      <c r="FP15" s="380">
        <f t="shared" si="27"/>
        <v>-391.714956998243</v>
      </c>
      <c r="FQ15" s="507">
        <v>255744</v>
      </c>
      <c r="FR15" s="53">
        <v>0.93674999999999997</v>
      </c>
      <c r="FS15" s="508">
        <v>273012.00960768614</v>
      </c>
      <c r="FT15" s="380">
        <f t="shared" si="28"/>
        <v>799.130416627042</v>
      </c>
      <c r="FU15" s="507">
        <v>265606.32</v>
      </c>
      <c r="FV15" s="53">
        <v>0.93479999999999996</v>
      </c>
      <c r="FW15" s="508">
        <v>284131.70731707319</v>
      </c>
      <c r="FX15" s="380">
        <f t="shared" si="29"/>
        <v>11119.697709387052</v>
      </c>
      <c r="FY15" s="507">
        <v>251237</v>
      </c>
      <c r="FZ15" s="53">
        <v>0.93189999999999995</v>
      </c>
      <c r="GA15" s="508">
        <v>269596.52323210647</v>
      </c>
      <c r="GB15" s="380">
        <f t="shared" si="30"/>
        <v>-14535.184084966721</v>
      </c>
      <c r="GC15" s="507">
        <v>251150</v>
      </c>
      <c r="GD15" s="53">
        <v>0.93559999999999999</v>
      </c>
      <c r="GE15" s="508">
        <v>268437.36639589566</v>
      </c>
      <c r="GF15" s="380">
        <f t="shared" si="31"/>
        <v>-1159.1568362108083</v>
      </c>
      <c r="GG15" s="507">
        <v>251150</v>
      </c>
      <c r="GH15" s="53">
        <v>0.93830000000000002</v>
      </c>
      <c r="GI15" s="508">
        <v>267664.92592987319</v>
      </c>
      <c r="GJ15" s="380">
        <f t="shared" si="32"/>
        <v>-772.44046602246817</v>
      </c>
      <c r="GK15" s="507">
        <v>251150</v>
      </c>
      <c r="GL15" s="53">
        <v>0.93625000000000003</v>
      </c>
      <c r="GM15" s="508">
        <v>268251.00133511348</v>
      </c>
      <c r="GN15" s="380">
        <f t="shared" si="33"/>
        <v>586.07540524029173</v>
      </c>
    </row>
    <row r="16" spans="1:196" ht="15">
      <c r="A16" s="13" t="s">
        <v>499</v>
      </c>
      <c r="B16" s="13" t="s">
        <v>500</v>
      </c>
      <c r="C16" s="13" t="s">
        <v>501</v>
      </c>
      <c r="D16" s="13" t="s">
        <v>441</v>
      </c>
      <c r="E16" s="13" t="s">
        <v>282</v>
      </c>
      <c r="F16" s="13">
        <v>62374285560</v>
      </c>
      <c r="G16" s="13"/>
      <c r="H16" s="49" t="s">
        <v>502</v>
      </c>
      <c r="I16" s="14">
        <f>+'Summary - Colar'!L7</f>
        <v>5873283</v>
      </c>
      <c r="J16" s="14">
        <f>+VLOOKUP(E16,'Summary - Colar'!$M$39:$N$54,2,FALSE)</f>
        <v>19.358802000000001</v>
      </c>
      <c r="K16" s="14">
        <f t="shared" si="34"/>
        <v>303390.82965981052</v>
      </c>
      <c r="L16" s="507">
        <v>13909500.539999999</v>
      </c>
      <c r="M16" s="53">
        <v>17.348400999999999</v>
      </c>
      <c r="N16" s="508">
        <v>801774.21192881116</v>
      </c>
      <c r="O16" s="507">
        <v>13909500.539999999</v>
      </c>
      <c r="P16" s="53">
        <v>17.348400999999999</v>
      </c>
      <c r="Q16" s="508">
        <v>801774.21192881116</v>
      </c>
      <c r="R16" s="507">
        <v>13909401.800000001</v>
      </c>
      <c r="S16" s="53">
        <v>17.348400999999999</v>
      </c>
      <c r="T16" s="508">
        <v>801768.52033798397</v>
      </c>
      <c r="U16" s="507">
        <v>13909401.800000001</v>
      </c>
      <c r="V16" s="53">
        <v>17.348400999999999</v>
      </c>
      <c r="W16" s="508">
        <v>801768.52033798397</v>
      </c>
      <c r="X16" s="507">
        <v>13905376.800000001</v>
      </c>
      <c r="Y16" s="53">
        <v>17.348400999999999</v>
      </c>
      <c r="Z16" s="508">
        <v>801536.5104830123</v>
      </c>
      <c r="AA16" s="507">
        <v>13905376.800000001</v>
      </c>
      <c r="AB16" s="53">
        <v>17.348400999999999</v>
      </c>
      <c r="AC16" s="508">
        <v>801536.5104830123</v>
      </c>
      <c r="AD16" s="507">
        <v>1607915.32</v>
      </c>
      <c r="AE16" s="53">
        <v>19.358801639999999</v>
      </c>
      <c r="AF16" s="508">
        <v>83058.618498247088</v>
      </c>
      <c r="AG16" s="507">
        <v>1840946.47</v>
      </c>
      <c r="AH16" s="53">
        <v>19.358801639999999</v>
      </c>
      <c r="AI16" s="508">
        <v>95096.096557761935</v>
      </c>
      <c r="AJ16" s="507">
        <v>1830001.47</v>
      </c>
      <c r="AK16" s="53">
        <v>19.358801639999999</v>
      </c>
      <c r="AL16" s="508">
        <v>94530.72065260337</v>
      </c>
      <c r="AM16" s="507">
        <v>1830001.47</v>
      </c>
      <c r="AN16" s="53">
        <v>19.358801639999999</v>
      </c>
      <c r="AO16" s="508">
        <v>94530.72065260337</v>
      </c>
      <c r="AP16" s="507">
        <v>1829991.73</v>
      </c>
      <c r="AQ16" s="53">
        <v>19.358801639999999</v>
      </c>
      <c r="AR16" s="508">
        <v>94530.217522286679</v>
      </c>
      <c r="AS16" s="507">
        <v>1828886</v>
      </c>
      <c r="AT16" s="53">
        <v>19.358802000000001</v>
      </c>
      <c r="AU16" s="508">
        <v>94473.098077040093</v>
      </c>
      <c r="AV16" s="507">
        <v>1828886.44</v>
      </c>
      <c r="AW16" s="53">
        <v>19.358801639999999</v>
      </c>
      <c r="AX16" s="508">
        <v>94473.122562559613</v>
      </c>
      <c r="AY16" s="507">
        <v>1176229.6599999999</v>
      </c>
      <c r="AZ16" s="53">
        <v>19.358801639999999</v>
      </c>
      <c r="BA16" s="508">
        <v>60759.425189295958</v>
      </c>
      <c r="BB16" s="507">
        <v>1210326.8600000001</v>
      </c>
      <c r="BC16" s="53">
        <v>19.358801639999999</v>
      </c>
      <c r="BD16" s="508">
        <v>62520.75322158217</v>
      </c>
      <c r="BE16" s="507">
        <v>1210326.8600000001</v>
      </c>
      <c r="BF16" s="53">
        <v>19.358801639999999</v>
      </c>
      <c r="BG16" s="508">
        <v>62520.75322158217</v>
      </c>
      <c r="BH16" s="380">
        <f t="shared" si="0"/>
        <v>62501.394419942168</v>
      </c>
      <c r="BI16" s="507">
        <v>1210326.8600000001</v>
      </c>
      <c r="BJ16" s="53">
        <v>19.358801639999999</v>
      </c>
      <c r="BK16" s="508">
        <v>62520.75322158217</v>
      </c>
      <c r="BL16" s="380">
        <f t="shared" si="1"/>
        <v>0</v>
      </c>
      <c r="BM16" s="507">
        <v>1210317.1200000001</v>
      </c>
      <c r="BN16" s="53">
        <v>19.358801639999999</v>
      </c>
      <c r="BO16" s="508">
        <v>62520.250091265472</v>
      </c>
      <c r="BP16">
        <v>0</v>
      </c>
      <c r="BQ16" s="507">
        <v>5163942.04</v>
      </c>
      <c r="BR16" s="53">
        <v>19.358801639999999</v>
      </c>
      <c r="BS16" s="508">
        <v>266749.05482424272</v>
      </c>
      <c r="BT16" s="380">
        <f t="shared" si="2"/>
        <v>204228.80473297724</v>
      </c>
      <c r="BU16" s="507">
        <v>5163942.04</v>
      </c>
      <c r="BV16" s="53">
        <v>19.358801639999999</v>
      </c>
      <c r="BW16" s="508">
        <v>266749.05482424272</v>
      </c>
      <c r="BX16" s="380">
        <f t="shared" si="3"/>
        <v>0</v>
      </c>
      <c r="BY16" s="507">
        <v>5163942.04</v>
      </c>
      <c r="BZ16" s="53">
        <v>19.358801639999999</v>
      </c>
      <c r="CA16" s="508">
        <v>266749.05482424272</v>
      </c>
      <c r="CB16" s="380">
        <f t="shared" si="4"/>
        <v>0</v>
      </c>
      <c r="CC16" s="507">
        <v>5163942.04</v>
      </c>
      <c r="CD16" s="53">
        <v>19.358801639999999</v>
      </c>
      <c r="CE16" s="508">
        <v>266749.05482424272</v>
      </c>
      <c r="CF16" s="380">
        <f t="shared" si="5"/>
        <v>0</v>
      </c>
      <c r="CG16" s="507">
        <v>5163942.04</v>
      </c>
      <c r="CH16" s="53">
        <v>19.358801639999999</v>
      </c>
      <c r="CI16" s="508">
        <v>266749.05482424272</v>
      </c>
      <c r="CJ16" s="380">
        <f t="shared" si="6"/>
        <v>0</v>
      </c>
      <c r="CK16" s="507">
        <v>5163853.04</v>
      </c>
      <c r="CL16" s="53">
        <v>19.358801639999999</v>
      </c>
      <c r="CM16" s="508">
        <v>266744.45743223187</v>
      </c>
      <c r="CN16" s="380">
        <f t="shared" si="7"/>
        <v>-4.5973920108517632</v>
      </c>
      <c r="CO16" s="507">
        <v>5163853.04</v>
      </c>
      <c r="CP16" s="53">
        <v>19.358801639999999</v>
      </c>
      <c r="CQ16" s="508">
        <v>266744.45743223187</v>
      </c>
      <c r="CR16" s="380">
        <f t="shared" si="8"/>
        <v>0</v>
      </c>
      <c r="CS16" s="507">
        <v>5163853.04</v>
      </c>
      <c r="CT16" s="53">
        <v>19.358801639999999</v>
      </c>
      <c r="CU16" s="508">
        <v>266744.45743223187</v>
      </c>
      <c r="CV16" s="380">
        <f t="shared" si="9"/>
        <v>0</v>
      </c>
      <c r="CW16" s="507">
        <v>5163853.04</v>
      </c>
      <c r="CX16" s="53">
        <v>19.358801639999999</v>
      </c>
      <c r="CY16" s="508">
        <v>266744.45743223187</v>
      </c>
      <c r="CZ16" s="380">
        <f t="shared" si="10"/>
        <v>0</v>
      </c>
      <c r="DA16" s="507">
        <v>5163853.04</v>
      </c>
      <c r="DB16" s="53">
        <v>19.358801639999999</v>
      </c>
      <c r="DC16" s="508">
        <v>266744.45743223187</v>
      </c>
      <c r="DD16" s="380">
        <f t="shared" si="11"/>
        <v>0</v>
      </c>
      <c r="DE16" s="507">
        <v>5163853.04</v>
      </c>
      <c r="DF16" s="53">
        <v>19.358801639999999</v>
      </c>
      <c r="DG16" s="508">
        <v>266744.45743223187</v>
      </c>
      <c r="DH16" s="380">
        <f t="shared" si="12"/>
        <v>0</v>
      </c>
      <c r="DI16" s="507">
        <v>5163853.04</v>
      </c>
      <c r="DJ16" s="53">
        <v>19.358801639999999</v>
      </c>
      <c r="DK16" s="508">
        <v>266744.45743223187</v>
      </c>
      <c r="DL16" s="380">
        <f t="shared" si="13"/>
        <v>0</v>
      </c>
      <c r="DM16" s="507">
        <v>5163853.04</v>
      </c>
      <c r="DN16" s="53">
        <v>19.358801639999999</v>
      </c>
      <c r="DO16" s="508">
        <v>266744.45743223187</v>
      </c>
      <c r="DP16" s="380">
        <f t="shared" si="14"/>
        <v>0</v>
      </c>
      <c r="DQ16" s="507">
        <v>5163853.04</v>
      </c>
      <c r="DR16" s="53">
        <v>19.358801639999999</v>
      </c>
      <c r="DS16" s="508">
        <v>266744.45743223187</v>
      </c>
      <c r="DT16" s="380">
        <f t="shared" si="15"/>
        <v>0</v>
      </c>
      <c r="DU16" s="507">
        <v>5163853.04</v>
      </c>
      <c r="DV16" s="53">
        <v>19.358801639999999</v>
      </c>
      <c r="DW16" s="508">
        <v>266744.45743223187</v>
      </c>
      <c r="DX16" s="380">
        <f t="shared" si="16"/>
        <v>0</v>
      </c>
      <c r="DY16" s="507">
        <v>5394209</v>
      </c>
      <c r="DZ16" s="53">
        <v>19.358802000000001</v>
      </c>
      <c r="EA16" s="508">
        <v>278643.74045460043</v>
      </c>
      <c r="EB16" s="380">
        <f t="shared" si="17"/>
        <v>11899.28302236856</v>
      </c>
      <c r="EC16" s="507">
        <v>5367759</v>
      </c>
      <c r="ED16" s="53">
        <v>19.358802000000001</v>
      </c>
      <c r="EE16" s="508">
        <v>277277.43689924612</v>
      </c>
      <c r="EF16" s="380">
        <f t="shared" si="18"/>
        <v>-1366.3035553543014</v>
      </c>
      <c r="EG16" s="507">
        <v>5367759</v>
      </c>
      <c r="EH16" s="53">
        <v>19.358802000000001</v>
      </c>
      <c r="EI16" s="508">
        <v>277277.43689924612</v>
      </c>
      <c r="EJ16" s="380">
        <f t="shared" si="19"/>
        <v>0</v>
      </c>
      <c r="EK16" s="507">
        <v>5367759</v>
      </c>
      <c r="EL16" s="53">
        <v>19.358802000000001</v>
      </c>
      <c r="EM16" s="508">
        <v>277277.43689924612</v>
      </c>
      <c r="EN16" s="380">
        <f t="shared" si="20"/>
        <v>0</v>
      </c>
      <c r="EO16" s="507">
        <v>5367759</v>
      </c>
      <c r="EP16" s="53">
        <v>19.358802000000001</v>
      </c>
      <c r="EQ16" s="508">
        <v>277277.43689924612</v>
      </c>
      <c r="ER16" s="380">
        <f t="shared" si="21"/>
        <v>0</v>
      </c>
      <c r="ES16" s="507">
        <v>5872372</v>
      </c>
      <c r="ET16" s="53">
        <v>19.358802000000001</v>
      </c>
      <c r="EU16" s="508">
        <v>303343.77096268663</v>
      </c>
      <c r="EV16" s="380">
        <f t="shared" si="22"/>
        <v>26066.334063440503</v>
      </c>
      <c r="EW16" s="507">
        <v>5872283</v>
      </c>
      <c r="EX16" s="53">
        <v>19.358802000000001</v>
      </c>
      <c r="EY16" s="508">
        <v>303339.17357076122</v>
      </c>
      <c r="EZ16" s="380">
        <f t="shared" si="23"/>
        <v>-4.597391925402917</v>
      </c>
      <c r="FA16" s="507">
        <v>5872283</v>
      </c>
      <c r="FB16" s="53">
        <v>19.358802000000001</v>
      </c>
      <c r="FC16" s="508">
        <v>303339.17357076122</v>
      </c>
      <c r="FD16" s="380">
        <f t="shared" si="24"/>
        <v>0</v>
      </c>
      <c r="FE16" s="507">
        <v>5872283</v>
      </c>
      <c r="FF16" s="53">
        <v>19.358802000000001</v>
      </c>
      <c r="FG16" s="508">
        <v>303339.17357076122</v>
      </c>
      <c r="FH16" s="380">
        <f t="shared" si="25"/>
        <v>0</v>
      </c>
      <c r="FI16" s="507">
        <v>5872283</v>
      </c>
      <c r="FJ16" s="53">
        <v>19.358802000000001</v>
      </c>
      <c r="FK16" s="508">
        <v>303339.17357076122</v>
      </c>
      <c r="FL16" s="380">
        <f t="shared" si="26"/>
        <v>0</v>
      </c>
      <c r="FM16" s="507">
        <v>5872283</v>
      </c>
      <c r="FN16" s="53">
        <v>19.358802000000001</v>
      </c>
      <c r="FO16" s="508">
        <v>303339.17357076122</v>
      </c>
      <c r="FP16" s="380">
        <f t="shared" si="27"/>
        <v>0</v>
      </c>
      <c r="FQ16" s="507">
        <v>5872283</v>
      </c>
      <c r="FR16" s="53">
        <v>19.358802000000001</v>
      </c>
      <c r="FS16" s="508">
        <v>303339.17357076122</v>
      </c>
      <c r="FT16" s="380">
        <f t="shared" si="28"/>
        <v>0</v>
      </c>
      <c r="FU16" s="507">
        <v>5872283</v>
      </c>
      <c r="FV16" s="53">
        <v>19.358802000000001</v>
      </c>
      <c r="FW16" s="508">
        <v>303339.17357076122</v>
      </c>
      <c r="FX16" s="380">
        <f t="shared" si="29"/>
        <v>0</v>
      </c>
      <c r="FY16" s="507">
        <v>5873283</v>
      </c>
      <c r="FZ16" s="53">
        <v>19.358802000000001</v>
      </c>
      <c r="GA16" s="508">
        <v>303390.82965981052</v>
      </c>
      <c r="GB16" s="380">
        <f t="shared" si="30"/>
        <v>51.656089049298316</v>
      </c>
      <c r="GC16" s="507">
        <v>5873283</v>
      </c>
      <c r="GD16" s="53">
        <v>19.358802000000001</v>
      </c>
      <c r="GE16" s="508">
        <v>303390.82965981052</v>
      </c>
      <c r="GF16" s="380">
        <f t="shared" si="31"/>
        <v>0</v>
      </c>
      <c r="GG16" s="507">
        <v>5873283</v>
      </c>
      <c r="GH16" s="53">
        <v>19.358802000000001</v>
      </c>
      <c r="GI16" s="508">
        <v>303390.82965981052</v>
      </c>
      <c r="GJ16" s="380">
        <f t="shared" si="32"/>
        <v>0</v>
      </c>
      <c r="GK16" s="507">
        <v>5873283</v>
      </c>
      <c r="GL16" s="53">
        <v>19.358802000000001</v>
      </c>
      <c r="GM16" s="508">
        <v>303390.82965981052</v>
      </c>
      <c r="GN16" s="380">
        <f t="shared" si="33"/>
        <v>0</v>
      </c>
    </row>
    <row r="17" spans="1:196" ht="15">
      <c r="A17" s="13">
        <v>30</v>
      </c>
      <c r="B17" s="13" t="s">
        <v>503</v>
      </c>
      <c r="C17" s="13" t="s">
        <v>155</v>
      </c>
      <c r="D17" s="13" t="s">
        <v>442</v>
      </c>
      <c r="E17" s="13" t="s">
        <v>5</v>
      </c>
      <c r="F17" s="13">
        <v>49903209</v>
      </c>
      <c r="G17" s="13" t="s">
        <v>504</v>
      </c>
      <c r="H17" s="49" t="s">
        <v>505</v>
      </c>
      <c r="I17" s="14">
        <f>+'IBP export - Colar'!C48</f>
        <v>277792</v>
      </c>
      <c r="J17" s="14">
        <f>+VLOOKUP(E17,'Summary - Colar'!$M$39:$N$54,2,FALSE)</f>
        <v>1.1318999999999999</v>
      </c>
      <c r="K17" s="14">
        <f t="shared" si="34"/>
        <v>245420.97358423891</v>
      </c>
      <c r="L17" s="507">
        <v>587585.23</v>
      </c>
      <c r="M17" s="53">
        <v>1.0393499809660025</v>
      </c>
      <c r="N17" s="508">
        <v>565339.14538958378</v>
      </c>
      <c r="O17" s="507">
        <v>587585.23</v>
      </c>
      <c r="P17" s="53">
        <v>1.0296499958937868</v>
      </c>
      <c r="Q17" s="508">
        <v>570665.0146586434</v>
      </c>
      <c r="R17" s="507">
        <v>587585.23</v>
      </c>
      <c r="S17" s="53">
        <v>1.0305500350713117</v>
      </c>
      <c r="T17" s="508">
        <v>570166.619769549</v>
      </c>
      <c r="U17" s="507">
        <v>261470.41</v>
      </c>
      <c r="V17" s="53">
        <v>1.0294499127813821</v>
      </c>
      <c r="W17" s="508">
        <v>253990.41444722223</v>
      </c>
      <c r="X17" s="507">
        <v>275612.39</v>
      </c>
      <c r="Y17" s="53">
        <v>1.0474500171045873</v>
      </c>
      <c r="Z17" s="508">
        <v>263127.0089257923</v>
      </c>
      <c r="AA17" s="507">
        <v>275612.39</v>
      </c>
      <c r="AB17" s="53">
        <v>1.0384500241697678</v>
      </c>
      <c r="AC17" s="508">
        <v>265407.4664983034</v>
      </c>
      <c r="AD17" s="507">
        <v>275612.39</v>
      </c>
      <c r="AE17" s="53">
        <v>1.0375500183032278</v>
      </c>
      <c r="AF17" s="508">
        <v>265637.68988287105</v>
      </c>
      <c r="AG17" s="507">
        <v>375865.42</v>
      </c>
      <c r="AH17" s="53">
        <v>1.047149991583058</v>
      </c>
      <c r="AI17" s="508">
        <v>358941.33889241121</v>
      </c>
      <c r="AJ17" s="507">
        <v>375865.42</v>
      </c>
      <c r="AK17" s="53">
        <v>1.0461499902620313</v>
      </c>
      <c r="AL17" s="508">
        <v>359284.44630186941</v>
      </c>
      <c r="AM17" s="507">
        <v>396212.35</v>
      </c>
      <c r="AN17" s="53">
        <v>1.0407499836552325</v>
      </c>
      <c r="AO17" s="508">
        <v>380698.87698528427</v>
      </c>
      <c r="AP17" s="507">
        <v>486546.33</v>
      </c>
      <c r="AQ17" s="53">
        <v>1.0854500032344994</v>
      </c>
      <c r="AR17" s="508">
        <v>448243.88829532033</v>
      </c>
      <c r="AS17" s="507">
        <v>292521</v>
      </c>
      <c r="AT17" s="53">
        <v>1.08935</v>
      </c>
      <c r="AU17" s="508">
        <v>268528.02129710378</v>
      </c>
      <c r="AV17" s="507">
        <v>413708.72</v>
      </c>
      <c r="AW17" s="53">
        <v>1.0830999858771673</v>
      </c>
      <c r="AX17" s="508">
        <v>381967.24715581158</v>
      </c>
      <c r="AY17" s="507">
        <v>413708.72</v>
      </c>
      <c r="AZ17" s="53">
        <v>1.0787497944244075</v>
      </c>
      <c r="BA17" s="508">
        <v>383507.57714002073</v>
      </c>
      <c r="BB17" s="507">
        <v>413708.72</v>
      </c>
      <c r="BC17" s="53">
        <v>1.0820998826422146</v>
      </c>
      <c r="BD17" s="508">
        <v>382320.27064805495</v>
      </c>
      <c r="BE17" s="507">
        <v>413708.72</v>
      </c>
      <c r="BF17" s="53">
        <v>1.0781999853387405</v>
      </c>
      <c r="BG17" s="508">
        <v>383703.14007194515</v>
      </c>
      <c r="BH17" s="380">
        <f t="shared" si="0"/>
        <v>383702.0579720625</v>
      </c>
      <c r="BI17" s="507">
        <v>413708.72</v>
      </c>
      <c r="BJ17" s="53">
        <v>1.0803999989493438</v>
      </c>
      <c r="BK17" s="508">
        <v>382921.80711062491</v>
      </c>
      <c r="BL17" s="380">
        <f t="shared" si="1"/>
        <v>-781.33296132023679</v>
      </c>
      <c r="BM17" s="507">
        <v>413708.72</v>
      </c>
      <c r="BN17" s="53">
        <v>1.1088499954694768</v>
      </c>
      <c r="BO17" s="508">
        <v>373097.1021241151</v>
      </c>
      <c r="BP17">
        <v>21414.430683414859</v>
      </c>
      <c r="BQ17" s="507">
        <v>413708.72</v>
      </c>
      <c r="BR17" s="53">
        <v>1.1058499740160905</v>
      </c>
      <c r="BS17" s="508">
        <v>374109.26411432039</v>
      </c>
      <c r="BT17" s="380">
        <f t="shared" si="2"/>
        <v>1012.1619902052917</v>
      </c>
      <c r="BU17" s="507">
        <v>413708.72</v>
      </c>
      <c r="BV17" s="53">
        <v>1.0967500172467883</v>
      </c>
      <c r="BW17" s="508">
        <v>377213.32436223532</v>
      </c>
      <c r="BX17" s="380">
        <f t="shared" si="3"/>
        <v>3104.0602479149238</v>
      </c>
      <c r="BY17" s="507">
        <v>413708.72</v>
      </c>
      <c r="BZ17" s="53">
        <v>1.0935500267747675</v>
      </c>
      <c r="CA17" s="508">
        <v>378317.14130185766</v>
      </c>
      <c r="CB17" s="380">
        <f t="shared" si="4"/>
        <v>1103.8169396223384</v>
      </c>
      <c r="CC17" s="507">
        <v>200132.53</v>
      </c>
      <c r="CD17" s="53">
        <v>1.1035500028504495</v>
      </c>
      <c r="CE17" s="508">
        <v>181353.38632872215</v>
      </c>
      <c r="CF17" s="380">
        <f t="shared" si="5"/>
        <v>-196963.75497313551</v>
      </c>
      <c r="CG17" s="507">
        <v>200132.53</v>
      </c>
      <c r="CH17" s="53">
        <v>1.1071500373751093</v>
      </c>
      <c r="CI17" s="508">
        <v>180763.69348682399</v>
      </c>
      <c r="CJ17" s="380">
        <f t="shared" si="6"/>
        <v>-589.69284189815517</v>
      </c>
      <c r="CK17" s="507">
        <v>200132.53</v>
      </c>
      <c r="CL17" s="53">
        <v>1.1331000481425468</v>
      </c>
      <c r="CM17" s="508">
        <v>176623.88270838978</v>
      </c>
      <c r="CN17" s="380">
        <f t="shared" si="7"/>
        <v>-4139.8107784342137</v>
      </c>
      <c r="CO17" s="507">
        <v>200132.53</v>
      </c>
      <c r="CP17" s="53">
        <v>1.1381500166600167</v>
      </c>
      <c r="CQ17" s="508">
        <v>175840.20302288738</v>
      </c>
      <c r="CR17" s="380">
        <f t="shared" si="8"/>
        <v>-783.67968550240039</v>
      </c>
      <c r="CS17" s="507">
        <v>200132.53</v>
      </c>
      <c r="CT17" s="53">
        <v>1.1324499897732652</v>
      </c>
      <c r="CU17" s="508">
        <v>176725.26981970284</v>
      </c>
      <c r="CV17" s="380">
        <f t="shared" si="9"/>
        <v>885.06679681545938</v>
      </c>
      <c r="CW17" s="507">
        <v>450112.53</v>
      </c>
      <c r="CX17" s="53">
        <v>1.1362500452178652</v>
      </c>
      <c r="CY17" s="508">
        <v>396138.6244994122</v>
      </c>
      <c r="CZ17" s="380">
        <f t="shared" si="10"/>
        <v>219413.35467970936</v>
      </c>
      <c r="DA17" s="507">
        <v>450112.53</v>
      </c>
      <c r="DB17" s="53">
        <v>1.1363000964193748</v>
      </c>
      <c r="DC17" s="508">
        <v>396121.1755753269</v>
      </c>
      <c r="DD17" s="380">
        <f t="shared" si="11"/>
        <v>-17.44892408529995</v>
      </c>
      <c r="DE17" s="507">
        <v>450112.53</v>
      </c>
      <c r="DF17" s="53">
        <v>1.1544499930632772</v>
      </c>
      <c r="DG17" s="508">
        <v>389893.48408729961</v>
      </c>
      <c r="DH17" s="380">
        <f t="shared" si="12"/>
        <v>-6227.6914880272816</v>
      </c>
      <c r="DI17" s="507">
        <v>62584.19</v>
      </c>
      <c r="DJ17" s="53">
        <v>1.1486000091425401</v>
      </c>
      <c r="DK17" s="508">
        <v>54487.366795966453</v>
      </c>
      <c r="DL17" s="380">
        <f t="shared" si="13"/>
        <v>-335406.11729133315</v>
      </c>
      <c r="DM17" s="507">
        <v>62584.19</v>
      </c>
      <c r="DN17" s="53">
        <v>1.1410499781207057</v>
      </c>
      <c r="DO17" s="508">
        <v>54847.895534843563</v>
      </c>
      <c r="DP17" s="380">
        <f t="shared" si="14"/>
        <v>360.5287388771103</v>
      </c>
      <c r="DQ17" s="507">
        <v>62584.19</v>
      </c>
      <c r="DR17" s="53">
        <v>1.135249966573922</v>
      </c>
      <c r="DS17" s="508">
        <v>55128.114373676857</v>
      </c>
      <c r="DT17" s="380">
        <f t="shared" si="15"/>
        <v>280.21883883329428</v>
      </c>
      <c r="DU17" s="507">
        <v>425021.55</v>
      </c>
      <c r="DV17" s="53">
        <v>1.1318500296229566</v>
      </c>
      <c r="DW17" s="508">
        <v>375510.48184500536</v>
      </c>
      <c r="DX17" s="380">
        <f t="shared" si="16"/>
        <v>320382.36747132847</v>
      </c>
      <c r="DY17" s="507">
        <v>425022</v>
      </c>
      <c r="DZ17" s="53">
        <v>1.1345499999999999</v>
      </c>
      <c r="EA17" s="508">
        <v>374617.24912961089</v>
      </c>
      <c r="EB17" s="380">
        <f t="shared" si="17"/>
        <v>-893.23271539446432</v>
      </c>
      <c r="EC17" s="507">
        <v>496508</v>
      </c>
      <c r="ED17" s="53">
        <v>1.13425</v>
      </c>
      <c r="EE17" s="508">
        <v>437741.23870398942</v>
      </c>
      <c r="EF17" s="380">
        <f t="shared" si="18"/>
        <v>63123.989574378531</v>
      </c>
      <c r="EG17" s="507">
        <v>283560</v>
      </c>
      <c r="EH17" s="53">
        <v>1.1326499999999999</v>
      </c>
      <c r="EI17" s="508">
        <v>250350.94689445107</v>
      </c>
      <c r="EJ17" s="380">
        <f t="shared" si="19"/>
        <v>-187390.29180953835</v>
      </c>
      <c r="EK17" s="507">
        <v>283560</v>
      </c>
      <c r="EL17" s="53">
        <v>1.13575</v>
      </c>
      <c r="EM17" s="508">
        <v>249667.62051507813</v>
      </c>
      <c r="EN17" s="380">
        <f t="shared" si="20"/>
        <v>-683.32637937294203</v>
      </c>
      <c r="EO17" s="507">
        <v>283560</v>
      </c>
      <c r="EP17" s="53">
        <v>1.1295500000000001</v>
      </c>
      <c r="EQ17" s="508">
        <v>251038.02399185515</v>
      </c>
      <c r="ER17" s="380">
        <f t="shared" si="21"/>
        <v>1370.4034767770208</v>
      </c>
      <c r="ES17" s="507">
        <v>283560</v>
      </c>
      <c r="ET17" s="53">
        <v>1.1253500000000001</v>
      </c>
      <c r="EU17" s="508">
        <v>251974.94112942638</v>
      </c>
      <c r="EV17" s="380">
        <f t="shared" si="22"/>
        <v>936.91713757123216</v>
      </c>
      <c r="EW17" s="507">
        <v>279870</v>
      </c>
      <c r="EX17" s="53">
        <v>1.1109500000000001</v>
      </c>
      <c r="EY17" s="508">
        <v>251919.52833160805</v>
      </c>
      <c r="EZ17" s="380">
        <f t="shared" si="23"/>
        <v>-55.412797818338731</v>
      </c>
      <c r="FA17" s="507">
        <v>279870</v>
      </c>
      <c r="FB17" s="53">
        <v>1.1105499999999999</v>
      </c>
      <c r="FC17" s="508">
        <v>252010.26518391789</v>
      </c>
      <c r="FD17" s="380">
        <f t="shared" si="24"/>
        <v>90.736852309841197</v>
      </c>
      <c r="FE17" s="507">
        <v>279870</v>
      </c>
      <c r="FF17" s="53">
        <v>1.12155</v>
      </c>
      <c r="FG17" s="508">
        <v>249538.58499398152</v>
      </c>
      <c r="FH17" s="380">
        <f t="shared" si="25"/>
        <v>-2471.6801899363636</v>
      </c>
      <c r="FI17" s="507">
        <v>298302</v>
      </c>
      <c r="FJ17" s="53">
        <v>1.1194</v>
      </c>
      <c r="FK17" s="508">
        <v>266483.83062354836</v>
      </c>
      <c r="FL17" s="380">
        <f t="shared" si="26"/>
        <v>16945.245629566838</v>
      </c>
      <c r="FM17" s="507">
        <v>298302</v>
      </c>
      <c r="FN17" s="53">
        <v>1.1271500000000001</v>
      </c>
      <c r="FO17" s="508">
        <v>264651.55480637</v>
      </c>
      <c r="FP17" s="380">
        <f t="shared" si="27"/>
        <v>-1832.2758171783644</v>
      </c>
      <c r="FQ17" s="507">
        <v>298302</v>
      </c>
      <c r="FR17" s="53">
        <v>1.1245499999999999</v>
      </c>
      <c r="FS17" s="508">
        <v>265263.43870881689</v>
      </c>
      <c r="FT17" s="380">
        <f t="shared" si="28"/>
        <v>611.88390244689072</v>
      </c>
      <c r="FU17" s="507">
        <v>298302</v>
      </c>
      <c r="FV17" s="53">
        <v>1.13215</v>
      </c>
      <c r="FW17" s="508">
        <v>263482.75405202492</v>
      </c>
      <c r="FX17" s="380">
        <f t="shared" si="29"/>
        <v>-1780.6846567919711</v>
      </c>
      <c r="FY17" s="507">
        <v>498282</v>
      </c>
      <c r="FZ17" s="53">
        <v>1.1327499999999999</v>
      </c>
      <c r="GA17" s="508">
        <v>439887.00066210551</v>
      </c>
      <c r="GB17" s="380">
        <f t="shared" si="30"/>
        <v>176404.24661008059</v>
      </c>
      <c r="GC17" s="507">
        <v>498282</v>
      </c>
      <c r="GD17" s="53">
        <v>1.13775</v>
      </c>
      <c r="GE17" s="508">
        <v>437953.85629531968</v>
      </c>
      <c r="GF17" s="380">
        <f t="shared" si="31"/>
        <v>-1933.1443667858257</v>
      </c>
      <c r="GG17" s="507">
        <v>498282</v>
      </c>
      <c r="GH17" s="53">
        <v>1.1352500000000001</v>
      </c>
      <c r="GI17" s="508">
        <v>438918.29993393522</v>
      </c>
      <c r="GJ17" s="380">
        <f t="shared" si="32"/>
        <v>964.44363861554302</v>
      </c>
      <c r="GK17" s="507">
        <v>277792</v>
      </c>
      <c r="GL17" s="53">
        <v>1.1318999999999999</v>
      </c>
      <c r="GM17" s="508">
        <v>245420.97358423891</v>
      </c>
      <c r="GN17" s="380">
        <f t="shared" si="33"/>
        <v>-193497.32634969632</v>
      </c>
    </row>
    <row r="18" spans="1:196" ht="24.75">
      <c r="A18" s="13">
        <v>30</v>
      </c>
      <c r="B18" s="13" t="s">
        <v>503</v>
      </c>
      <c r="C18" s="13" t="s">
        <v>155</v>
      </c>
      <c r="D18" s="13" t="s">
        <v>442</v>
      </c>
      <c r="E18" s="13" t="s">
        <v>6</v>
      </c>
      <c r="F18" s="13" t="s">
        <v>506</v>
      </c>
      <c r="G18" s="13" t="s">
        <v>507</v>
      </c>
      <c r="H18" s="49" t="s">
        <v>508</v>
      </c>
      <c r="I18" s="14" t="s">
        <v>477</v>
      </c>
      <c r="J18" s="14">
        <f>+VLOOKUP(E18,'Summary - Colar'!$M$39:$N$54,2,FALSE)</f>
        <v>10.876507</v>
      </c>
      <c r="K18" s="14"/>
      <c r="L18" s="507" t="s">
        <v>477</v>
      </c>
      <c r="M18" s="53">
        <v>11.454999960514845</v>
      </c>
      <c r="N18" s="508"/>
      <c r="O18" s="507" t="s">
        <v>477</v>
      </c>
      <c r="P18" s="53">
        <v>11.435000500511592</v>
      </c>
      <c r="Q18" s="508"/>
      <c r="R18" s="507" t="s">
        <v>477</v>
      </c>
      <c r="S18" s="53">
        <v>11.492499208105174</v>
      </c>
      <c r="T18" s="508"/>
      <c r="U18" s="507" t="s">
        <v>477</v>
      </c>
      <c r="V18" s="53">
        <v>11.502500793332414</v>
      </c>
      <c r="W18" s="508"/>
      <c r="X18" s="507" t="s">
        <v>477</v>
      </c>
      <c r="Y18" s="53">
        <v>11.456999868201573</v>
      </c>
      <c r="Z18" s="508"/>
      <c r="AA18" s="507" t="s">
        <v>477</v>
      </c>
      <c r="AB18" s="53">
        <v>11.473500522428596</v>
      </c>
      <c r="AC18" s="508"/>
      <c r="AD18" s="507" t="s">
        <v>477</v>
      </c>
      <c r="AE18" s="53">
        <v>11.284499921375806</v>
      </c>
      <c r="AF18" s="508"/>
      <c r="AG18" s="507" t="s">
        <v>477</v>
      </c>
      <c r="AH18" s="53">
        <v>11.243500691464227</v>
      </c>
      <c r="AI18" s="508"/>
      <c r="AJ18" s="507" t="s">
        <v>477</v>
      </c>
      <c r="AK18" s="53">
        <v>11.138000053238743</v>
      </c>
      <c r="AL18" s="508"/>
      <c r="AM18" s="507" t="s">
        <v>477</v>
      </c>
      <c r="AN18" s="53">
        <v>11.185000303105333</v>
      </c>
      <c r="AO18" s="508"/>
      <c r="AP18" s="507" t="s">
        <v>477</v>
      </c>
      <c r="AQ18" s="53">
        <v>10.963483090740779</v>
      </c>
      <c r="AR18" s="508"/>
      <c r="AS18" s="507" t="s">
        <v>477</v>
      </c>
      <c r="AT18" s="53">
        <v>11.041558</v>
      </c>
      <c r="AU18" s="508"/>
      <c r="AV18" s="507" t="s">
        <v>477</v>
      </c>
      <c r="AW18" s="53">
        <v>10.930543555101721</v>
      </c>
      <c r="AX18" s="508"/>
      <c r="AY18" s="507" t="s">
        <v>477</v>
      </c>
      <c r="AZ18" s="53">
        <v>10.829951164464852</v>
      </c>
      <c r="BA18" s="508"/>
      <c r="BB18" s="507" t="s">
        <v>477</v>
      </c>
      <c r="BC18" s="53">
        <v>10.849582878527992</v>
      </c>
      <c r="BD18" s="508"/>
      <c r="BE18" s="507" t="s">
        <v>477</v>
      </c>
      <c r="BF18" s="53">
        <v>10.809970480851396</v>
      </c>
      <c r="BG18" s="508"/>
      <c r="BH18" s="380">
        <f t="shared" si="0"/>
        <v>-10.849582878527992</v>
      </c>
      <c r="BI18" s="507" t="s">
        <v>477</v>
      </c>
      <c r="BJ18" s="53">
        <v>10.75857203602768</v>
      </c>
      <c r="BK18" s="508"/>
      <c r="BL18" s="380">
        <f t="shared" si="1"/>
        <v>0</v>
      </c>
      <c r="BM18" s="507" t="s">
        <v>477</v>
      </c>
      <c r="BN18" s="53">
        <v>10.72196768255267</v>
      </c>
      <c r="BO18" s="508"/>
      <c r="BP18">
        <v>0</v>
      </c>
      <c r="BQ18" s="507" t="s">
        <v>477</v>
      </c>
      <c r="BR18" s="53">
        <v>10.994064597315436</v>
      </c>
      <c r="BS18" s="508"/>
      <c r="BT18" s="380">
        <f t="shared" si="2"/>
        <v>0</v>
      </c>
      <c r="BU18" s="507" t="s">
        <v>477</v>
      </c>
      <c r="BV18" s="53">
        <v>11.089187874172326</v>
      </c>
      <c r="BW18" s="508"/>
      <c r="BX18" s="380">
        <f t="shared" si="3"/>
        <v>0</v>
      </c>
      <c r="BY18" s="507" t="s">
        <v>477</v>
      </c>
      <c r="BZ18" s="53">
        <v>10.970595621782262</v>
      </c>
      <c r="CA18" s="508"/>
      <c r="CB18" s="380">
        <f t="shared" si="4"/>
        <v>0</v>
      </c>
      <c r="CC18" s="507" t="s">
        <v>477</v>
      </c>
      <c r="CD18" s="53">
        <v>11.074428529175647</v>
      </c>
      <c r="CE18" s="508"/>
      <c r="CF18" s="380">
        <f t="shared" si="5"/>
        <v>0</v>
      </c>
      <c r="CG18" s="507" t="s">
        <v>477</v>
      </c>
      <c r="CH18" s="53">
        <v>11.006530046613195</v>
      </c>
      <c r="CI18" s="508"/>
      <c r="CJ18" s="380">
        <f t="shared" si="6"/>
        <v>0</v>
      </c>
      <c r="CK18" s="507" t="s">
        <v>477</v>
      </c>
      <c r="CL18" s="53">
        <v>11.111047522150155</v>
      </c>
      <c r="CM18" s="508"/>
      <c r="CN18" s="380">
        <f t="shared" si="7"/>
        <v>0</v>
      </c>
      <c r="CO18" s="507" t="s">
        <v>477</v>
      </c>
      <c r="CP18" s="53">
        <v>11.007454537818655</v>
      </c>
      <c r="CQ18" s="508"/>
      <c r="CR18" s="380">
        <f t="shared" si="8"/>
        <v>0</v>
      </c>
      <c r="CS18" s="507" t="s">
        <v>477</v>
      </c>
      <c r="CT18" s="53">
        <v>11.059941767237742</v>
      </c>
      <c r="CU18" s="508"/>
      <c r="CV18" s="380">
        <f t="shared" si="9"/>
        <v>0</v>
      </c>
      <c r="CW18" s="507" t="s">
        <v>477</v>
      </c>
      <c r="CX18" s="53">
        <v>11.168573559177586</v>
      </c>
      <c r="CY18" s="508"/>
      <c r="CZ18" s="380">
        <f t="shared" si="10"/>
        <v>0</v>
      </c>
      <c r="DA18" s="507" t="s">
        <v>477</v>
      </c>
      <c r="DB18" s="53">
        <v>10.944940911178854</v>
      </c>
      <c r="DC18" s="508"/>
      <c r="DD18" s="380">
        <f t="shared" si="11"/>
        <v>0</v>
      </c>
      <c r="DE18" s="507" t="s">
        <v>477</v>
      </c>
      <c r="DF18" s="53">
        <v>10.963941352408442</v>
      </c>
      <c r="DG18" s="508"/>
      <c r="DH18" s="380">
        <f t="shared" si="12"/>
        <v>0</v>
      </c>
      <c r="DI18" s="507" t="s">
        <v>477</v>
      </c>
      <c r="DJ18" s="53">
        <v>10.923046468014171</v>
      </c>
      <c r="DK18" s="508"/>
      <c r="DL18" s="380">
        <f t="shared" si="13"/>
        <v>0</v>
      </c>
      <c r="DM18" s="507" t="s">
        <v>477</v>
      </c>
      <c r="DN18" s="53">
        <v>10.933526614383448</v>
      </c>
      <c r="DO18" s="508"/>
      <c r="DP18" s="380">
        <f t="shared" si="14"/>
        <v>0</v>
      </c>
      <c r="DQ18" s="507" t="s">
        <v>477</v>
      </c>
      <c r="DR18" s="53">
        <v>11.003988496336881</v>
      </c>
      <c r="DS18" s="508"/>
      <c r="DT18" s="380">
        <f t="shared" si="15"/>
        <v>0</v>
      </c>
      <c r="DU18" s="507" t="s">
        <v>477</v>
      </c>
      <c r="DV18" s="53">
        <v>10.999785913080709</v>
      </c>
      <c r="DW18" s="508"/>
      <c r="DX18" s="380">
        <f t="shared" si="16"/>
        <v>0</v>
      </c>
      <c r="DY18" s="507" t="s">
        <v>477</v>
      </c>
      <c r="DZ18" s="53">
        <v>10.948221</v>
      </c>
      <c r="EA18" s="508"/>
      <c r="EB18" s="380">
        <f t="shared" si="17"/>
        <v>0</v>
      </c>
      <c r="EC18" s="507" t="s">
        <v>477</v>
      </c>
      <c r="ED18" s="53">
        <v>10.930171</v>
      </c>
      <c r="EE18" s="508"/>
      <c r="EF18" s="380">
        <f t="shared" si="18"/>
        <v>0</v>
      </c>
      <c r="EG18" s="507" t="s">
        <v>477</v>
      </c>
      <c r="EH18" s="53">
        <v>10.891002</v>
      </c>
      <c r="EI18" s="508"/>
      <c r="EJ18" s="380">
        <f t="shared" si="19"/>
        <v>0</v>
      </c>
      <c r="EK18" s="507" t="s">
        <v>477</v>
      </c>
      <c r="EL18" s="53">
        <v>10.897506</v>
      </c>
      <c r="EM18" s="508"/>
      <c r="EN18" s="380">
        <f t="shared" si="20"/>
        <v>0</v>
      </c>
      <c r="EO18" s="507" t="s">
        <v>477</v>
      </c>
      <c r="EP18" s="53">
        <v>10.906008</v>
      </c>
      <c r="EQ18" s="508"/>
      <c r="ER18" s="380">
        <f t="shared" si="21"/>
        <v>0</v>
      </c>
      <c r="ES18" s="507" t="s">
        <v>477</v>
      </c>
      <c r="ET18" s="53">
        <v>10.917489</v>
      </c>
      <c r="EU18" s="508"/>
      <c r="EV18" s="380">
        <f t="shared" si="22"/>
        <v>0</v>
      </c>
      <c r="EW18" s="507" t="s">
        <v>477</v>
      </c>
      <c r="EX18" s="53">
        <v>10.880492</v>
      </c>
      <c r="EY18" s="508"/>
      <c r="EZ18" s="380">
        <f t="shared" si="23"/>
        <v>0</v>
      </c>
      <c r="FA18" s="507" t="s">
        <v>477</v>
      </c>
      <c r="FB18" s="53">
        <v>10.808491999999999</v>
      </c>
      <c r="FC18" s="508"/>
      <c r="FD18" s="380">
        <f t="shared" si="24"/>
        <v>0</v>
      </c>
      <c r="FE18" s="507" t="s">
        <v>477</v>
      </c>
      <c r="FF18" s="53">
        <v>10.851991</v>
      </c>
      <c r="FG18" s="508"/>
      <c r="FH18" s="380">
        <f t="shared" si="25"/>
        <v>0</v>
      </c>
      <c r="FI18" s="507" t="s">
        <v>477</v>
      </c>
      <c r="FJ18" s="53">
        <v>10.924499000000001</v>
      </c>
      <c r="FK18" s="508"/>
      <c r="FL18" s="380">
        <f t="shared" si="26"/>
        <v>0</v>
      </c>
      <c r="FM18" s="507" t="s">
        <v>477</v>
      </c>
      <c r="FN18" s="53">
        <v>10.902004</v>
      </c>
      <c r="FO18" s="508"/>
      <c r="FP18" s="380">
        <f t="shared" si="27"/>
        <v>0</v>
      </c>
      <c r="FQ18" s="507" t="s">
        <v>477</v>
      </c>
      <c r="FR18" s="53">
        <v>10.874503000000001</v>
      </c>
      <c r="FS18" s="508"/>
      <c r="FT18" s="380">
        <f t="shared" si="28"/>
        <v>0</v>
      </c>
      <c r="FU18" s="507" t="s">
        <v>477</v>
      </c>
      <c r="FV18" s="53">
        <v>10.849996000000001</v>
      </c>
      <c r="FW18" s="508"/>
      <c r="FX18" s="380">
        <f t="shared" si="29"/>
        <v>0</v>
      </c>
      <c r="FY18" s="507" t="s">
        <v>477</v>
      </c>
      <c r="FZ18" s="53">
        <v>10.817761000000001</v>
      </c>
      <c r="GA18" s="508"/>
      <c r="GB18" s="380">
        <f t="shared" si="30"/>
        <v>0</v>
      </c>
      <c r="GC18" s="507" t="s">
        <v>477</v>
      </c>
      <c r="GD18" s="53">
        <v>10.825991999999999</v>
      </c>
      <c r="GE18" s="508"/>
      <c r="GF18" s="380">
        <f t="shared" si="31"/>
        <v>0</v>
      </c>
      <c r="GG18" s="507" t="s">
        <v>477</v>
      </c>
      <c r="GH18" s="53">
        <v>10.872005</v>
      </c>
      <c r="GI18" s="508"/>
      <c r="GJ18" s="380">
        <f t="shared" si="32"/>
        <v>0</v>
      </c>
      <c r="GK18" s="507" t="s">
        <v>477</v>
      </c>
      <c r="GL18" s="53">
        <v>10.876507</v>
      </c>
      <c r="GM18" s="508"/>
      <c r="GN18" s="380">
        <f t="shared" si="33"/>
        <v>0</v>
      </c>
    </row>
    <row r="19" spans="1:196" ht="24.75">
      <c r="A19" s="13">
        <v>30</v>
      </c>
      <c r="B19" s="13" t="s">
        <v>503</v>
      </c>
      <c r="C19" s="13" t="s">
        <v>155</v>
      </c>
      <c r="D19" s="13" t="s">
        <v>442</v>
      </c>
      <c r="E19" s="13" t="s">
        <v>6</v>
      </c>
      <c r="F19" s="13" t="s">
        <v>509</v>
      </c>
      <c r="G19" s="13" t="s">
        <v>510</v>
      </c>
      <c r="H19" s="49" t="s">
        <v>508</v>
      </c>
      <c r="I19" s="14" t="s">
        <v>477</v>
      </c>
      <c r="J19" s="14">
        <f>+VLOOKUP(E19,'Summary - Colar'!$M$39:$N$54,2,FALSE)</f>
        <v>10.876507</v>
      </c>
      <c r="K19" s="14"/>
      <c r="L19" s="507" t="s">
        <v>477</v>
      </c>
      <c r="M19" s="53">
        <v>11.454999960514845</v>
      </c>
      <c r="N19" s="508"/>
      <c r="O19" s="507" t="s">
        <v>477</v>
      </c>
      <c r="P19" s="53">
        <v>11.435000500511592</v>
      </c>
      <c r="Q19" s="508"/>
      <c r="R19" s="507" t="s">
        <v>477</v>
      </c>
      <c r="S19" s="53">
        <v>11.492499208105174</v>
      </c>
      <c r="T19" s="508"/>
      <c r="U19" s="507" t="s">
        <v>477</v>
      </c>
      <c r="V19" s="53">
        <v>11.502500793332414</v>
      </c>
      <c r="W19" s="508"/>
      <c r="X19" s="507" t="s">
        <v>477</v>
      </c>
      <c r="Y19" s="53">
        <v>11.456999868201573</v>
      </c>
      <c r="Z19" s="508"/>
      <c r="AA19" s="507" t="s">
        <v>477</v>
      </c>
      <c r="AB19" s="53">
        <v>11.473500522428596</v>
      </c>
      <c r="AC19" s="508"/>
      <c r="AD19" s="507" t="s">
        <v>477</v>
      </c>
      <c r="AE19" s="53">
        <v>11.284499921375806</v>
      </c>
      <c r="AF19" s="508"/>
      <c r="AG19" s="507" t="s">
        <v>477</v>
      </c>
      <c r="AH19" s="53">
        <v>11.243500691464227</v>
      </c>
      <c r="AI19" s="508"/>
      <c r="AJ19" s="507" t="s">
        <v>477</v>
      </c>
      <c r="AK19" s="53">
        <v>11.138000053238743</v>
      </c>
      <c r="AL19" s="508"/>
      <c r="AM19" s="507" t="s">
        <v>477</v>
      </c>
      <c r="AN19" s="53">
        <v>11.185000303105333</v>
      </c>
      <c r="AO19" s="508"/>
      <c r="AP19" s="507" t="s">
        <v>477</v>
      </c>
      <c r="AQ19" s="53">
        <v>10.963483090740779</v>
      </c>
      <c r="AR19" s="508"/>
      <c r="AS19" s="507" t="s">
        <v>477</v>
      </c>
      <c r="AT19" s="53">
        <v>11.041558</v>
      </c>
      <c r="AU19" s="508"/>
      <c r="AV19" s="507" t="s">
        <v>477</v>
      </c>
      <c r="AW19" s="53">
        <v>10.930543555101721</v>
      </c>
      <c r="AX19" s="508"/>
      <c r="AY19" s="507" t="s">
        <v>477</v>
      </c>
      <c r="AZ19" s="53">
        <v>10.829951164464852</v>
      </c>
      <c r="BA19" s="508"/>
      <c r="BB19" s="507" t="s">
        <v>477</v>
      </c>
      <c r="BC19" s="53">
        <v>10.849582878527992</v>
      </c>
      <c r="BD19" s="508"/>
      <c r="BE19" s="507" t="s">
        <v>477</v>
      </c>
      <c r="BF19" s="53">
        <v>10.809970480851396</v>
      </c>
      <c r="BG19" s="508"/>
      <c r="BH19" s="380">
        <f t="shared" si="0"/>
        <v>-10.849582878527992</v>
      </c>
      <c r="BI19" s="507" t="s">
        <v>477</v>
      </c>
      <c r="BJ19" s="53">
        <v>10.75857203602768</v>
      </c>
      <c r="BK19" s="508"/>
      <c r="BL19" s="380">
        <f t="shared" si="1"/>
        <v>0</v>
      </c>
      <c r="BM19" s="507" t="s">
        <v>477</v>
      </c>
      <c r="BN19" s="53">
        <v>10.72196768255267</v>
      </c>
      <c r="BO19" s="508"/>
      <c r="BP19">
        <v>0</v>
      </c>
      <c r="BQ19" s="507" t="s">
        <v>477</v>
      </c>
      <c r="BR19" s="53">
        <v>10.994064597315436</v>
      </c>
      <c r="BS19" s="508"/>
      <c r="BT19" s="380">
        <f t="shared" si="2"/>
        <v>0</v>
      </c>
      <c r="BU19" s="507" t="s">
        <v>477</v>
      </c>
      <c r="BV19" s="53">
        <v>11.089187874172326</v>
      </c>
      <c r="BW19" s="508"/>
      <c r="BX19" s="380">
        <f t="shared" si="3"/>
        <v>0</v>
      </c>
      <c r="BY19" s="507" t="s">
        <v>477</v>
      </c>
      <c r="BZ19" s="53">
        <v>10.970595621782262</v>
      </c>
      <c r="CA19" s="508"/>
      <c r="CB19" s="380">
        <f t="shared" si="4"/>
        <v>0</v>
      </c>
      <c r="CC19" s="507" t="s">
        <v>477</v>
      </c>
      <c r="CD19" s="53">
        <v>11.074428529175647</v>
      </c>
      <c r="CE19" s="508"/>
      <c r="CF19" s="380">
        <f t="shared" si="5"/>
        <v>0</v>
      </c>
      <c r="CG19" s="507" t="s">
        <v>477</v>
      </c>
      <c r="CH19" s="53">
        <v>11.006530046613195</v>
      </c>
      <c r="CI19" s="508"/>
      <c r="CJ19" s="380">
        <f t="shared" si="6"/>
        <v>0</v>
      </c>
      <c r="CK19" s="507" t="s">
        <v>477</v>
      </c>
      <c r="CL19" s="53">
        <v>11.111047522150155</v>
      </c>
      <c r="CM19" s="508"/>
      <c r="CN19" s="380">
        <f t="shared" si="7"/>
        <v>0</v>
      </c>
      <c r="CO19" s="507" t="s">
        <v>477</v>
      </c>
      <c r="CP19" s="53">
        <v>11.007454537818655</v>
      </c>
      <c r="CQ19" s="508"/>
      <c r="CR19" s="380">
        <f t="shared" si="8"/>
        <v>0</v>
      </c>
      <c r="CS19" s="507" t="s">
        <v>477</v>
      </c>
      <c r="CT19" s="53">
        <v>11.059941767237742</v>
      </c>
      <c r="CU19" s="508"/>
      <c r="CV19" s="380">
        <f t="shared" si="9"/>
        <v>0</v>
      </c>
      <c r="CW19" s="507" t="s">
        <v>477</v>
      </c>
      <c r="CX19" s="53">
        <v>11.168573559177586</v>
      </c>
      <c r="CY19" s="508"/>
      <c r="CZ19" s="380">
        <f t="shared" si="10"/>
        <v>0</v>
      </c>
      <c r="DA19" s="507" t="s">
        <v>477</v>
      </c>
      <c r="DB19" s="53">
        <v>10.944940911178854</v>
      </c>
      <c r="DC19" s="508"/>
      <c r="DD19" s="380">
        <f t="shared" si="11"/>
        <v>0</v>
      </c>
      <c r="DE19" s="507" t="s">
        <v>477</v>
      </c>
      <c r="DF19" s="53">
        <v>10.963941352408442</v>
      </c>
      <c r="DG19" s="508"/>
      <c r="DH19" s="380">
        <f t="shared" si="12"/>
        <v>0</v>
      </c>
      <c r="DI19" s="507" t="s">
        <v>477</v>
      </c>
      <c r="DJ19" s="53">
        <v>10.923046468014171</v>
      </c>
      <c r="DK19" s="508"/>
      <c r="DL19" s="380">
        <f t="shared" si="13"/>
        <v>0</v>
      </c>
      <c r="DM19" s="507" t="s">
        <v>477</v>
      </c>
      <c r="DN19" s="53">
        <v>10.933526614383448</v>
      </c>
      <c r="DO19" s="508"/>
      <c r="DP19" s="380">
        <f t="shared" si="14"/>
        <v>0</v>
      </c>
      <c r="DQ19" s="507" t="s">
        <v>477</v>
      </c>
      <c r="DR19" s="53">
        <v>11.003988496336881</v>
      </c>
      <c r="DS19" s="508"/>
      <c r="DT19" s="380">
        <f t="shared" si="15"/>
        <v>0</v>
      </c>
      <c r="DU19" s="507" t="s">
        <v>477</v>
      </c>
      <c r="DV19" s="53">
        <v>10.999785913080709</v>
      </c>
      <c r="DW19" s="508"/>
      <c r="DX19" s="380">
        <f t="shared" si="16"/>
        <v>0</v>
      </c>
      <c r="DY19" s="507" t="s">
        <v>477</v>
      </c>
      <c r="DZ19" s="53">
        <v>10.948221</v>
      </c>
      <c r="EA19" s="508"/>
      <c r="EB19" s="380">
        <f t="shared" si="17"/>
        <v>0</v>
      </c>
      <c r="EC19" s="507" t="s">
        <v>477</v>
      </c>
      <c r="ED19" s="53">
        <v>10.930171</v>
      </c>
      <c r="EE19" s="508"/>
      <c r="EF19" s="380">
        <f t="shared" si="18"/>
        <v>0</v>
      </c>
      <c r="EG19" s="507" t="s">
        <v>477</v>
      </c>
      <c r="EH19" s="53">
        <v>10.891002</v>
      </c>
      <c r="EI19" s="508"/>
      <c r="EJ19" s="380">
        <f t="shared" si="19"/>
        <v>0</v>
      </c>
      <c r="EK19" s="507" t="s">
        <v>477</v>
      </c>
      <c r="EL19" s="53">
        <v>10.897506</v>
      </c>
      <c r="EM19" s="508"/>
      <c r="EN19" s="380">
        <f t="shared" si="20"/>
        <v>0</v>
      </c>
      <c r="EO19" s="507" t="s">
        <v>477</v>
      </c>
      <c r="EP19" s="53">
        <v>10.906008</v>
      </c>
      <c r="EQ19" s="508"/>
      <c r="ER19" s="380">
        <f t="shared" si="21"/>
        <v>0</v>
      </c>
      <c r="ES19" s="507" t="s">
        <v>477</v>
      </c>
      <c r="ET19" s="53">
        <v>10.917489</v>
      </c>
      <c r="EU19" s="508"/>
      <c r="EV19" s="380">
        <f t="shared" si="22"/>
        <v>0</v>
      </c>
      <c r="EW19" s="507" t="s">
        <v>477</v>
      </c>
      <c r="EX19" s="53">
        <v>10.880492</v>
      </c>
      <c r="EY19" s="508"/>
      <c r="EZ19" s="380">
        <f t="shared" si="23"/>
        <v>0</v>
      </c>
      <c r="FA19" s="507" t="s">
        <v>477</v>
      </c>
      <c r="FB19" s="53">
        <v>10.808491999999999</v>
      </c>
      <c r="FC19" s="508"/>
      <c r="FD19" s="380">
        <f t="shared" si="24"/>
        <v>0</v>
      </c>
      <c r="FE19" s="507" t="s">
        <v>477</v>
      </c>
      <c r="FF19" s="53">
        <v>10.851991</v>
      </c>
      <c r="FG19" s="508"/>
      <c r="FH19" s="380">
        <f t="shared" si="25"/>
        <v>0</v>
      </c>
      <c r="FI19" s="507" t="s">
        <v>477</v>
      </c>
      <c r="FJ19" s="53">
        <v>10.924499000000001</v>
      </c>
      <c r="FK19" s="508"/>
      <c r="FL19" s="380">
        <f t="shared" si="26"/>
        <v>0</v>
      </c>
      <c r="FM19" s="507" t="s">
        <v>477</v>
      </c>
      <c r="FN19" s="53">
        <v>10.902004</v>
      </c>
      <c r="FO19" s="508"/>
      <c r="FP19" s="380">
        <f t="shared" si="27"/>
        <v>0</v>
      </c>
      <c r="FQ19" s="507" t="s">
        <v>477</v>
      </c>
      <c r="FR19" s="53">
        <v>10.874503000000001</v>
      </c>
      <c r="FS19" s="508"/>
      <c r="FT19" s="380">
        <f t="shared" si="28"/>
        <v>0</v>
      </c>
      <c r="FU19" s="507" t="s">
        <v>477</v>
      </c>
      <c r="FV19" s="53">
        <v>10.849996000000001</v>
      </c>
      <c r="FW19" s="508"/>
      <c r="FX19" s="380">
        <f t="shared" si="29"/>
        <v>0</v>
      </c>
      <c r="FY19" s="507" t="s">
        <v>477</v>
      </c>
      <c r="FZ19" s="53">
        <v>10.817761000000001</v>
      </c>
      <c r="GA19" s="508"/>
      <c r="GB19" s="380">
        <f t="shared" si="30"/>
        <v>0</v>
      </c>
      <c r="GC19" s="507" t="s">
        <v>477</v>
      </c>
      <c r="GD19" s="53">
        <v>10.825991999999999</v>
      </c>
      <c r="GE19" s="508"/>
      <c r="GF19" s="380">
        <f t="shared" si="31"/>
        <v>0</v>
      </c>
      <c r="GG19" s="507" t="s">
        <v>477</v>
      </c>
      <c r="GH19" s="53">
        <v>10.872005</v>
      </c>
      <c r="GI19" s="508"/>
      <c r="GJ19" s="380">
        <f t="shared" si="32"/>
        <v>0</v>
      </c>
      <c r="GK19" s="507" t="s">
        <v>477</v>
      </c>
      <c r="GL19" s="53">
        <v>10.876507</v>
      </c>
      <c r="GM19" s="508"/>
      <c r="GN19" s="380">
        <f t="shared" si="33"/>
        <v>0</v>
      </c>
    </row>
    <row r="20" spans="1:196" ht="15">
      <c r="A20" s="13">
        <v>30</v>
      </c>
      <c r="B20" s="13" t="s">
        <v>503</v>
      </c>
      <c r="C20" s="13" t="s">
        <v>155</v>
      </c>
      <c r="D20" s="13" t="s">
        <v>442</v>
      </c>
      <c r="E20" s="13" t="s">
        <v>6</v>
      </c>
      <c r="F20" s="13" t="s">
        <v>511</v>
      </c>
      <c r="G20" s="13"/>
      <c r="H20" s="49" t="s">
        <v>512</v>
      </c>
      <c r="I20" s="14">
        <f>+'IBP export - Colar'!E50</f>
        <v>32992006</v>
      </c>
      <c r="J20" s="14">
        <f>+VLOOKUP(E20,'Summary - Colar'!$M$39:$N$54,2,FALSE)</f>
        <v>10.876507</v>
      </c>
      <c r="K20" s="14">
        <f t="shared" si="34"/>
        <v>3033327.3356970209</v>
      </c>
      <c r="L20" s="507">
        <v>35828975.780000001</v>
      </c>
      <c r="M20" s="53">
        <v>11.454999960514845</v>
      </c>
      <c r="N20" s="508">
        <v>3127802.3486252083</v>
      </c>
      <c r="O20" s="507">
        <v>48756991.740000002</v>
      </c>
      <c r="P20" s="53">
        <v>11.435000500511592</v>
      </c>
      <c r="Q20" s="508">
        <v>4263838.1815390959</v>
      </c>
      <c r="R20" s="507">
        <v>39250139.740000002</v>
      </c>
      <c r="S20" s="53">
        <v>11.492499208105174</v>
      </c>
      <c r="T20" s="508">
        <v>3415283.2233669884</v>
      </c>
      <c r="U20" s="507">
        <v>24554339.390000001</v>
      </c>
      <c r="V20" s="53">
        <v>11.502500793332414</v>
      </c>
      <c r="W20" s="508">
        <v>2134695.7354033194</v>
      </c>
      <c r="X20" s="507">
        <v>25261235.949999999</v>
      </c>
      <c r="Y20" s="53">
        <v>11.456999868201573</v>
      </c>
      <c r="Z20" s="508">
        <v>2204873.5481014983</v>
      </c>
      <c r="AA20" s="507">
        <v>19288815.609999999</v>
      </c>
      <c r="AB20" s="53">
        <v>11.473500522428596</v>
      </c>
      <c r="AC20" s="508">
        <v>1681162.2200473074</v>
      </c>
      <c r="AD20" s="507">
        <v>23681492.82</v>
      </c>
      <c r="AE20" s="53">
        <v>11.284499921375806</v>
      </c>
      <c r="AF20" s="508">
        <v>2098585.9351322278</v>
      </c>
      <c r="AG20" s="507">
        <v>33149426.32</v>
      </c>
      <c r="AH20" s="53">
        <v>11.243500691464227</v>
      </c>
      <c r="AI20" s="508">
        <v>2948318.9648546185</v>
      </c>
      <c r="AJ20" s="507">
        <v>23591497.73</v>
      </c>
      <c r="AK20" s="53">
        <v>11.138000053238743</v>
      </c>
      <c r="AL20" s="508">
        <v>2118108.9618633995</v>
      </c>
      <c r="AM20" s="507">
        <v>18115840.719999999</v>
      </c>
      <c r="AN20" s="53">
        <v>11.185000303105333</v>
      </c>
      <c r="AO20" s="508">
        <v>1619654.9154290529</v>
      </c>
      <c r="AP20" s="507">
        <v>18234024.43</v>
      </c>
      <c r="AQ20" s="53">
        <v>10.963483090740779</v>
      </c>
      <c r="AR20" s="508">
        <v>1663159.8077986334</v>
      </c>
      <c r="AS20" s="507">
        <v>22903145</v>
      </c>
      <c r="AT20" s="53">
        <v>11.041558</v>
      </c>
      <c r="AU20" s="508">
        <v>2074267.5082628736</v>
      </c>
      <c r="AV20" s="507">
        <v>13297720.57</v>
      </c>
      <c r="AW20" s="53">
        <v>10.930543555101721</v>
      </c>
      <c r="AX20" s="508">
        <v>1216565.3522137445</v>
      </c>
      <c r="AY20" s="507">
        <v>9268968.8599999994</v>
      </c>
      <c r="AZ20" s="53">
        <v>10.829951164464852</v>
      </c>
      <c r="BA20" s="508">
        <v>855864.32655516162</v>
      </c>
      <c r="BB20" s="507">
        <v>11153849</v>
      </c>
      <c r="BC20" s="53">
        <v>10.849582878527992</v>
      </c>
      <c r="BD20" s="508">
        <v>1028044.038639879</v>
      </c>
      <c r="BE20" s="507">
        <v>12580203.380000001</v>
      </c>
      <c r="BF20" s="53">
        <v>10.809970480851396</v>
      </c>
      <c r="BG20" s="508">
        <v>1163759.272264838</v>
      </c>
      <c r="BH20" s="380">
        <f t="shared" si="0"/>
        <v>1163748.4226819593</v>
      </c>
      <c r="BI20" s="507">
        <v>13630270.73</v>
      </c>
      <c r="BJ20" s="53">
        <v>10.75857203602768</v>
      </c>
      <c r="BK20" s="508">
        <v>1266921.9190386739</v>
      </c>
      <c r="BL20" s="380">
        <f t="shared" si="1"/>
        <v>103162.64677383588</v>
      </c>
      <c r="BM20" s="507">
        <v>14042782.74</v>
      </c>
      <c r="BN20" s="53">
        <v>10.72196768255267</v>
      </c>
      <c r="BO20" s="508">
        <v>1309720.6740187372</v>
      </c>
      <c r="BP20">
        <v>-498454.04643434659</v>
      </c>
      <c r="BQ20" s="507">
        <v>15113889.82</v>
      </c>
      <c r="BR20" s="53">
        <v>10.994064597315436</v>
      </c>
      <c r="BS20" s="508">
        <v>1374731.7642367277</v>
      </c>
      <c r="BT20" s="380">
        <f t="shared" si="2"/>
        <v>65011.090217990568</v>
      </c>
      <c r="BU20" s="507">
        <v>15861165.5</v>
      </c>
      <c r="BV20" s="53">
        <v>11.089187874172326</v>
      </c>
      <c r="BW20" s="508">
        <v>1430327.0609150757</v>
      </c>
      <c r="BX20" s="380">
        <f t="shared" si="3"/>
        <v>55595.296678347979</v>
      </c>
      <c r="BY20" s="507">
        <v>16122451.619999999</v>
      </c>
      <c r="BZ20" s="53">
        <v>10.970595621782262</v>
      </c>
      <c r="CA20" s="508">
        <v>1469605.860595997</v>
      </c>
      <c r="CB20" s="380">
        <f t="shared" si="4"/>
        <v>39278.799680921249</v>
      </c>
      <c r="CC20" s="507">
        <v>14577582.52</v>
      </c>
      <c r="CD20" s="53">
        <v>11.074428529175647</v>
      </c>
      <c r="CE20" s="508">
        <v>1316328.1953190879</v>
      </c>
      <c r="CF20" s="380">
        <f t="shared" si="5"/>
        <v>-153277.66527690901</v>
      </c>
      <c r="CG20" s="507">
        <v>16268818.52</v>
      </c>
      <c r="CH20" s="53">
        <v>11.006530046613195</v>
      </c>
      <c r="CI20" s="508">
        <v>1478106.0380611105</v>
      </c>
      <c r="CJ20" s="380">
        <f t="shared" si="6"/>
        <v>161777.84274202259</v>
      </c>
      <c r="CK20" s="507">
        <v>35336522.289999999</v>
      </c>
      <c r="CL20" s="53">
        <v>11.111047522150155</v>
      </c>
      <c r="CM20" s="508">
        <v>3180305.2070073271</v>
      </c>
      <c r="CN20" s="380">
        <f t="shared" si="7"/>
        <v>1702199.1689462166</v>
      </c>
      <c r="CO20" s="507">
        <v>57357391.460000001</v>
      </c>
      <c r="CP20" s="53">
        <v>11.007454537818655</v>
      </c>
      <c r="CQ20" s="508">
        <v>5210777.0477666222</v>
      </c>
      <c r="CR20" s="380">
        <f t="shared" si="8"/>
        <v>2030471.840759295</v>
      </c>
      <c r="CS20" s="507">
        <v>62483405.259999998</v>
      </c>
      <c r="CT20" s="53">
        <v>11.059941767237742</v>
      </c>
      <c r="CU20" s="508">
        <v>5649523.8921683254</v>
      </c>
      <c r="CV20" s="380">
        <f t="shared" si="9"/>
        <v>438746.84440170322</v>
      </c>
      <c r="CW20" s="507">
        <v>66565364.289999999</v>
      </c>
      <c r="CX20" s="53">
        <v>11.168573559177586</v>
      </c>
      <c r="CY20" s="508">
        <v>5960059.6206219224</v>
      </c>
      <c r="CZ20" s="380">
        <f t="shared" si="10"/>
        <v>310535.72845359705</v>
      </c>
      <c r="DA20" s="507">
        <v>67217179.650000006</v>
      </c>
      <c r="DB20" s="53">
        <v>10.944940911178854</v>
      </c>
      <c r="DC20" s="508">
        <v>6141392.6484834906</v>
      </c>
      <c r="DD20" s="380">
        <f t="shared" si="11"/>
        <v>181333.02786156815</v>
      </c>
      <c r="DE20" s="507">
        <v>67217179.650000006</v>
      </c>
      <c r="DF20" s="53">
        <v>10.963941352408442</v>
      </c>
      <c r="DG20" s="508">
        <v>6130749.6537487814</v>
      </c>
      <c r="DH20" s="380">
        <f t="shared" si="12"/>
        <v>-10642.994734709151</v>
      </c>
      <c r="DI20" s="507">
        <v>68395076.040000007</v>
      </c>
      <c r="DJ20" s="53">
        <v>10.923046468014171</v>
      </c>
      <c r="DK20" s="508">
        <v>6261538.5039586257</v>
      </c>
      <c r="DL20" s="380">
        <f t="shared" si="13"/>
        <v>130788.8502098443</v>
      </c>
      <c r="DM20" s="507">
        <v>40946874.729999997</v>
      </c>
      <c r="DN20" s="53">
        <v>10.933526614383448</v>
      </c>
      <c r="DO20" s="508">
        <v>3745074.7754281689</v>
      </c>
      <c r="DP20" s="380">
        <f t="shared" si="14"/>
        <v>-2516463.7285304568</v>
      </c>
      <c r="DQ20" s="507">
        <v>32860734.789999999</v>
      </c>
      <c r="DR20" s="53">
        <v>11.003988496336881</v>
      </c>
      <c r="DS20" s="508">
        <v>2986256.73781275</v>
      </c>
      <c r="DT20" s="380">
        <f t="shared" si="15"/>
        <v>-758818.0376154189</v>
      </c>
      <c r="DU20" s="507">
        <v>44505506.009999998</v>
      </c>
      <c r="DV20" s="53">
        <v>10.999785913080709</v>
      </c>
      <c r="DW20" s="508">
        <v>4046033.8375381478</v>
      </c>
      <c r="DX20" s="380">
        <f t="shared" si="16"/>
        <v>1059777.0997253978</v>
      </c>
      <c r="DY20" s="507">
        <v>49656619</v>
      </c>
      <c r="DZ20" s="53">
        <v>10.948221</v>
      </c>
      <c r="EA20" s="508">
        <v>4535587.9279382471</v>
      </c>
      <c r="EB20" s="380">
        <f t="shared" si="17"/>
        <v>489554.09040009929</v>
      </c>
      <c r="EC20" s="507">
        <v>50336833</v>
      </c>
      <c r="ED20" s="53">
        <v>10.930171</v>
      </c>
      <c r="EE20" s="508">
        <v>4605310.6579942806</v>
      </c>
      <c r="EF20" s="380">
        <f t="shared" si="18"/>
        <v>69722.73005603347</v>
      </c>
      <c r="EG20" s="507">
        <v>50532247</v>
      </c>
      <c r="EH20" s="53">
        <v>10.891002</v>
      </c>
      <c r="EI20" s="508">
        <v>4639816.1528204661</v>
      </c>
      <c r="EJ20" s="380">
        <f t="shared" si="19"/>
        <v>34505.494826185517</v>
      </c>
      <c r="EK20" s="507">
        <v>55060903</v>
      </c>
      <c r="EL20" s="53">
        <v>10.897506</v>
      </c>
      <c r="EM20" s="508">
        <v>5052615.0662362566</v>
      </c>
      <c r="EN20" s="380">
        <f t="shared" si="20"/>
        <v>412798.91341579054</v>
      </c>
      <c r="EO20" s="507">
        <v>55835223</v>
      </c>
      <c r="EP20" s="53">
        <v>10.906008</v>
      </c>
      <c r="EQ20" s="508">
        <v>5119675.5953232385</v>
      </c>
      <c r="ER20" s="380">
        <f t="shared" si="21"/>
        <v>67060.5290869819</v>
      </c>
      <c r="ES20" s="507">
        <v>52188903</v>
      </c>
      <c r="ET20" s="53">
        <v>10.917489</v>
      </c>
      <c r="EU20" s="508">
        <v>4780302.7784136077</v>
      </c>
      <c r="EV20" s="380">
        <f t="shared" si="22"/>
        <v>-339372.81690963078</v>
      </c>
      <c r="EW20" s="507">
        <v>54115643</v>
      </c>
      <c r="EX20" s="53">
        <v>10.880492</v>
      </c>
      <c r="EY20" s="508">
        <v>4973639.335427111</v>
      </c>
      <c r="EZ20" s="380">
        <f t="shared" si="23"/>
        <v>193336.55701350328</v>
      </c>
      <c r="FA20" s="507">
        <v>55625442</v>
      </c>
      <c r="FB20" s="53">
        <v>10.808491999999999</v>
      </c>
      <c r="FC20" s="508">
        <v>5146457.2486152556</v>
      </c>
      <c r="FD20" s="380">
        <f t="shared" si="24"/>
        <v>172817.91318814456</v>
      </c>
      <c r="FE20" s="507">
        <v>57013854</v>
      </c>
      <c r="FF20" s="53">
        <v>10.851991</v>
      </c>
      <c r="FG20" s="508">
        <v>5253769.0088390233</v>
      </c>
      <c r="FH20" s="380">
        <f t="shared" si="25"/>
        <v>107311.76022376772</v>
      </c>
      <c r="FI20" s="507">
        <v>61518723</v>
      </c>
      <c r="FJ20" s="53">
        <v>10.924499000000001</v>
      </c>
      <c r="FK20" s="508">
        <v>5631262.6327303424</v>
      </c>
      <c r="FL20" s="380">
        <f t="shared" si="26"/>
        <v>377493.62389131915</v>
      </c>
      <c r="FM20" s="507">
        <v>64448153</v>
      </c>
      <c r="FN20" s="53">
        <v>10.902004</v>
      </c>
      <c r="FO20" s="508">
        <v>5911587.7227709694</v>
      </c>
      <c r="FP20" s="380">
        <f t="shared" si="27"/>
        <v>280325.09004062694</v>
      </c>
      <c r="FQ20" s="507">
        <v>52647358</v>
      </c>
      <c r="FR20" s="53">
        <v>10.874503000000001</v>
      </c>
      <c r="FS20" s="508">
        <v>4841357.6234242609</v>
      </c>
      <c r="FT20" s="380">
        <f t="shared" si="28"/>
        <v>-1070230.0993467085</v>
      </c>
      <c r="FU20" s="507">
        <v>41106150</v>
      </c>
      <c r="FV20" s="53">
        <v>10.849996000000001</v>
      </c>
      <c r="FW20" s="508">
        <v>3788586.6501701935</v>
      </c>
      <c r="FX20" s="380">
        <f t="shared" si="29"/>
        <v>-1052770.9732540674</v>
      </c>
      <c r="FY20" s="507">
        <v>30616205</v>
      </c>
      <c r="FZ20" s="53">
        <v>10.817761000000001</v>
      </c>
      <c r="GA20" s="508">
        <v>2830179.4613506435</v>
      </c>
      <c r="GB20" s="380">
        <f t="shared" si="30"/>
        <v>-958407.18881954998</v>
      </c>
      <c r="GC20" s="507">
        <v>32242058</v>
      </c>
      <c r="GD20" s="53">
        <v>10.825991999999999</v>
      </c>
      <c r="GE20" s="508">
        <v>2978208.1863722051</v>
      </c>
      <c r="GF20" s="380">
        <f t="shared" si="31"/>
        <v>148028.72502156161</v>
      </c>
      <c r="GG20" s="507">
        <v>32485184</v>
      </c>
      <c r="GH20" s="53">
        <v>10.872005</v>
      </c>
      <c r="GI20" s="508">
        <v>2987966.2490957282</v>
      </c>
      <c r="GJ20" s="380">
        <f t="shared" si="32"/>
        <v>9758.0627235230058</v>
      </c>
      <c r="GK20" s="507">
        <v>32992006</v>
      </c>
      <c r="GL20" s="53">
        <v>10.876507</v>
      </c>
      <c r="GM20" s="508">
        <v>3033327.3356970209</v>
      </c>
      <c r="GN20" s="380">
        <f t="shared" si="33"/>
        <v>45361.086601292714</v>
      </c>
    </row>
    <row r="21" spans="1:196" ht="15">
      <c r="A21" s="13">
        <v>30</v>
      </c>
      <c r="B21" s="13" t="s">
        <v>503</v>
      </c>
      <c r="C21" s="13" t="s">
        <v>155</v>
      </c>
      <c r="D21" s="13" t="s">
        <v>442</v>
      </c>
      <c r="E21" s="13" t="s">
        <v>2</v>
      </c>
      <c r="F21" s="13">
        <v>49903349</v>
      </c>
      <c r="G21" s="13" t="s">
        <v>513</v>
      </c>
      <c r="H21" s="49" t="s">
        <v>505</v>
      </c>
      <c r="I21" s="14">
        <f>+'IBP export - Colar'!A49</f>
        <v>211908</v>
      </c>
      <c r="J21" s="14">
        <f>+VLOOKUP(E21,'Summary - Colar'!$M$39:$N$54,2,FALSE)</f>
        <v>1</v>
      </c>
      <c r="K21" s="14">
        <f t="shared" si="34"/>
        <v>211908</v>
      </c>
      <c r="L21" s="507">
        <v>447102.39</v>
      </c>
      <c r="M21" s="53">
        <v>1</v>
      </c>
      <c r="N21" s="508">
        <v>447102.39</v>
      </c>
      <c r="O21" s="507">
        <v>417523.35</v>
      </c>
      <c r="P21" s="53">
        <v>1</v>
      </c>
      <c r="Q21" s="508">
        <v>417523.35</v>
      </c>
      <c r="R21" s="507">
        <v>400556.2</v>
      </c>
      <c r="S21" s="53">
        <v>1</v>
      </c>
      <c r="T21" s="508">
        <v>400556.2</v>
      </c>
      <c r="U21" s="507">
        <v>400551.07</v>
      </c>
      <c r="V21" s="53">
        <v>1</v>
      </c>
      <c r="W21" s="508">
        <v>400551.07</v>
      </c>
      <c r="X21" s="507">
        <v>342952.63</v>
      </c>
      <c r="Y21" s="53">
        <v>1</v>
      </c>
      <c r="Z21" s="508">
        <v>342952.63</v>
      </c>
      <c r="AA21" s="507">
        <v>379524.11</v>
      </c>
      <c r="AB21" s="53">
        <v>1</v>
      </c>
      <c r="AC21" s="508">
        <v>379524.11</v>
      </c>
      <c r="AD21" s="507">
        <v>382431.23</v>
      </c>
      <c r="AE21" s="53">
        <v>1</v>
      </c>
      <c r="AF21" s="508">
        <v>382431.23</v>
      </c>
      <c r="AG21" s="507">
        <v>373549.02</v>
      </c>
      <c r="AH21" s="53">
        <v>1</v>
      </c>
      <c r="AI21" s="508">
        <v>373549.02</v>
      </c>
      <c r="AJ21" s="507">
        <v>371548.89</v>
      </c>
      <c r="AK21" s="53">
        <v>1</v>
      </c>
      <c r="AL21" s="508">
        <v>371548.89</v>
      </c>
      <c r="AM21" s="507">
        <v>344752.14</v>
      </c>
      <c r="AN21" s="53">
        <v>1</v>
      </c>
      <c r="AO21" s="508">
        <v>344752.14</v>
      </c>
      <c r="AP21" s="507">
        <v>308701.43</v>
      </c>
      <c r="AQ21" s="53">
        <v>1</v>
      </c>
      <c r="AR21" s="508">
        <v>308701.43</v>
      </c>
      <c r="AS21" s="507">
        <v>396212</v>
      </c>
      <c r="AT21" s="53">
        <v>1</v>
      </c>
      <c r="AU21" s="508">
        <v>396212</v>
      </c>
      <c r="AV21" s="507">
        <v>414317.7</v>
      </c>
      <c r="AW21" s="53">
        <v>1</v>
      </c>
      <c r="AX21" s="508">
        <v>414317.7</v>
      </c>
      <c r="AY21" s="507">
        <v>404688.41</v>
      </c>
      <c r="AZ21" s="53">
        <v>1</v>
      </c>
      <c r="BA21" s="508">
        <v>404688.41</v>
      </c>
      <c r="BB21" s="507">
        <v>404688.41</v>
      </c>
      <c r="BC21" s="53">
        <v>1</v>
      </c>
      <c r="BD21" s="508">
        <v>404688.41</v>
      </c>
      <c r="BE21" s="507">
        <v>404688.41</v>
      </c>
      <c r="BF21" s="53">
        <v>1</v>
      </c>
      <c r="BG21" s="508">
        <v>404688.41</v>
      </c>
      <c r="BH21" s="380">
        <f t="shared" si="0"/>
        <v>404687.41</v>
      </c>
      <c r="BI21" s="507">
        <v>404688.41</v>
      </c>
      <c r="BJ21" s="53">
        <v>1</v>
      </c>
      <c r="BK21" s="508">
        <v>404688.41</v>
      </c>
      <c r="BL21" s="380">
        <f t="shared" si="1"/>
        <v>0</v>
      </c>
      <c r="BM21" s="507">
        <v>404688.41</v>
      </c>
      <c r="BN21" s="53">
        <v>1</v>
      </c>
      <c r="BO21" s="508">
        <v>404688.41</v>
      </c>
      <c r="BP21">
        <v>-26796.75</v>
      </c>
      <c r="BQ21" s="507">
        <v>404688.41</v>
      </c>
      <c r="BR21" s="53">
        <v>1</v>
      </c>
      <c r="BS21" s="508">
        <v>404688.41</v>
      </c>
      <c r="BT21" s="380">
        <f t="shared" si="2"/>
        <v>0</v>
      </c>
      <c r="BU21" s="507">
        <v>404688.41</v>
      </c>
      <c r="BV21" s="53">
        <v>1</v>
      </c>
      <c r="BW21" s="508">
        <v>404688.41</v>
      </c>
      <c r="BX21" s="380">
        <f t="shared" si="3"/>
        <v>0</v>
      </c>
      <c r="BY21" s="507">
        <v>404688.41</v>
      </c>
      <c r="BZ21" s="53">
        <v>1</v>
      </c>
      <c r="CA21" s="508">
        <v>404688.41</v>
      </c>
      <c r="CB21" s="380">
        <f t="shared" si="4"/>
        <v>0</v>
      </c>
      <c r="CC21" s="507">
        <v>364116.89</v>
      </c>
      <c r="CD21" s="53">
        <v>1</v>
      </c>
      <c r="CE21" s="508">
        <v>364116.89</v>
      </c>
      <c r="CF21" s="380">
        <f t="shared" si="5"/>
        <v>-40571.51999999996</v>
      </c>
      <c r="CG21" s="507">
        <v>364116.89</v>
      </c>
      <c r="CH21" s="53">
        <v>1</v>
      </c>
      <c r="CI21" s="508">
        <v>364116.89</v>
      </c>
      <c r="CJ21" s="380">
        <f t="shared" si="6"/>
        <v>0</v>
      </c>
      <c r="CK21" s="507">
        <v>364116.89</v>
      </c>
      <c r="CL21" s="53">
        <v>1</v>
      </c>
      <c r="CM21" s="508">
        <v>364116.89</v>
      </c>
      <c r="CN21" s="380">
        <f t="shared" si="7"/>
        <v>0</v>
      </c>
      <c r="CO21" s="507">
        <v>364116.89</v>
      </c>
      <c r="CP21" s="53">
        <v>1</v>
      </c>
      <c r="CQ21" s="508">
        <v>364116.89</v>
      </c>
      <c r="CR21" s="380">
        <f t="shared" si="8"/>
        <v>0</v>
      </c>
      <c r="CS21" s="507">
        <v>364116.89</v>
      </c>
      <c r="CT21" s="53">
        <v>1</v>
      </c>
      <c r="CU21" s="508">
        <v>364116.89</v>
      </c>
      <c r="CV21" s="380">
        <f t="shared" si="9"/>
        <v>0</v>
      </c>
      <c r="CW21" s="507">
        <v>364116.89</v>
      </c>
      <c r="CX21" s="53">
        <v>1</v>
      </c>
      <c r="CY21" s="508">
        <v>364116.89</v>
      </c>
      <c r="CZ21" s="380">
        <f t="shared" si="10"/>
        <v>0</v>
      </c>
      <c r="DA21" s="507">
        <v>364116.89</v>
      </c>
      <c r="DB21" s="53">
        <v>1</v>
      </c>
      <c r="DC21" s="508">
        <v>364116.89</v>
      </c>
      <c r="DD21" s="380">
        <f t="shared" si="11"/>
        <v>0</v>
      </c>
      <c r="DE21" s="507">
        <v>364116.89</v>
      </c>
      <c r="DF21" s="53">
        <v>1</v>
      </c>
      <c r="DG21" s="508">
        <v>364116.89</v>
      </c>
      <c r="DH21" s="380">
        <f t="shared" si="12"/>
        <v>0</v>
      </c>
      <c r="DI21" s="507">
        <v>364116.89</v>
      </c>
      <c r="DJ21" s="53">
        <v>1</v>
      </c>
      <c r="DK21" s="508">
        <v>364116.89</v>
      </c>
      <c r="DL21" s="380">
        <f t="shared" si="13"/>
        <v>0</v>
      </c>
      <c r="DM21" s="507">
        <v>364116.89</v>
      </c>
      <c r="DN21" s="53">
        <v>1</v>
      </c>
      <c r="DO21" s="508">
        <v>364116.89</v>
      </c>
      <c r="DP21" s="380">
        <f t="shared" si="14"/>
        <v>0</v>
      </c>
      <c r="DQ21" s="507">
        <v>362465.5</v>
      </c>
      <c r="DR21" s="53">
        <v>1</v>
      </c>
      <c r="DS21" s="508">
        <v>362465.5</v>
      </c>
      <c r="DT21" s="380">
        <f t="shared" si="15"/>
        <v>-1651.390000000014</v>
      </c>
      <c r="DU21" s="507">
        <v>169111.39</v>
      </c>
      <c r="DV21" s="53">
        <v>1</v>
      </c>
      <c r="DW21" s="508">
        <v>169111.39</v>
      </c>
      <c r="DX21" s="380">
        <f t="shared" si="16"/>
        <v>-193354.11</v>
      </c>
      <c r="DY21" s="507">
        <v>216129</v>
      </c>
      <c r="DZ21" s="53">
        <v>1</v>
      </c>
      <c r="EA21" s="508">
        <v>216129</v>
      </c>
      <c r="EB21" s="380">
        <f t="shared" si="17"/>
        <v>47017.609999999986</v>
      </c>
      <c r="EC21" s="507">
        <v>216129</v>
      </c>
      <c r="ED21" s="53">
        <v>1</v>
      </c>
      <c r="EE21" s="508">
        <v>216129</v>
      </c>
      <c r="EF21" s="380">
        <f t="shared" si="18"/>
        <v>0</v>
      </c>
      <c r="EG21" s="507">
        <v>216129</v>
      </c>
      <c r="EH21" s="53">
        <v>1</v>
      </c>
      <c r="EI21" s="508">
        <v>216129</v>
      </c>
      <c r="EJ21" s="380">
        <f t="shared" si="19"/>
        <v>0</v>
      </c>
      <c r="EK21" s="507">
        <v>216129</v>
      </c>
      <c r="EL21" s="53">
        <v>1</v>
      </c>
      <c r="EM21" s="508">
        <v>216129</v>
      </c>
      <c r="EN21" s="380">
        <f t="shared" si="20"/>
        <v>0</v>
      </c>
      <c r="EO21" s="507">
        <v>204579</v>
      </c>
      <c r="EP21" s="53">
        <v>1</v>
      </c>
      <c r="EQ21" s="508">
        <v>204579</v>
      </c>
      <c r="ER21" s="380">
        <f t="shared" si="21"/>
        <v>-11550</v>
      </c>
      <c r="ES21" s="507">
        <v>204579</v>
      </c>
      <c r="ET21" s="53">
        <v>1</v>
      </c>
      <c r="EU21" s="508">
        <v>204579</v>
      </c>
      <c r="EV21" s="380">
        <f t="shared" si="22"/>
        <v>0</v>
      </c>
      <c r="EW21" s="507">
        <v>204579</v>
      </c>
      <c r="EX21" s="53">
        <v>1</v>
      </c>
      <c r="EY21" s="508">
        <v>204579</v>
      </c>
      <c r="EZ21" s="380">
        <f t="shared" si="23"/>
        <v>0</v>
      </c>
      <c r="FA21" s="507">
        <v>204579</v>
      </c>
      <c r="FB21" s="53">
        <v>1</v>
      </c>
      <c r="FC21" s="508">
        <v>204579</v>
      </c>
      <c r="FD21" s="380">
        <f t="shared" si="24"/>
        <v>0</v>
      </c>
      <c r="FE21" s="507">
        <v>204579</v>
      </c>
      <c r="FF21" s="53">
        <v>1</v>
      </c>
      <c r="FG21" s="508">
        <v>204579</v>
      </c>
      <c r="FH21" s="380">
        <f t="shared" si="25"/>
        <v>0</v>
      </c>
      <c r="FI21" s="507">
        <v>203995</v>
      </c>
      <c r="FJ21" s="53">
        <v>1</v>
      </c>
      <c r="FK21" s="508">
        <v>203995</v>
      </c>
      <c r="FL21" s="380">
        <f t="shared" si="26"/>
        <v>-584</v>
      </c>
      <c r="FM21" s="507">
        <v>203995</v>
      </c>
      <c r="FN21" s="53">
        <v>1</v>
      </c>
      <c r="FO21" s="508">
        <v>203995</v>
      </c>
      <c r="FP21" s="380">
        <f t="shared" si="27"/>
        <v>0</v>
      </c>
      <c r="FQ21" s="507">
        <v>203995</v>
      </c>
      <c r="FR21" s="53">
        <v>1</v>
      </c>
      <c r="FS21" s="508">
        <v>203995</v>
      </c>
      <c r="FT21" s="380">
        <f t="shared" si="28"/>
        <v>0</v>
      </c>
      <c r="FU21" s="507">
        <v>211908</v>
      </c>
      <c r="FV21" s="53">
        <v>1</v>
      </c>
      <c r="FW21" s="508">
        <v>211908</v>
      </c>
      <c r="FX21" s="380">
        <f t="shared" si="29"/>
        <v>7913</v>
      </c>
      <c r="FY21" s="507">
        <v>211908</v>
      </c>
      <c r="FZ21" s="53">
        <v>1</v>
      </c>
      <c r="GA21" s="508">
        <v>211908</v>
      </c>
      <c r="GB21" s="380">
        <f t="shared" si="30"/>
        <v>0</v>
      </c>
      <c r="GC21" s="507">
        <v>211908</v>
      </c>
      <c r="GD21" s="53">
        <v>1</v>
      </c>
      <c r="GE21" s="508">
        <v>211908</v>
      </c>
      <c r="GF21" s="380">
        <f t="shared" si="31"/>
        <v>0</v>
      </c>
      <c r="GG21" s="507">
        <v>211908</v>
      </c>
      <c r="GH21" s="53">
        <v>1</v>
      </c>
      <c r="GI21" s="508">
        <v>211908</v>
      </c>
      <c r="GJ21" s="380">
        <f t="shared" si="32"/>
        <v>0</v>
      </c>
      <c r="GK21" s="507">
        <v>211908</v>
      </c>
      <c r="GL21" s="53">
        <v>1</v>
      </c>
      <c r="GM21" s="508">
        <v>211908</v>
      </c>
      <c r="GN21" s="380">
        <f t="shared" si="33"/>
        <v>0</v>
      </c>
    </row>
    <row r="22" spans="1:196" ht="24.75">
      <c r="A22" s="13" t="s">
        <v>514</v>
      </c>
      <c r="B22" s="13" t="s">
        <v>515</v>
      </c>
      <c r="C22" s="13" t="s">
        <v>155</v>
      </c>
      <c r="D22" s="13" t="s">
        <v>442</v>
      </c>
      <c r="E22" s="13" t="s">
        <v>6</v>
      </c>
      <c r="F22" s="13" t="s">
        <v>516</v>
      </c>
      <c r="G22" s="13"/>
      <c r="H22" s="14" t="s">
        <v>517</v>
      </c>
      <c r="I22" s="14" t="s">
        <v>477</v>
      </c>
      <c r="J22" s="14">
        <f>+VLOOKUP(E22,'Summary - Colar'!$M$39:$N$54,2,FALSE)</f>
        <v>10.876507</v>
      </c>
      <c r="K22" s="14"/>
      <c r="L22" s="507" t="s">
        <v>477</v>
      </c>
      <c r="M22" s="53">
        <v>11.454999960514845</v>
      </c>
      <c r="N22" s="508"/>
      <c r="O22" s="507" t="s">
        <v>477</v>
      </c>
      <c r="P22" s="53">
        <v>11.435000500511592</v>
      </c>
      <c r="Q22" s="508"/>
      <c r="R22" s="507" t="s">
        <v>477</v>
      </c>
      <c r="S22" s="53">
        <v>11.492499208105174</v>
      </c>
      <c r="T22" s="508"/>
      <c r="U22" s="507" t="s">
        <v>477</v>
      </c>
      <c r="V22" s="53">
        <v>11.502500793332414</v>
      </c>
      <c r="W22" s="508"/>
      <c r="X22" s="507" t="s">
        <v>477</v>
      </c>
      <c r="Y22" s="53">
        <v>11.456999868201573</v>
      </c>
      <c r="Z22" s="508"/>
      <c r="AA22" s="507" t="s">
        <v>477</v>
      </c>
      <c r="AB22" s="53">
        <v>11.473500522428596</v>
      </c>
      <c r="AC22" s="508"/>
      <c r="AD22" s="507" t="s">
        <v>477</v>
      </c>
      <c r="AE22" s="53">
        <v>11.284499921375806</v>
      </c>
      <c r="AF22" s="508"/>
      <c r="AG22" s="507" t="s">
        <v>477</v>
      </c>
      <c r="AH22" s="53">
        <v>11.243500691464227</v>
      </c>
      <c r="AI22" s="508"/>
      <c r="AJ22" s="507" t="s">
        <v>477</v>
      </c>
      <c r="AK22" s="53">
        <v>11.138000053238743</v>
      </c>
      <c r="AL22" s="508"/>
      <c r="AM22" s="507" t="s">
        <v>477</v>
      </c>
      <c r="AN22" s="53">
        <v>11.185000303105333</v>
      </c>
      <c r="AO22" s="508"/>
      <c r="AP22" s="507" t="s">
        <v>477</v>
      </c>
      <c r="AQ22" s="53">
        <v>10.963483090740779</v>
      </c>
      <c r="AR22" s="508"/>
      <c r="AS22" s="507" t="s">
        <v>477</v>
      </c>
      <c r="AT22" s="53">
        <v>11.041558</v>
      </c>
      <c r="AU22" s="508"/>
      <c r="AV22" s="507" t="s">
        <v>477</v>
      </c>
      <c r="AW22" s="53">
        <v>10.930543555101721</v>
      </c>
      <c r="AX22" s="508"/>
      <c r="AY22" s="507" t="s">
        <v>477</v>
      </c>
      <c r="AZ22" s="53">
        <v>10.829951164464852</v>
      </c>
      <c r="BA22" s="508"/>
      <c r="BB22" s="507" t="s">
        <v>477</v>
      </c>
      <c r="BC22" s="53">
        <v>10.849582878527992</v>
      </c>
      <c r="BD22" s="508"/>
      <c r="BE22" s="507" t="s">
        <v>477</v>
      </c>
      <c r="BF22" s="53">
        <v>10.809970480851396</v>
      </c>
      <c r="BG22" s="508"/>
      <c r="BH22" s="380">
        <f t="shared" si="0"/>
        <v>-10.849582878527992</v>
      </c>
      <c r="BI22" s="507" t="s">
        <v>477</v>
      </c>
      <c r="BJ22" s="53">
        <v>10.75857203602768</v>
      </c>
      <c r="BK22" s="508"/>
      <c r="BL22" s="380">
        <f t="shared" si="1"/>
        <v>0</v>
      </c>
      <c r="BM22" s="507" t="s">
        <v>477</v>
      </c>
      <c r="BN22" s="53">
        <v>10.72196768255267</v>
      </c>
      <c r="BO22" s="508"/>
      <c r="BP22">
        <v>0</v>
      </c>
      <c r="BQ22" s="507" t="s">
        <v>477</v>
      </c>
      <c r="BR22" s="53">
        <v>10.994064597315436</v>
      </c>
      <c r="BS22" s="508"/>
      <c r="BT22" s="380">
        <f t="shared" si="2"/>
        <v>0</v>
      </c>
      <c r="BU22" s="507" t="s">
        <v>477</v>
      </c>
      <c r="BV22" s="53">
        <v>11.089187874172326</v>
      </c>
      <c r="BW22" s="508"/>
      <c r="BX22" s="380">
        <f t="shared" si="3"/>
        <v>0</v>
      </c>
      <c r="BY22" s="507" t="s">
        <v>477</v>
      </c>
      <c r="BZ22" s="53">
        <v>10.970595621782262</v>
      </c>
      <c r="CA22" s="508"/>
      <c r="CB22" s="380">
        <f t="shared" si="4"/>
        <v>0</v>
      </c>
      <c r="CC22" s="507" t="s">
        <v>477</v>
      </c>
      <c r="CD22" s="53">
        <v>11.074428529175647</v>
      </c>
      <c r="CE22" s="508"/>
      <c r="CF22" s="380">
        <f t="shared" si="5"/>
        <v>0</v>
      </c>
      <c r="CG22" s="507" t="s">
        <v>477</v>
      </c>
      <c r="CH22" s="53">
        <v>11.006530046613195</v>
      </c>
      <c r="CI22" s="508"/>
      <c r="CJ22" s="380">
        <f t="shared" si="6"/>
        <v>0</v>
      </c>
      <c r="CK22" s="507" t="s">
        <v>477</v>
      </c>
      <c r="CL22" s="53">
        <v>11.111047522150155</v>
      </c>
      <c r="CM22" s="508"/>
      <c r="CN22" s="380">
        <f t="shared" si="7"/>
        <v>0</v>
      </c>
      <c r="CO22" s="507" t="s">
        <v>477</v>
      </c>
      <c r="CP22" s="53">
        <v>11.007454537818655</v>
      </c>
      <c r="CQ22" s="508"/>
      <c r="CR22" s="380">
        <f t="shared" si="8"/>
        <v>0</v>
      </c>
      <c r="CS22" s="507" t="s">
        <v>477</v>
      </c>
      <c r="CT22" s="53">
        <v>11.059941767237742</v>
      </c>
      <c r="CU22" s="508"/>
      <c r="CV22" s="380">
        <f t="shared" si="9"/>
        <v>0</v>
      </c>
      <c r="CW22" s="507" t="s">
        <v>477</v>
      </c>
      <c r="CX22" s="53">
        <v>11.168573559177586</v>
      </c>
      <c r="CY22" s="508"/>
      <c r="CZ22" s="380">
        <f t="shared" si="10"/>
        <v>0</v>
      </c>
      <c r="DA22" s="507" t="s">
        <v>477</v>
      </c>
      <c r="DB22" s="53">
        <v>10.944940911178854</v>
      </c>
      <c r="DC22" s="508"/>
      <c r="DD22" s="380">
        <f t="shared" si="11"/>
        <v>0</v>
      </c>
      <c r="DE22" s="507" t="s">
        <v>477</v>
      </c>
      <c r="DF22" s="53">
        <v>10.963941352408442</v>
      </c>
      <c r="DG22" s="508"/>
      <c r="DH22" s="380">
        <f t="shared" si="12"/>
        <v>0</v>
      </c>
      <c r="DI22" s="507" t="s">
        <v>477</v>
      </c>
      <c r="DJ22" s="53">
        <v>10.923046468014171</v>
      </c>
      <c r="DK22" s="508"/>
      <c r="DL22" s="380">
        <f t="shared" si="13"/>
        <v>0</v>
      </c>
      <c r="DM22" s="507" t="s">
        <v>477</v>
      </c>
      <c r="DN22" s="53">
        <v>10.933526614383448</v>
      </c>
      <c r="DO22" s="508"/>
      <c r="DP22" s="380">
        <f t="shared" si="14"/>
        <v>0</v>
      </c>
      <c r="DQ22" s="507" t="s">
        <v>477</v>
      </c>
      <c r="DR22" s="53">
        <v>11.003988496336881</v>
      </c>
      <c r="DS22" s="508"/>
      <c r="DT22" s="380">
        <f t="shared" si="15"/>
        <v>0</v>
      </c>
      <c r="DU22" s="507" t="s">
        <v>477</v>
      </c>
      <c r="DV22" s="53">
        <v>10.999785913080709</v>
      </c>
      <c r="DW22" s="508"/>
      <c r="DX22" s="380">
        <f t="shared" si="16"/>
        <v>0</v>
      </c>
      <c r="DY22" s="507" t="s">
        <v>477</v>
      </c>
      <c r="DZ22" s="53">
        <v>10.948221</v>
      </c>
      <c r="EA22" s="508"/>
      <c r="EB22" s="380">
        <f t="shared" si="17"/>
        <v>0</v>
      </c>
      <c r="EC22" s="507" t="s">
        <v>477</v>
      </c>
      <c r="ED22" s="53">
        <v>10.930171</v>
      </c>
      <c r="EE22" s="508"/>
      <c r="EF22" s="380">
        <f t="shared" si="18"/>
        <v>0</v>
      </c>
      <c r="EG22" s="507" t="s">
        <v>477</v>
      </c>
      <c r="EH22" s="53">
        <v>10.891002</v>
      </c>
      <c r="EI22" s="508"/>
      <c r="EJ22" s="380">
        <f t="shared" si="19"/>
        <v>0</v>
      </c>
      <c r="EK22" s="507" t="s">
        <v>477</v>
      </c>
      <c r="EL22" s="53">
        <v>10.897506</v>
      </c>
      <c r="EM22" s="508"/>
      <c r="EN22" s="380">
        <f t="shared" si="20"/>
        <v>0</v>
      </c>
      <c r="EO22" s="507" t="s">
        <v>477</v>
      </c>
      <c r="EP22" s="53">
        <v>10.906008</v>
      </c>
      <c r="EQ22" s="508"/>
      <c r="ER22" s="380">
        <f t="shared" si="21"/>
        <v>0</v>
      </c>
      <c r="ES22" s="507" t="s">
        <v>477</v>
      </c>
      <c r="ET22" s="53">
        <v>10.917489</v>
      </c>
      <c r="EU22" s="508"/>
      <c r="EV22" s="380">
        <f t="shared" si="22"/>
        <v>0</v>
      </c>
      <c r="EW22" s="507" t="s">
        <v>477</v>
      </c>
      <c r="EX22" s="53">
        <v>10.880492</v>
      </c>
      <c r="EY22" s="508"/>
      <c r="EZ22" s="380">
        <f t="shared" si="23"/>
        <v>0</v>
      </c>
      <c r="FA22" s="507" t="s">
        <v>477</v>
      </c>
      <c r="FB22" s="53">
        <v>10.808491999999999</v>
      </c>
      <c r="FC22" s="508"/>
      <c r="FD22" s="380">
        <f t="shared" si="24"/>
        <v>0</v>
      </c>
      <c r="FE22" s="507" t="s">
        <v>477</v>
      </c>
      <c r="FF22" s="53">
        <v>10.851991</v>
      </c>
      <c r="FG22" s="508"/>
      <c r="FH22" s="380">
        <f t="shared" si="25"/>
        <v>0</v>
      </c>
      <c r="FI22" s="507" t="s">
        <v>477</v>
      </c>
      <c r="FJ22" s="53">
        <v>10.924499000000001</v>
      </c>
      <c r="FK22" s="508"/>
      <c r="FL22" s="380">
        <f t="shared" si="26"/>
        <v>0</v>
      </c>
      <c r="FM22" s="507" t="s">
        <v>477</v>
      </c>
      <c r="FN22" s="53">
        <v>10.902004</v>
      </c>
      <c r="FO22" s="508"/>
      <c r="FP22" s="380">
        <f t="shared" si="27"/>
        <v>0</v>
      </c>
      <c r="FQ22" s="507" t="s">
        <v>477</v>
      </c>
      <c r="FR22" s="53">
        <v>10.874503000000001</v>
      </c>
      <c r="FS22" s="508"/>
      <c r="FT22" s="380">
        <f t="shared" si="28"/>
        <v>0</v>
      </c>
      <c r="FU22" s="507" t="s">
        <v>477</v>
      </c>
      <c r="FV22" s="53">
        <v>10.849996000000001</v>
      </c>
      <c r="FW22" s="508"/>
      <c r="FX22" s="380">
        <f t="shared" si="29"/>
        <v>0</v>
      </c>
      <c r="FY22" s="507" t="s">
        <v>477</v>
      </c>
      <c r="FZ22" s="53">
        <v>10.817761000000001</v>
      </c>
      <c r="GA22" s="508"/>
      <c r="GB22" s="380">
        <f t="shared" si="30"/>
        <v>0</v>
      </c>
      <c r="GC22" s="507" t="s">
        <v>477</v>
      </c>
      <c r="GD22" s="53">
        <v>10.825991999999999</v>
      </c>
      <c r="GE22" s="508"/>
      <c r="GF22" s="380">
        <f t="shared" si="31"/>
        <v>0</v>
      </c>
      <c r="GG22" s="507" t="s">
        <v>477</v>
      </c>
      <c r="GH22" s="53">
        <v>10.872005</v>
      </c>
      <c r="GI22" s="508"/>
      <c r="GJ22" s="380">
        <f t="shared" si="32"/>
        <v>0</v>
      </c>
      <c r="GK22" s="507" t="s">
        <v>477</v>
      </c>
      <c r="GL22" s="53">
        <v>10.876507</v>
      </c>
      <c r="GM22" s="508"/>
      <c r="GN22" s="380">
        <f t="shared" si="33"/>
        <v>0</v>
      </c>
    </row>
    <row r="23" spans="1:196" ht="15">
      <c r="A23" s="13" t="s">
        <v>518</v>
      </c>
      <c r="B23" s="13" t="s">
        <v>243</v>
      </c>
      <c r="C23" s="13" t="s">
        <v>519</v>
      </c>
      <c r="D23" s="13" t="s">
        <v>443</v>
      </c>
      <c r="E23" s="13" t="s">
        <v>2</v>
      </c>
      <c r="F23" s="13" t="s">
        <v>520</v>
      </c>
      <c r="G23" s="13"/>
      <c r="H23" s="49" t="s">
        <v>521</v>
      </c>
      <c r="I23" s="14">
        <f>+'IBP export - Colar'!A85</f>
        <v>66396</v>
      </c>
      <c r="J23" s="14">
        <f>+VLOOKUP(E23,'Summary - Colar'!$M$39:$N$54,2,FALSE)</f>
        <v>1</v>
      </c>
      <c r="K23" s="14">
        <f t="shared" si="34"/>
        <v>66396</v>
      </c>
      <c r="L23" s="507">
        <v>142637.57999999999</v>
      </c>
      <c r="M23" s="53">
        <v>1</v>
      </c>
      <c r="N23" s="508">
        <v>142637.57999999999</v>
      </c>
      <c r="O23" s="507">
        <v>142637.57999999999</v>
      </c>
      <c r="P23" s="53">
        <v>1</v>
      </c>
      <c r="Q23" s="508">
        <v>142637.57999999999</v>
      </c>
      <c r="R23" s="507">
        <v>130167.92</v>
      </c>
      <c r="S23" s="53">
        <v>1</v>
      </c>
      <c r="T23" s="508">
        <v>130167.92</v>
      </c>
      <c r="U23" s="507">
        <v>130125.62</v>
      </c>
      <c r="V23" s="53">
        <v>1</v>
      </c>
      <c r="W23" s="508">
        <v>130125.62</v>
      </c>
      <c r="X23" s="507">
        <v>186635.85</v>
      </c>
      <c r="Y23" s="53">
        <v>1</v>
      </c>
      <c r="Z23" s="508">
        <v>186635.85</v>
      </c>
      <c r="AA23" s="507">
        <v>169446.46</v>
      </c>
      <c r="AB23" s="53">
        <v>1</v>
      </c>
      <c r="AC23" s="508">
        <v>169446.46</v>
      </c>
      <c r="AD23" s="507">
        <v>169411.46</v>
      </c>
      <c r="AE23" s="53">
        <v>1</v>
      </c>
      <c r="AF23" s="508">
        <v>169411.46</v>
      </c>
      <c r="AG23" s="507">
        <v>156134.42000000001</v>
      </c>
      <c r="AH23" s="53">
        <v>1</v>
      </c>
      <c r="AI23" s="508">
        <v>156134.42000000001</v>
      </c>
      <c r="AJ23" s="507">
        <v>155850.78</v>
      </c>
      <c r="AK23" s="53">
        <v>1</v>
      </c>
      <c r="AL23" s="508">
        <v>155850.78</v>
      </c>
      <c r="AM23" s="507">
        <v>172831.54</v>
      </c>
      <c r="AN23" s="53">
        <v>1</v>
      </c>
      <c r="AO23" s="508">
        <v>172831.54</v>
      </c>
      <c r="AP23" s="507">
        <v>172796.54</v>
      </c>
      <c r="AQ23" s="53">
        <v>1</v>
      </c>
      <c r="AR23" s="508">
        <v>172796.54</v>
      </c>
      <c r="AS23" s="507">
        <v>160580</v>
      </c>
      <c r="AT23" s="53">
        <v>1</v>
      </c>
      <c r="AU23" s="508">
        <v>160580</v>
      </c>
      <c r="AV23" s="507">
        <v>159877.51999999999</v>
      </c>
      <c r="AW23" s="53">
        <v>1</v>
      </c>
      <c r="AX23" s="508">
        <v>159877.51999999999</v>
      </c>
      <c r="AY23" s="507">
        <v>159875.51999999999</v>
      </c>
      <c r="AZ23" s="53">
        <v>1</v>
      </c>
      <c r="BA23" s="508">
        <v>159875.51999999999</v>
      </c>
      <c r="BB23" s="507">
        <v>125113.60000000001</v>
      </c>
      <c r="BC23" s="53">
        <v>1</v>
      </c>
      <c r="BD23" s="508">
        <v>125113.60000000001</v>
      </c>
      <c r="BE23" s="507">
        <v>125113.60000000001</v>
      </c>
      <c r="BF23" s="53">
        <v>1</v>
      </c>
      <c r="BG23" s="508">
        <v>125113.60000000001</v>
      </c>
      <c r="BH23" s="380">
        <f t="shared" si="0"/>
        <v>125112.6</v>
      </c>
      <c r="BI23" s="507">
        <v>125113.60000000001</v>
      </c>
      <c r="BJ23" s="53">
        <v>1</v>
      </c>
      <c r="BK23" s="508">
        <v>125113.60000000001</v>
      </c>
      <c r="BL23" s="380">
        <f t="shared" si="1"/>
        <v>0</v>
      </c>
      <c r="BM23" s="507">
        <v>125113.60000000001</v>
      </c>
      <c r="BN23" s="53">
        <v>1</v>
      </c>
      <c r="BO23" s="508">
        <v>125113.60000000001</v>
      </c>
      <c r="BP23">
        <v>16980.760000000009</v>
      </c>
      <c r="BQ23" s="507">
        <v>125113.60000000001</v>
      </c>
      <c r="BR23" s="53">
        <v>1</v>
      </c>
      <c r="BS23" s="508">
        <v>125113.60000000001</v>
      </c>
      <c r="BT23" s="380">
        <f t="shared" si="2"/>
        <v>0</v>
      </c>
      <c r="BU23" s="507">
        <v>125113.60000000001</v>
      </c>
      <c r="BV23" s="53">
        <v>1</v>
      </c>
      <c r="BW23" s="508">
        <v>125113.60000000001</v>
      </c>
      <c r="BX23" s="380">
        <f t="shared" si="3"/>
        <v>0</v>
      </c>
      <c r="BY23" s="507">
        <v>125078.6</v>
      </c>
      <c r="BZ23" s="53">
        <v>1</v>
      </c>
      <c r="CA23" s="508">
        <v>125078.6</v>
      </c>
      <c r="CB23" s="380">
        <f t="shared" si="4"/>
        <v>-35</v>
      </c>
      <c r="CC23" s="507">
        <v>125078.6</v>
      </c>
      <c r="CD23" s="53">
        <v>1</v>
      </c>
      <c r="CE23" s="508">
        <v>125078.6</v>
      </c>
      <c r="CF23" s="380">
        <f t="shared" si="5"/>
        <v>0</v>
      </c>
      <c r="CG23" s="507">
        <v>98175.5</v>
      </c>
      <c r="CH23" s="53">
        <v>1</v>
      </c>
      <c r="CI23" s="508">
        <v>98175.5</v>
      </c>
      <c r="CJ23" s="380">
        <f t="shared" si="6"/>
        <v>-26903.100000000006</v>
      </c>
      <c r="CK23" s="507">
        <v>98175.5</v>
      </c>
      <c r="CL23" s="53">
        <v>1</v>
      </c>
      <c r="CM23" s="508">
        <v>98175.5</v>
      </c>
      <c r="CN23" s="380">
        <f t="shared" si="7"/>
        <v>0</v>
      </c>
      <c r="CO23" s="507">
        <v>98175.5</v>
      </c>
      <c r="CP23" s="53">
        <v>1</v>
      </c>
      <c r="CQ23" s="508">
        <v>98175.5</v>
      </c>
      <c r="CR23" s="380">
        <f t="shared" si="8"/>
        <v>0</v>
      </c>
      <c r="CS23" s="507">
        <v>98175.5</v>
      </c>
      <c r="CT23" s="53">
        <v>1</v>
      </c>
      <c r="CU23" s="508">
        <v>98175.5</v>
      </c>
      <c r="CV23" s="380">
        <f t="shared" si="9"/>
        <v>0</v>
      </c>
      <c r="CW23" s="507">
        <v>98175.5</v>
      </c>
      <c r="CX23" s="53">
        <v>1</v>
      </c>
      <c r="CY23" s="508">
        <v>98175.5</v>
      </c>
      <c r="CZ23" s="380">
        <f t="shared" si="10"/>
        <v>0</v>
      </c>
      <c r="DA23" s="507">
        <v>97715.8</v>
      </c>
      <c r="DB23" s="53">
        <v>1</v>
      </c>
      <c r="DC23" s="508">
        <v>97715.8</v>
      </c>
      <c r="DD23" s="380">
        <f t="shared" si="11"/>
        <v>-459.69999999999709</v>
      </c>
      <c r="DE23" s="507">
        <v>97715.8</v>
      </c>
      <c r="DF23" s="53">
        <v>1</v>
      </c>
      <c r="DG23" s="508">
        <v>97715.8</v>
      </c>
      <c r="DH23" s="380">
        <f t="shared" si="12"/>
        <v>0</v>
      </c>
      <c r="DI23" s="507">
        <v>97715.8</v>
      </c>
      <c r="DJ23" s="53">
        <v>1</v>
      </c>
      <c r="DK23" s="508">
        <v>97715.8</v>
      </c>
      <c r="DL23" s="380">
        <f t="shared" si="13"/>
        <v>0</v>
      </c>
      <c r="DM23" s="507">
        <v>97715.8</v>
      </c>
      <c r="DN23" s="53">
        <v>1</v>
      </c>
      <c r="DO23" s="508">
        <v>97715.8</v>
      </c>
      <c r="DP23" s="380">
        <f t="shared" si="14"/>
        <v>0</v>
      </c>
      <c r="DQ23" s="507">
        <v>97208.72</v>
      </c>
      <c r="DR23" s="53">
        <v>1</v>
      </c>
      <c r="DS23" s="508">
        <v>97208.72</v>
      </c>
      <c r="DT23" s="380">
        <f t="shared" si="15"/>
        <v>-507.08000000000175</v>
      </c>
      <c r="DU23" s="507">
        <v>80374.16</v>
      </c>
      <c r="DV23" s="53">
        <v>1</v>
      </c>
      <c r="DW23" s="508">
        <v>80374.16</v>
      </c>
      <c r="DX23" s="380">
        <f t="shared" si="16"/>
        <v>-16834.559999999998</v>
      </c>
      <c r="DY23" s="507">
        <v>80374</v>
      </c>
      <c r="DZ23" s="53">
        <v>1</v>
      </c>
      <c r="EA23" s="508">
        <v>80374</v>
      </c>
      <c r="EB23" s="380">
        <f t="shared" si="17"/>
        <v>-0.16000000000349246</v>
      </c>
      <c r="EC23" s="507">
        <v>80252</v>
      </c>
      <c r="ED23" s="53">
        <v>1</v>
      </c>
      <c r="EE23" s="508">
        <v>80252</v>
      </c>
      <c r="EF23" s="380">
        <f t="shared" si="18"/>
        <v>-122</v>
      </c>
      <c r="EG23" s="507">
        <v>80252</v>
      </c>
      <c r="EH23" s="53">
        <v>1</v>
      </c>
      <c r="EI23" s="508">
        <v>80252</v>
      </c>
      <c r="EJ23" s="380">
        <f t="shared" si="19"/>
        <v>0</v>
      </c>
      <c r="EK23" s="507">
        <v>80252</v>
      </c>
      <c r="EL23" s="53">
        <v>1</v>
      </c>
      <c r="EM23" s="508">
        <v>80252</v>
      </c>
      <c r="EN23" s="380">
        <f t="shared" si="20"/>
        <v>0</v>
      </c>
      <c r="EO23" s="507">
        <v>80217</v>
      </c>
      <c r="EP23" s="53">
        <v>1</v>
      </c>
      <c r="EQ23" s="508">
        <v>80217</v>
      </c>
      <c r="ER23" s="380">
        <f t="shared" si="21"/>
        <v>-35</v>
      </c>
      <c r="ES23" s="507">
        <v>80108</v>
      </c>
      <c r="ET23" s="53">
        <v>1</v>
      </c>
      <c r="EU23" s="508">
        <v>80108</v>
      </c>
      <c r="EV23" s="380">
        <f t="shared" si="22"/>
        <v>-109</v>
      </c>
      <c r="EW23" s="507">
        <v>67113</v>
      </c>
      <c r="EX23" s="53">
        <v>1</v>
      </c>
      <c r="EY23" s="508">
        <v>67113</v>
      </c>
      <c r="EZ23" s="380">
        <f t="shared" si="23"/>
        <v>-12995</v>
      </c>
      <c r="FA23" s="507">
        <v>67113</v>
      </c>
      <c r="FB23" s="53">
        <v>1</v>
      </c>
      <c r="FC23" s="508">
        <v>67113</v>
      </c>
      <c r="FD23" s="380">
        <f t="shared" si="24"/>
        <v>0</v>
      </c>
      <c r="FE23" s="507">
        <v>67113</v>
      </c>
      <c r="FF23" s="53">
        <v>1</v>
      </c>
      <c r="FG23" s="508">
        <v>67113</v>
      </c>
      <c r="FH23" s="380">
        <f t="shared" si="25"/>
        <v>0</v>
      </c>
      <c r="FI23" s="507">
        <v>67113</v>
      </c>
      <c r="FJ23" s="53">
        <v>1</v>
      </c>
      <c r="FK23" s="508">
        <v>67113</v>
      </c>
      <c r="FL23" s="380">
        <f t="shared" si="26"/>
        <v>0</v>
      </c>
      <c r="FM23" s="507">
        <v>66843</v>
      </c>
      <c r="FN23" s="53">
        <v>1</v>
      </c>
      <c r="FO23" s="508">
        <v>66843</v>
      </c>
      <c r="FP23" s="380">
        <f t="shared" si="27"/>
        <v>-270</v>
      </c>
      <c r="FQ23" s="507">
        <v>66842</v>
      </c>
      <c r="FR23" s="53">
        <v>1</v>
      </c>
      <c r="FS23" s="508">
        <v>66842</v>
      </c>
      <c r="FT23" s="380">
        <f t="shared" si="28"/>
        <v>-1</v>
      </c>
      <c r="FU23" s="507">
        <v>66842</v>
      </c>
      <c r="FV23" s="53">
        <v>1</v>
      </c>
      <c r="FW23" s="508">
        <v>66842</v>
      </c>
      <c r="FX23" s="380">
        <f t="shared" si="29"/>
        <v>0</v>
      </c>
      <c r="FY23" s="507">
        <v>66398</v>
      </c>
      <c r="FZ23" s="53">
        <v>1</v>
      </c>
      <c r="GA23" s="508">
        <v>66398</v>
      </c>
      <c r="GB23" s="380">
        <f t="shared" si="30"/>
        <v>-444</v>
      </c>
      <c r="GC23" s="507">
        <v>66398</v>
      </c>
      <c r="GD23" s="53">
        <v>1</v>
      </c>
      <c r="GE23" s="508">
        <v>66398</v>
      </c>
      <c r="GF23" s="380">
        <f t="shared" si="31"/>
        <v>0</v>
      </c>
      <c r="GG23" s="507">
        <v>66396</v>
      </c>
      <c r="GH23" s="53">
        <v>1</v>
      </c>
      <c r="GI23" s="508">
        <v>66396</v>
      </c>
      <c r="GJ23" s="380">
        <f t="shared" si="32"/>
        <v>-2</v>
      </c>
      <c r="GK23" s="507">
        <v>66396</v>
      </c>
      <c r="GL23" s="53">
        <v>1</v>
      </c>
      <c r="GM23" s="508">
        <v>66396</v>
      </c>
      <c r="GN23" s="380">
        <f t="shared" si="33"/>
        <v>0</v>
      </c>
    </row>
    <row r="24" spans="1:196" ht="15">
      <c r="A24" s="13">
        <v>51</v>
      </c>
      <c r="B24" s="13" t="s">
        <v>522</v>
      </c>
      <c r="C24" s="13" t="s">
        <v>432</v>
      </c>
      <c r="D24" s="13" t="s">
        <v>299</v>
      </c>
      <c r="E24" s="13" t="s">
        <v>5</v>
      </c>
      <c r="F24" s="13">
        <v>942175107</v>
      </c>
      <c r="G24" s="13"/>
      <c r="H24" s="49" t="s">
        <v>523</v>
      </c>
      <c r="I24" s="14">
        <f>+VLOOKUP(F24,'HSBC - Banco'!$B$3:$G$87,6, FALSE)</f>
        <v>871415.84</v>
      </c>
      <c r="J24" s="14">
        <f>+VLOOKUP(E24,'Summary - Colar'!$M$39:$N$54,2,FALSE)</f>
        <v>1.1318999999999999</v>
      </c>
      <c r="K24" s="14">
        <f t="shared" si="34"/>
        <v>769869.98851488647</v>
      </c>
      <c r="L24" s="507">
        <v>1097639.6000000001</v>
      </c>
      <c r="M24" s="53">
        <v>1.0393499809660025</v>
      </c>
      <c r="N24" s="508">
        <v>1056082.7633631374</v>
      </c>
      <c r="O24" s="507">
        <v>1023791.38</v>
      </c>
      <c r="P24" s="53">
        <v>1.0296499958937868</v>
      </c>
      <c r="Q24" s="508">
        <v>994310.08991681563</v>
      </c>
      <c r="R24" s="507">
        <v>1091481.05</v>
      </c>
      <c r="S24" s="53">
        <v>1.0305500350713117</v>
      </c>
      <c r="T24" s="508">
        <v>1059124.7516909472</v>
      </c>
      <c r="U24" s="507">
        <v>1068549.6100000001</v>
      </c>
      <c r="V24" s="53">
        <v>1.0294499127813821</v>
      </c>
      <c r="W24" s="508">
        <v>1037981.1555017552</v>
      </c>
      <c r="X24" s="507">
        <v>1355176.69</v>
      </c>
      <c r="Y24" s="53">
        <v>1.0474500171045873</v>
      </c>
      <c r="Z24" s="508">
        <v>1293786.4985157438</v>
      </c>
      <c r="AA24" s="507">
        <v>989839.82</v>
      </c>
      <c r="AB24" s="53">
        <v>1.0384500241697678</v>
      </c>
      <c r="AC24" s="508">
        <v>953189.65473698999</v>
      </c>
      <c r="AD24" s="507">
        <v>952495.6</v>
      </c>
      <c r="AE24" s="53">
        <v>1.0375500183032278</v>
      </c>
      <c r="AF24" s="508">
        <v>918023.78988694656</v>
      </c>
      <c r="AG24" s="507">
        <v>2860547.71</v>
      </c>
      <c r="AH24" s="53">
        <v>1.047149991583058</v>
      </c>
      <c r="AI24" s="508">
        <v>2731745.9131862167</v>
      </c>
      <c r="AJ24" s="507">
        <v>5519897.1799999997</v>
      </c>
      <c r="AK24" s="53">
        <v>1.0461499902620313</v>
      </c>
      <c r="AL24" s="508">
        <v>5276391.7520253668</v>
      </c>
      <c r="AM24" s="507">
        <v>3030040.71</v>
      </c>
      <c r="AN24" s="53">
        <v>1.0407499836552325</v>
      </c>
      <c r="AO24" s="508">
        <v>2911401.1603037952</v>
      </c>
      <c r="AP24" s="507">
        <v>3038046.54</v>
      </c>
      <c r="AQ24" s="53">
        <v>1.0854500032344994</v>
      </c>
      <c r="AR24" s="508">
        <v>2798882.0590050374</v>
      </c>
      <c r="AS24" s="507">
        <v>1340141.8600000001</v>
      </c>
      <c r="AT24" s="53">
        <v>1.08935</v>
      </c>
      <c r="AU24" s="508">
        <v>1230221.5633175748</v>
      </c>
      <c r="AV24" s="507">
        <v>1681680.99</v>
      </c>
      <c r="AW24" s="53">
        <v>1.0830999858771673</v>
      </c>
      <c r="AX24" s="508">
        <v>1552655.3521631353</v>
      </c>
      <c r="AY24" s="507">
        <v>457848.69</v>
      </c>
      <c r="AZ24" s="53">
        <v>1.0787497944244075</v>
      </c>
      <c r="BA24" s="508">
        <v>424425.28598051413</v>
      </c>
      <c r="BB24" s="507">
        <v>520510.52</v>
      </c>
      <c r="BC24" s="53">
        <v>1.0820998826422146</v>
      </c>
      <c r="BD24" s="508">
        <v>481018.92288264999</v>
      </c>
      <c r="BE24" s="507">
        <v>444317.37</v>
      </c>
      <c r="BF24" s="53">
        <v>1.0781999853387405</v>
      </c>
      <c r="BG24" s="508">
        <v>412091.79747893225</v>
      </c>
      <c r="BH24" s="380">
        <f t="shared" si="0"/>
        <v>412090.71537904959</v>
      </c>
      <c r="BI24" s="507">
        <v>437622.6</v>
      </c>
      <c r="BJ24" s="53">
        <v>1.0803999989493438</v>
      </c>
      <c r="BK24" s="508">
        <v>405056.090730817</v>
      </c>
      <c r="BL24" s="380">
        <f t="shared" si="1"/>
        <v>-7035.706748115248</v>
      </c>
      <c r="BM24" s="507">
        <v>824267.11</v>
      </c>
      <c r="BN24" s="53">
        <v>1.1088499954694768</v>
      </c>
      <c r="BO24" s="508">
        <v>743353.12564168149</v>
      </c>
      <c r="BP24">
        <v>-2364990.5917215715</v>
      </c>
      <c r="BQ24" s="507">
        <v>1290040.8</v>
      </c>
      <c r="BR24" s="53">
        <v>1.1058499740160905</v>
      </c>
      <c r="BS24" s="508">
        <v>1166560.4108258807</v>
      </c>
      <c r="BT24" s="380">
        <f t="shared" si="2"/>
        <v>423207.28518419922</v>
      </c>
      <c r="BU24" s="507">
        <v>1253512.96</v>
      </c>
      <c r="BV24" s="53">
        <v>1.0967500172467883</v>
      </c>
      <c r="BW24" s="508">
        <v>1142934.0691024007</v>
      </c>
      <c r="BX24" s="380">
        <f t="shared" si="3"/>
        <v>-23626.341723480029</v>
      </c>
      <c r="BY24" s="507">
        <v>1299208.48</v>
      </c>
      <c r="BZ24" s="53">
        <v>1.0935500267747675</v>
      </c>
      <c r="CA24" s="508">
        <v>1188064.9702252632</v>
      </c>
      <c r="CB24" s="380">
        <f t="shared" si="4"/>
        <v>45130.901122862473</v>
      </c>
      <c r="CC24" s="507">
        <v>790174.73</v>
      </c>
      <c r="CD24" s="53">
        <v>1.1035500028504495</v>
      </c>
      <c r="CE24" s="508">
        <v>716029.83821212733</v>
      </c>
      <c r="CF24" s="380">
        <f t="shared" si="5"/>
        <v>-472035.13201313582</v>
      </c>
      <c r="CG24" s="507">
        <v>858064.08</v>
      </c>
      <c r="CH24" s="53">
        <v>1.1071500373751093</v>
      </c>
      <c r="CI24" s="508">
        <v>775020.59434902272</v>
      </c>
      <c r="CJ24" s="380">
        <f t="shared" si="6"/>
        <v>58990.75613689539</v>
      </c>
      <c r="CK24" s="507">
        <v>1135679.46</v>
      </c>
      <c r="CL24" s="53">
        <v>1.1331000481425468</v>
      </c>
      <c r="CM24" s="508">
        <v>1002276.4202169804</v>
      </c>
      <c r="CN24" s="380">
        <f t="shared" si="7"/>
        <v>227255.82586795767</v>
      </c>
      <c r="CO24" s="507">
        <v>873779.31</v>
      </c>
      <c r="CP24" s="53">
        <v>1.1381500166600167</v>
      </c>
      <c r="CQ24" s="508">
        <v>767718.9273907569</v>
      </c>
      <c r="CR24" s="380">
        <f t="shared" si="8"/>
        <v>-234557.49282622349</v>
      </c>
      <c r="CS24" s="507">
        <v>772590.5</v>
      </c>
      <c r="CT24" s="53">
        <v>1.1324499897732652</v>
      </c>
      <c r="CU24" s="508">
        <v>682229.24365488766</v>
      </c>
      <c r="CV24" s="380">
        <f t="shared" si="9"/>
        <v>-85489.683735869243</v>
      </c>
      <c r="CW24" s="507">
        <v>770345.49</v>
      </c>
      <c r="CX24" s="53">
        <v>1.1362500452178652</v>
      </c>
      <c r="CY24" s="508">
        <v>677971.80140247522</v>
      </c>
      <c r="CZ24" s="380">
        <f t="shared" si="10"/>
        <v>-4257.4422524124384</v>
      </c>
      <c r="DA24" s="507">
        <v>1070888.25</v>
      </c>
      <c r="DB24" s="53">
        <v>1.1363000964193748</v>
      </c>
      <c r="DC24" s="508">
        <v>942434.35635929648</v>
      </c>
      <c r="DD24" s="380">
        <f t="shared" si="11"/>
        <v>264462.55495682126</v>
      </c>
      <c r="DE24" s="507">
        <v>1013839.95</v>
      </c>
      <c r="DF24" s="53">
        <v>1.1544499930632772</v>
      </c>
      <c r="DG24" s="508">
        <v>878201.70305499737</v>
      </c>
      <c r="DH24" s="380">
        <f t="shared" si="12"/>
        <v>-64232.653304299107</v>
      </c>
      <c r="DI24" s="507">
        <v>1109771.3400000001</v>
      </c>
      <c r="DJ24" s="53">
        <v>1.1486000091425401</v>
      </c>
      <c r="DK24" s="508">
        <v>966194.78597120452</v>
      </c>
      <c r="DL24" s="380">
        <f t="shared" si="13"/>
        <v>87993.082916207146</v>
      </c>
      <c r="DM24" s="507">
        <v>1109771.3400000001</v>
      </c>
      <c r="DN24" s="53">
        <v>1.1410499781207057</v>
      </c>
      <c r="DO24" s="508">
        <v>972587.84565052867</v>
      </c>
      <c r="DP24" s="380">
        <f t="shared" si="14"/>
        <v>6393.0596793241566</v>
      </c>
      <c r="DQ24" s="507">
        <v>1110588.22</v>
      </c>
      <c r="DR24" s="53">
        <v>1.135249966573922</v>
      </c>
      <c r="DS24" s="508">
        <v>978276.3732217066</v>
      </c>
      <c r="DT24" s="380">
        <f t="shared" si="15"/>
        <v>5688.527571177925</v>
      </c>
      <c r="DU24" s="507">
        <v>905235.54</v>
      </c>
      <c r="DV24" s="53">
        <v>1.1318500296229566</v>
      </c>
      <c r="DW24" s="508">
        <v>799783.99638470949</v>
      </c>
      <c r="DX24" s="380">
        <f t="shared" si="16"/>
        <v>-178492.37683699711</v>
      </c>
      <c r="DY24" s="507">
        <v>1027848.3</v>
      </c>
      <c r="DZ24" s="53">
        <v>1.1345499999999999</v>
      </c>
      <c r="EA24" s="508">
        <v>905952.40403684287</v>
      </c>
      <c r="EB24" s="380">
        <f t="shared" si="17"/>
        <v>106168.40765213338</v>
      </c>
      <c r="EC24" s="507">
        <v>1083000.81</v>
      </c>
      <c r="ED24" s="53">
        <v>1.13425</v>
      </c>
      <c r="EE24" s="508">
        <v>954816.67180956586</v>
      </c>
      <c r="EF24" s="380">
        <f t="shared" si="18"/>
        <v>48864.267772722989</v>
      </c>
      <c r="EG24" s="507">
        <v>1199358.5</v>
      </c>
      <c r="EH24" s="53">
        <v>1.1326499999999999</v>
      </c>
      <c r="EI24" s="508">
        <v>1058895.9519710415</v>
      </c>
      <c r="EJ24" s="380">
        <f t="shared" si="19"/>
        <v>104079.28016147565</v>
      </c>
      <c r="EK24" s="507">
        <v>1220538.7</v>
      </c>
      <c r="EL24" s="53">
        <v>1.13575</v>
      </c>
      <c r="EM24" s="508">
        <v>1074654.3693594541</v>
      </c>
      <c r="EN24" s="380">
        <f t="shared" si="20"/>
        <v>15758.417388412636</v>
      </c>
      <c r="EO24" s="507">
        <v>1287393.25</v>
      </c>
      <c r="EP24" s="53">
        <v>1.1295500000000001</v>
      </c>
      <c r="EQ24" s="508">
        <v>1139739.9406843432</v>
      </c>
      <c r="ER24" s="380">
        <f t="shared" si="21"/>
        <v>65085.571324889082</v>
      </c>
      <c r="ES24" s="507">
        <v>1441152.73</v>
      </c>
      <c r="ET24" s="53">
        <v>1.1253500000000001</v>
      </c>
      <c r="EU24" s="508">
        <v>1280626.2318389833</v>
      </c>
      <c r="EV24" s="380">
        <f t="shared" si="22"/>
        <v>140886.29115464003</v>
      </c>
      <c r="EW24" s="507">
        <v>1024689.38</v>
      </c>
      <c r="EX24" s="53">
        <v>1.1109500000000001</v>
      </c>
      <c r="EY24" s="508">
        <v>922354.18335658661</v>
      </c>
      <c r="EZ24" s="380">
        <f t="shared" si="23"/>
        <v>-358272.04848239664</v>
      </c>
      <c r="FA24" s="507">
        <v>1600878.04</v>
      </c>
      <c r="FB24" s="53">
        <v>1.1105499999999999</v>
      </c>
      <c r="FC24" s="508">
        <v>1441518.2026923597</v>
      </c>
      <c r="FD24" s="380">
        <f t="shared" si="24"/>
        <v>519164.01933577307</v>
      </c>
      <c r="FE24" s="507">
        <v>1100613.72</v>
      </c>
      <c r="FF24" s="53">
        <v>1.12155</v>
      </c>
      <c r="FG24" s="508">
        <v>981332.72702955722</v>
      </c>
      <c r="FH24" s="380">
        <f t="shared" si="25"/>
        <v>-460185.47566280246</v>
      </c>
      <c r="FI24" s="507">
        <v>1140922.77</v>
      </c>
      <c r="FJ24" s="53">
        <v>1.1194</v>
      </c>
      <c r="FK24" s="508">
        <v>1019227.0591388245</v>
      </c>
      <c r="FL24" s="380">
        <f t="shared" si="26"/>
        <v>37894.332109267241</v>
      </c>
      <c r="FM24" s="507">
        <v>1167044.1299999999</v>
      </c>
      <c r="FN24" s="53">
        <v>1.1271500000000001</v>
      </c>
      <c r="FO24" s="508">
        <v>1035393.8073903206</v>
      </c>
      <c r="FP24" s="380">
        <f t="shared" si="27"/>
        <v>16166.748251496116</v>
      </c>
      <c r="FQ24" s="507">
        <v>795875.41</v>
      </c>
      <c r="FR24" s="53">
        <v>1.1245499999999999</v>
      </c>
      <c r="FS24" s="508">
        <v>707727.90004890854</v>
      </c>
      <c r="FT24" s="380">
        <f t="shared" si="28"/>
        <v>-327665.90734141204</v>
      </c>
      <c r="FU24" s="507">
        <v>896144.64</v>
      </c>
      <c r="FV24" s="53">
        <v>1.13215</v>
      </c>
      <c r="FW24" s="508">
        <v>791542.32213045971</v>
      </c>
      <c r="FX24" s="380">
        <f t="shared" si="29"/>
        <v>83814.422081551165</v>
      </c>
      <c r="FY24" s="507">
        <v>856859.11</v>
      </c>
      <c r="FZ24" s="53">
        <v>1.1327499999999999</v>
      </c>
      <c r="GA24" s="508">
        <v>756441.50077245641</v>
      </c>
      <c r="GB24" s="380">
        <f t="shared" si="30"/>
        <v>-35100.821358003304</v>
      </c>
      <c r="GC24" s="507">
        <v>856859.11</v>
      </c>
      <c r="GD24" s="53">
        <v>1.13775</v>
      </c>
      <c r="GE24" s="508">
        <v>753117.21379916498</v>
      </c>
      <c r="GF24" s="380">
        <f t="shared" si="31"/>
        <v>-3324.286973291426</v>
      </c>
      <c r="GG24" s="507">
        <v>755659.76</v>
      </c>
      <c r="GH24" s="53">
        <v>1.1352500000000001</v>
      </c>
      <c r="GI24" s="508">
        <v>665632.90905086976</v>
      </c>
      <c r="GJ24" s="380">
        <f t="shared" si="32"/>
        <v>-87484.304748295224</v>
      </c>
      <c r="GK24" s="507">
        <v>871415.84</v>
      </c>
      <c r="GL24" s="53">
        <v>1.1318999999999999</v>
      </c>
      <c r="GM24" s="508">
        <v>769869.98851488647</v>
      </c>
      <c r="GN24" s="380">
        <f t="shared" si="33"/>
        <v>104237.07946401672</v>
      </c>
    </row>
    <row r="25" spans="1:196" ht="15">
      <c r="A25" s="13" t="s">
        <v>524</v>
      </c>
      <c r="B25" s="13" t="s">
        <v>525</v>
      </c>
      <c r="C25" s="13" t="s">
        <v>432</v>
      </c>
      <c r="D25" s="13" t="s">
        <v>299</v>
      </c>
      <c r="E25" s="13" t="s">
        <v>5</v>
      </c>
      <c r="F25" s="13">
        <v>104043440</v>
      </c>
      <c r="G25" s="13"/>
      <c r="H25" s="49" t="s">
        <v>526</v>
      </c>
      <c r="I25" s="14">
        <f>+VLOOKUP(F25,'HSBC - Banco'!$B$3:$G$87,6, FALSE)</f>
        <v>1153.72</v>
      </c>
      <c r="J25" s="14">
        <f>+VLOOKUP(E25,'Summary - Colar'!$M$39:$N$54,2,FALSE)</f>
        <v>1.1318999999999999</v>
      </c>
      <c r="K25" s="14">
        <f t="shared" si="34"/>
        <v>1019.2773213181378</v>
      </c>
      <c r="L25" s="507">
        <v>1328.56</v>
      </c>
      <c r="M25" s="53">
        <v>1.0393499809660025</v>
      </c>
      <c r="N25" s="508">
        <v>1278.2604746528182</v>
      </c>
      <c r="O25" s="507">
        <v>1328.56</v>
      </c>
      <c r="P25" s="53">
        <v>1.0296499958937868</v>
      </c>
      <c r="Q25" s="508">
        <v>1290.3025351316051</v>
      </c>
      <c r="R25" s="507">
        <v>1328.56</v>
      </c>
      <c r="S25" s="53">
        <v>1.0305500350713117</v>
      </c>
      <c r="T25" s="508">
        <v>1289.1756390150106</v>
      </c>
      <c r="U25" s="507">
        <v>1293.5999999999999</v>
      </c>
      <c r="V25" s="53">
        <v>1.0294499127813821</v>
      </c>
      <c r="W25" s="508">
        <v>1256.5934329965928</v>
      </c>
      <c r="X25" s="507">
        <v>1293.5999999999999</v>
      </c>
      <c r="Y25" s="53">
        <v>1.0474500171045873</v>
      </c>
      <c r="Z25" s="508">
        <v>1234.9992638081505</v>
      </c>
      <c r="AA25" s="507">
        <v>1293.5999999999999</v>
      </c>
      <c r="AB25" s="53">
        <v>1.0384500241697678</v>
      </c>
      <c r="AC25" s="508">
        <v>1245.7027010367901</v>
      </c>
      <c r="AD25" s="507">
        <v>1293.5999999999999</v>
      </c>
      <c r="AE25" s="53">
        <v>1.0375500183032278</v>
      </c>
      <c r="AF25" s="508">
        <v>1246.783265558134</v>
      </c>
      <c r="AG25" s="507">
        <v>1293.5999999999999</v>
      </c>
      <c r="AH25" s="53">
        <v>1.047149991583058</v>
      </c>
      <c r="AI25" s="508">
        <v>1235.3531112045987</v>
      </c>
      <c r="AJ25" s="507">
        <v>1258.6300000000001</v>
      </c>
      <c r="AK25" s="53">
        <v>1.0461499902620313</v>
      </c>
      <c r="AL25" s="508">
        <v>1203.1066402674712</v>
      </c>
      <c r="AM25" s="507">
        <v>1258.6300000000001</v>
      </c>
      <c r="AN25" s="53">
        <v>1.0407499836552325</v>
      </c>
      <c r="AO25" s="508">
        <v>1209.3490461364679</v>
      </c>
      <c r="AP25" s="507">
        <v>1258.6300000000001</v>
      </c>
      <c r="AQ25" s="53">
        <v>1.0854500032344994</v>
      </c>
      <c r="AR25" s="508">
        <v>1159.5467283149358</v>
      </c>
      <c r="AS25" s="507">
        <v>1258.6300000000001</v>
      </c>
      <c r="AT25" s="53">
        <v>1.08935</v>
      </c>
      <c r="AU25" s="508">
        <v>1155.3954192867307</v>
      </c>
      <c r="AV25" s="507">
        <v>1258.6300000000001</v>
      </c>
      <c r="AW25" s="53">
        <v>1.0830999858771673</v>
      </c>
      <c r="AX25" s="508">
        <v>1162.0626132504995</v>
      </c>
      <c r="AY25" s="507">
        <v>1223.6600000000001</v>
      </c>
      <c r="AZ25" s="53">
        <v>1.0787497944244075</v>
      </c>
      <c r="BA25" s="508">
        <v>1134.3316182534363</v>
      </c>
      <c r="BB25" s="507">
        <v>1223.6600000000001</v>
      </c>
      <c r="BC25" s="53">
        <v>1.0820998826422146</v>
      </c>
      <c r="BD25" s="508">
        <v>1130.8198250720918</v>
      </c>
      <c r="BE25" s="507">
        <v>1223.6600000000001</v>
      </c>
      <c r="BF25" s="53">
        <v>1.0781999853387405</v>
      </c>
      <c r="BG25" s="508">
        <v>1134.9100506763225</v>
      </c>
      <c r="BH25" s="380">
        <f t="shared" si="0"/>
        <v>1133.8279507936802</v>
      </c>
      <c r="BI25" s="507">
        <v>1223.6600000000001</v>
      </c>
      <c r="BJ25" s="53">
        <v>1.0803999989493438</v>
      </c>
      <c r="BK25" s="508">
        <v>1132.5990384949762</v>
      </c>
      <c r="BL25" s="380">
        <f t="shared" si="1"/>
        <v>-2.3110121813463138</v>
      </c>
      <c r="BM25" s="507">
        <v>1223.6600000000001</v>
      </c>
      <c r="BN25" s="53">
        <v>1.1088499954694768</v>
      </c>
      <c r="BO25" s="508">
        <v>1103.5397078050344</v>
      </c>
      <c r="BP25">
        <v>6.2424058689966841</v>
      </c>
      <c r="BQ25" s="507">
        <v>1223.6600000000001</v>
      </c>
      <c r="BR25" s="53">
        <v>1.1058499740160905</v>
      </c>
      <c r="BS25" s="508">
        <v>1106.5334618185698</v>
      </c>
      <c r="BT25" s="380">
        <f t="shared" si="2"/>
        <v>2.9937540135354084</v>
      </c>
      <c r="BU25" s="507">
        <v>1223.6600000000001</v>
      </c>
      <c r="BV25" s="53">
        <v>1.0967500172467883</v>
      </c>
      <c r="BW25" s="508">
        <v>1115.7145938067076</v>
      </c>
      <c r="BX25" s="380">
        <f t="shared" si="3"/>
        <v>9.1811319881378495</v>
      </c>
      <c r="BY25" s="507">
        <v>1223.6600000000001</v>
      </c>
      <c r="BZ25" s="53">
        <v>1.0935500267747675</v>
      </c>
      <c r="CA25" s="508">
        <v>1118.9794431343657</v>
      </c>
      <c r="CB25" s="380">
        <f t="shared" si="4"/>
        <v>3.2648493276581121</v>
      </c>
      <c r="CC25" s="507">
        <v>1223.6600000000001</v>
      </c>
      <c r="CD25" s="53">
        <v>1.1035500028504495</v>
      </c>
      <c r="CE25" s="508">
        <v>1108.8396509802988</v>
      </c>
      <c r="CF25" s="380">
        <f t="shared" si="5"/>
        <v>-10.139792154066981</v>
      </c>
      <c r="CG25" s="507">
        <v>1223.6600000000001</v>
      </c>
      <c r="CH25" s="53">
        <v>1.1071500373751093</v>
      </c>
      <c r="CI25" s="508">
        <v>1105.2341224691811</v>
      </c>
      <c r="CJ25" s="380">
        <f t="shared" si="6"/>
        <v>-3.6055285111176545</v>
      </c>
      <c r="CK25" s="507">
        <v>1223.6600000000001</v>
      </c>
      <c r="CL25" s="53">
        <v>1.1331000481425468</v>
      </c>
      <c r="CM25" s="508">
        <v>1079.9222910685646</v>
      </c>
      <c r="CN25" s="380">
        <f t="shared" si="7"/>
        <v>-25.311831400616484</v>
      </c>
      <c r="CO25" s="507">
        <v>1223.6600000000001</v>
      </c>
      <c r="CP25" s="53">
        <v>1.1381500166600167</v>
      </c>
      <c r="CQ25" s="508">
        <v>1075.1306788106181</v>
      </c>
      <c r="CR25" s="380">
        <f t="shared" si="8"/>
        <v>-4.7916122579465537</v>
      </c>
      <c r="CS25" s="507">
        <v>1223.6600000000001</v>
      </c>
      <c r="CT25" s="53">
        <v>1.1324499897732652</v>
      </c>
      <c r="CU25" s="508">
        <v>1080.542197051012</v>
      </c>
      <c r="CV25" s="380">
        <f t="shared" si="9"/>
        <v>5.4115182403938888</v>
      </c>
      <c r="CW25" s="507">
        <v>1223.6600000000001</v>
      </c>
      <c r="CX25" s="53">
        <v>1.1362500452178652</v>
      </c>
      <c r="CY25" s="508">
        <v>1076.9284499921625</v>
      </c>
      <c r="CZ25" s="380">
        <f t="shared" si="10"/>
        <v>-3.6137470588494125</v>
      </c>
      <c r="DA25" s="507">
        <v>1223.6600000000001</v>
      </c>
      <c r="DB25" s="53">
        <v>1.1363000964193748</v>
      </c>
      <c r="DC25" s="508">
        <v>1076.8810139644513</v>
      </c>
      <c r="DD25" s="380">
        <f t="shared" si="11"/>
        <v>-4.7436027711228235E-2</v>
      </c>
      <c r="DE25" s="507">
        <v>1188.69</v>
      </c>
      <c r="DF25" s="53">
        <v>1.1544499930632772</v>
      </c>
      <c r="DG25" s="508">
        <v>1029.6591512343196</v>
      </c>
      <c r="DH25" s="380">
        <f t="shared" si="12"/>
        <v>-47.221862730131761</v>
      </c>
      <c r="DI25" s="507">
        <v>1188.69</v>
      </c>
      <c r="DJ25" s="53">
        <v>1.1486000091425401</v>
      </c>
      <c r="DK25" s="508">
        <v>1034.903352375374</v>
      </c>
      <c r="DL25" s="380">
        <f t="shared" si="13"/>
        <v>5.2442011410544183</v>
      </c>
      <c r="DM25" s="507">
        <v>1188.69</v>
      </c>
      <c r="DN25" s="53">
        <v>1.1410499781207057</v>
      </c>
      <c r="DO25" s="508">
        <v>1041.7510387737414</v>
      </c>
      <c r="DP25" s="380">
        <f t="shared" si="14"/>
        <v>6.8476863983673866</v>
      </c>
      <c r="DQ25" s="507">
        <v>0</v>
      </c>
      <c r="DR25" s="53">
        <v>1.135249966573922</v>
      </c>
      <c r="DS25" s="508">
        <v>0</v>
      </c>
      <c r="DT25" s="380">
        <f t="shared" si="15"/>
        <v>-1041.7510387737414</v>
      </c>
      <c r="DU25" s="507">
        <v>0</v>
      </c>
      <c r="DV25" s="53">
        <v>1.1318500296229566</v>
      </c>
      <c r="DW25" s="508">
        <v>0</v>
      </c>
      <c r="DX25" s="380">
        <f t="shared" si="16"/>
        <v>0</v>
      </c>
      <c r="DY25" s="507">
        <v>1188.69</v>
      </c>
      <c r="DZ25" s="53">
        <v>1.1345499999999999</v>
      </c>
      <c r="EA25" s="508">
        <v>1047.7193600987177</v>
      </c>
      <c r="EB25" s="380">
        <f t="shared" si="17"/>
        <v>1047.7193600987177</v>
      </c>
      <c r="EC25" s="507">
        <v>1188.69</v>
      </c>
      <c r="ED25" s="53">
        <v>1.13425</v>
      </c>
      <c r="EE25" s="508">
        <v>1047.9964734405996</v>
      </c>
      <c r="EF25" s="380">
        <f t="shared" si="18"/>
        <v>0.2771133418818863</v>
      </c>
      <c r="EG25" s="507">
        <v>1188.69</v>
      </c>
      <c r="EH25" s="53">
        <v>1.1326499999999999</v>
      </c>
      <c r="EI25" s="508">
        <v>1049.4768904780824</v>
      </c>
      <c r="EJ25" s="380">
        <f t="shared" si="19"/>
        <v>1.4804170374827663</v>
      </c>
      <c r="EK25" s="507">
        <v>1188.69</v>
      </c>
      <c r="EL25" s="53">
        <v>1.13575</v>
      </c>
      <c r="EM25" s="508">
        <v>1046.6123706801673</v>
      </c>
      <c r="EN25" s="380">
        <f t="shared" si="20"/>
        <v>-2.8645197979151362</v>
      </c>
      <c r="EO25" s="507">
        <v>1188.69</v>
      </c>
      <c r="EP25" s="53">
        <v>1.1295500000000001</v>
      </c>
      <c r="EQ25" s="508">
        <v>1052.3571333716966</v>
      </c>
      <c r="ER25" s="380">
        <f t="shared" si="21"/>
        <v>5.7447626915293313</v>
      </c>
      <c r="ES25" s="507">
        <v>1188.69</v>
      </c>
      <c r="ET25" s="53">
        <v>1.1253500000000001</v>
      </c>
      <c r="EU25" s="508">
        <v>1056.2847114231129</v>
      </c>
      <c r="EV25" s="380">
        <f t="shared" si="22"/>
        <v>3.9275780514162761</v>
      </c>
      <c r="EW25" s="507">
        <v>1188.69</v>
      </c>
      <c r="EX25" s="53">
        <v>1.1109500000000001</v>
      </c>
      <c r="EY25" s="508">
        <v>1069.9761465412485</v>
      </c>
      <c r="EZ25" s="380">
        <f t="shared" si="23"/>
        <v>13.691435118135587</v>
      </c>
      <c r="FA25" s="507">
        <v>1188.69</v>
      </c>
      <c r="FB25" s="53">
        <v>1.1105499999999999</v>
      </c>
      <c r="FC25" s="508">
        <v>1070.3615325739499</v>
      </c>
      <c r="FD25" s="380">
        <f t="shared" si="24"/>
        <v>0.38538603270148997</v>
      </c>
      <c r="FE25" s="507">
        <v>1188.69</v>
      </c>
      <c r="FF25" s="53">
        <v>1.12155</v>
      </c>
      <c r="FG25" s="508">
        <v>1059.8635816503945</v>
      </c>
      <c r="FH25" s="380">
        <f t="shared" si="25"/>
        <v>-10.497950923555436</v>
      </c>
      <c r="FI25" s="507">
        <v>1188.69</v>
      </c>
      <c r="FJ25" s="53">
        <v>1.1194</v>
      </c>
      <c r="FK25" s="508">
        <v>1061.8992317312848</v>
      </c>
      <c r="FL25" s="380">
        <f t="shared" si="26"/>
        <v>2.0356500808902638</v>
      </c>
      <c r="FM25" s="507">
        <v>1153.72</v>
      </c>
      <c r="FN25" s="53">
        <v>1.1271500000000001</v>
      </c>
      <c r="FO25" s="508">
        <v>1023.5727276759969</v>
      </c>
      <c r="FP25" s="380">
        <f t="shared" si="27"/>
        <v>-38.326504055287842</v>
      </c>
      <c r="FQ25" s="507">
        <v>1153.72</v>
      </c>
      <c r="FR25" s="53">
        <v>1.1245499999999999</v>
      </c>
      <c r="FS25" s="508">
        <v>1025.9392645947269</v>
      </c>
      <c r="FT25" s="380">
        <f t="shared" si="28"/>
        <v>2.3665369187299348</v>
      </c>
      <c r="FU25" s="507">
        <v>1153.72</v>
      </c>
      <c r="FV25" s="53">
        <v>1.13215</v>
      </c>
      <c r="FW25" s="508">
        <v>1019.0522457271563</v>
      </c>
      <c r="FX25" s="380">
        <f t="shared" si="29"/>
        <v>-6.8870188675705322</v>
      </c>
      <c r="FY25" s="507">
        <v>1153.72</v>
      </c>
      <c r="FZ25" s="53">
        <v>1.1327499999999999</v>
      </c>
      <c r="GA25" s="508">
        <v>1018.5124696534982</v>
      </c>
      <c r="GB25" s="380">
        <f t="shared" si="30"/>
        <v>-0.53977607365811764</v>
      </c>
      <c r="GC25" s="507">
        <v>1153.72</v>
      </c>
      <c r="GD25" s="53">
        <v>1.13775</v>
      </c>
      <c r="GE25" s="508">
        <v>1014.0364754998901</v>
      </c>
      <c r="GF25" s="380">
        <f t="shared" si="31"/>
        <v>-4.4759941536080987</v>
      </c>
      <c r="GG25" s="507">
        <v>1153.72</v>
      </c>
      <c r="GH25" s="53">
        <v>1.1352500000000001</v>
      </c>
      <c r="GI25" s="508">
        <v>1016.2695441532701</v>
      </c>
      <c r="GJ25" s="380">
        <f t="shared" si="32"/>
        <v>2.2330686533799735</v>
      </c>
      <c r="GK25" s="507">
        <v>1153.72</v>
      </c>
      <c r="GL25" s="53">
        <v>1.1318999999999999</v>
      </c>
      <c r="GM25" s="508">
        <v>1019.2773213181378</v>
      </c>
      <c r="GN25" s="380">
        <f t="shared" si="33"/>
        <v>3.0077771648676617</v>
      </c>
    </row>
    <row r="26" spans="1:196" ht="15">
      <c r="A26" s="13" t="s">
        <v>527</v>
      </c>
      <c r="B26" s="13" t="s">
        <v>528</v>
      </c>
      <c r="C26" s="13" t="s">
        <v>432</v>
      </c>
      <c r="D26" s="13" t="s">
        <v>299</v>
      </c>
      <c r="E26" s="13" t="s">
        <v>5</v>
      </c>
      <c r="F26" s="13">
        <v>104051990</v>
      </c>
      <c r="G26" s="13"/>
      <c r="H26" s="49" t="s">
        <v>529</v>
      </c>
      <c r="I26" s="14">
        <f>+VLOOKUP(F26,'HSBC - Banco'!$B$3:$G$87,6, FALSE)</f>
        <v>106032.63</v>
      </c>
      <c r="J26" s="14">
        <f>+VLOOKUP(E26,'Summary - Colar'!$M$39:$N$54,2,FALSE)</f>
        <v>1.1318999999999999</v>
      </c>
      <c r="K26" s="14">
        <f t="shared" si="34"/>
        <v>93676.676384839666</v>
      </c>
      <c r="L26" s="507">
        <v>290870.61</v>
      </c>
      <c r="M26" s="53">
        <v>1.0393499809660025</v>
      </c>
      <c r="N26" s="508">
        <v>279858.19534018391</v>
      </c>
      <c r="O26" s="507">
        <v>290870.61</v>
      </c>
      <c r="P26" s="53">
        <v>1.0296499958937868</v>
      </c>
      <c r="Q26" s="508">
        <v>282494.64493758389</v>
      </c>
      <c r="R26" s="507">
        <v>318603.61</v>
      </c>
      <c r="S26" s="53">
        <v>1.0305500350713117</v>
      </c>
      <c r="T26" s="508">
        <v>309158.79788209737</v>
      </c>
      <c r="U26" s="507">
        <v>153414.82999999999</v>
      </c>
      <c r="V26" s="53">
        <v>1.0294499127813821</v>
      </c>
      <c r="W26" s="508">
        <v>149026.02651692074</v>
      </c>
      <c r="X26" s="507">
        <v>158142.82999999999</v>
      </c>
      <c r="Y26" s="53">
        <v>1.0474500171045873</v>
      </c>
      <c r="Z26" s="508">
        <v>150978.87958142973</v>
      </c>
      <c r="AA26" s="507">
        <v>235801.4</v>
      </c>
      <c r="AB26" s="53">
        <v>1.0384500241697678</v>
      </c>
      <c r="AC26" s="508">
        <v>227070.53253575804</v>
      </c>
      <c r="AD26" s="507">
        <v>406746.4</v>
      </c>
      <c r="AE26" s="53">
        <v>1.0375500183032278</v>
      </c>
      <c r="AF26" s="508">
        <v>392025.823164823</v>
      </c>
      <c r="AG26" s="507">
        <v>304963.82</v>
      </c>
      <c r="AH26" s="53">
        <v>1.047149991583058</v>
      </c>
      <c r="AI26" s="508">
        <v>291232.22313067346</v>
      </c>
      <c r="AJ26" s="507">
        <v>249866.33</v>
      </c>
      <c r="AK26" s="53">
        <v>1.0461499902620313</v>
      </c>
      <c r="AL26" s="508">
        <v>238843.69576624045</v>
      </c>
      <c r="AM26" s="507">
        <v>314671.23</v>
      </c>
      <c r="AN26" s="53">
        <v>1.0407499836552325</v>
      </c>
      <c r="AO26" s="508">
        <v>302350.45394364436</v>
      </c>
      <c r="AP26" s="507">
        <v>174150.23</v>
      </c>
      <c r="AQ26" s="53">
        <v>1.0854500032344994</v>
      </c>
      <c r="AR26" s="508">
        <v>160440.58176890234</v>
      </c>
      <c r="AS26" s="507">
        <v>178488.86</v>
      </c>
      <c r="AT26" s="53">
        <v>1.08935</v>
      </c>
      <c r="AU26" s="508">
        <v>163848.95579932985</v>
      </c>
      <c r="AV26" s="507">
        <v>77581.36</v>
      </c>
      <c r="AW26" s="53">
        <v>1.0830999858771673</v>
      </c>
      <c r="AX26" s="508">
        <v>71628.991793559471</v>
      </c>
      <c r="AY26" s="507">
        <v>62060.18</v>
      </c>
      <c r="AZ26" s="53">
        <v>1.0787497944244075</v>
      </c>
      <c r="BA26" s="508">
        <v>57529.725911200454</v>
      </c>
      <c r="BB26" s="507">
        <v>62060.18</v>
      </c>
      <c r="BC26" s="53">
        <v>1.0820998826422146</v>
      </c>
      <c r="BD26" s="508">
        <v>57351.618825116879</v>
      </c>
      <c r="BE26" s="507">
        <v>76560.179999999993</v>
      </c>
      <c r="BF26" s="53">
        <v>1.0781999853387405</v>
      </c>
      <c r="BG26" s="508">
        <v>71007.402189814457</v>
      </c>
      <c r="BH26" s="380">
        <f t="shared" si="0"/>
        <v>71006.320089931818</v>
      </c>
      <c r="BI26" s="507">
        <v>76560.179999999993</v>
      </c>
      <c r="BJ26" s="53">
        <v>1.0803999989493438</v>
      </c>
      <c r="BK26" s="508">
        <v>70862.810139256238</v>
      </c>
      <c r="BL26" s="380">
        <f t="shared" si="1"/>
        <v>-144.59205055821803</v>
      </c>
      <c r="BM26" s="507">
        <v>104532.18</v>
      </c>
      <c r="BN26" s="53">
        <v>1.1088499954694768</v>
      </c>
      <c r="BO26" s="508">
        <v>94270.803469446779</v>
      </c>
      <c r="BP26">
        <v>63506.758177403914</v>
      </c>
      <c r="BQ26" s="507">
        <v>104532.18</v>
      </c>
      <c r="BR26" s="53">
        <v>1.1058499740160905</v>
      </c>
      <c r="BS26" s="508">
        <v>94526.547412550746</v>
      </c>
      <c r="BT26" s="380">
        <f t="shared" si="2"/>
        <v>255.74394310396747</v>
      </c>
      <c r="BU26" s="507">
        <v>104532.18</v>
      </c>
      <c r="BV26" s="53">
        <v>1.0967500172467883</v>
      </c>
      <c r="BW26" s="508">
        <v>95310.853299470138</v>
      </c>
      <c r="BX26" s="380">
        <f t="shared" si="3"/>
        <v>784.30588691939192</v>
      </c>
      <c r="BY26" s="507">
        <v>104532.18</v>
      </c>
      <c r="BZ26" s="53">
        <v>1.0935500267747675</v>
      </c>
      <c r="CA26" s="508">
        <v>95589.75578675553</v>
      </c>
      <c r="CB26" s="380">
        <f t="shared" si="4"/>
        <v>278.90248728539154</v>
      </c>
      <c r="CC26" s="507">
        <v>34532.18</v>
      </c>
      <c r="CD26" s="53">
        <v>1.1035500028504495</v>
      </c>
      <c r="CE26" s="508">
        <v>31291.903321828653</v>
      </c>
      <c r="CF26" s="380">
        <f t="shared" si="5"/>
        <v>-64297.85246492688</v>
      </c>
      <c r="CG26" s="507">
        <v>34532.18</v>
      </c>
      <c r="CH26" s="53">
        <v>1.1071500373751093</v>
      </c>
      <c r="CI26" s="508">
        <v>31190.153849310926</v>
      </c>
      <c r="CJ26" s="380">
        <f t="shared" si="6"/>
        <v>-101.74947251772755</v>
      </c>
      <c r="CK26" s="507">
        <v>34532.18</v>
      </c>
      <c r="CL26" s="53">
        <v>1.1331000481425468</v>
      </c>
      <c r="CM26" s="508">
        <v>30475.843732075955</v>
      </c>
      <c r="CN26" s="380">
        <f t="shared" si="7"/>
        <v>-714.31011723497068</v>
      </c>
      <c r="CO26" s="507">
        <v>34532.18</v>
      </c>
      <c r="CP26" s="53">
        <v>1.1381500166600167</v>
      </c>
      <c r="CQ26" s="508">
        <v>30340.622496617074</v>
      </c>
      <c r="CR26" s="380">
        <f t="shared" si="8"/>
        <v>-135.22123545888098</v>
      </c>
      <c r="CS26" s="507">
        <v>35665.1</v>
      </c>
      <c r="CT26" s="53">
        <v>1.1324499897732652</v>
      </c>
      <c r="CU26" s="508">
        <v>31493.752767961727</v>
      </c>
      <c r="CV26" s="380">
        <f t="shared" si="9"/>
        <v>1153.130271344653</v>
      </c>
      <c r="CW26" s="507">
        <v>35665.1</v>
      </c>
      <c r="CX26" s="53">
        <v>1.1362500452178652</v>
      </c>
      <c r="CY26" s="508">
        <v>31388.42559355987</v>
      </c>
      <c r="CZ26" s="380">
        <f t="shared" si="10"/>
        <v>-105.32717440185661</v>
      </c>
      <c r="DA26" s="507">
        <v>35033.54</v>
      </c>
      <c r="DB26" s="53">
        <v>1.1363000964193748</v>
      </c>
      <c r="DC26" s="508">
        <v>30831.239133390125</v>
      </c>
      <c r="DD26" s="380">
        <f t="shared" si="11"/>
        <v>-557.18646016974526</v>
      </c>
      <c r="DE26" s="507">
        <v>37487.74</v>
      </c>
      <c r="DF26" s="53">
        <v>1.1544499930632772</v>
      </c>
      <c r="DG26" s="508">
        <v>32472.380982504139</v>
      </c>
      <c r="DH26" s="380">
        <f t="shared" si="12"/>
        <v>1641.1418491140139</v>
      </c>
      <c r="DI26" s="507">
        <v>37487.74</v>
      </c>
      <c r="DJ26" s="53">
        <v>1.1486000091425401</v>
      </c>
      <c r="DK26" s="508">
        <v>32637.76745743331</v>
      </c>
      <c r="DL26" s="380">
        <f t="shared" si="13"/>
        <v>165.38647492917153</v>
      </c>
      <c r="DM26" s="507">
        <v>37094.870000000003</v>
      </c>
      <c r="DN26" s="53">
        <v>1.1410499781207057</v>
      </c>
      <c r="DO26" s="508">
        <v>32509.417388618476</v>
      </c>
      <c r="DP26" s="380">
        <f t="shared" si="14"/>
        <v>-128.35006881483423</v>
      </c>
      <c r="DQ26" s="507">
        <v>63730.87</v>
      </c>
      <c r="DR26" s="53">
        <v>1.135249966573922</v>
      </c>
      <c r="DS26" s="508">
        <v>56138.182670318674</v>
      </c>
      <c r="DT26" s="380">
        <f t="shared" si="15"/>
        <v>23628.765281700198</v>
      </c>
      <c r="DU26" s="507">
        <v>78973.47</v>
      </c>
      <c r="DV26" s="53">
        <v>1.1318500296229566</v>
      </c>
      <c r="DW26" s="508">
        <v>69773.793288062865</v>
      </c>
      <c r="DX26" s="380">
        <f t="shared" si="16"/>
        <v>13635.610617744191</v>
      </c>
      <c r="DY26" s="507">
        <v>78973.47</v>
      </c>
      <c r="DZ26" s="53">
        <v>1.1345499999999999</v>
      </c>
      <c r="EA26" s="508">
        <v>69607.747565113925</v>
      </c>
      <c r="EB26" s="380">
        <f t="shared" si="17"/>
        <v>-166.04572294894024</v>
      </c>
      <c r="EC26" s="507">
        <v>78973.47</v>
      </c>
      <c r="ED26" s="53">
        <v>1.13425</v>
      </c>
      <c r="EE26" s="508">
        <v>69626.158254353097</v>
      </c>
      <c r="EF26" s="380">
        <f t="shared" si="18"/>
        <v>18.410689239171916</v>
      </c>
      <c r="EG26" s="507">
        <v>78535.47</v>
      </c>
      <c r="EH26" s="53">
        <v>1.1326499999999999</v>
      </c>
      <c r="EI26" s="508">
        <v>69337.809561647475</v>
      </c>
      <c r="EJ26" s="380">
        <f t="shared" si="19"/>
        <v>-288.34869270562194</v>
      </c>
      <c r="EK26" s="507">
        <v>248615.18</v>
      </c>
      <c r="EL26" s="53">
        <v>1.13575</v>
      </c>
      <c r="EM26" s="508">
        <v>218899.56416464891</v>
      </c>
      <c r="EN26" s="380">
        <f t="shared" si="20"/>
        <v>149561.75460300143</v>
      </c>
      <c r="EO26" s="507">
        <v>248615.18</v>
      </c>
      <c r="EP26" s="53">
        <v>1.1295500000000001</v>
      </c>
      <c r="EQ26" s="508">
        <v>220101.08450267804</v>
      </c>
      <c r="ER26" s="380">
        <f t="shared" si="21"/>
        <v>1201.520338029135</v>
      </c>
      <c r="ES26" s="507">
        <v>371465.18</v>
      </c>
      <c r="ET26" s="53">
        <v>1.1253500000000001</v>
      </c>
      <c r="EU26" s="508">
        <v>330088.57688719063</v>
      </c>
      <c r="EV26" s="380">
        <f t="shared" si="22"/>
        <v>109987.49238451259</v>
      </c>
      <c r="EW26" s="507">
        <v>71465.179999999993</v>
      </c>
      <c r="EX26" s="53">
        <v>1.1109500000000001</v>
      </c>
      <c r="EY26" s="508">
        <v>64327.98955848597</v>
      </c>
      <c r="EZ26" s="380">
        <f t="shared" si="23"/>
        <v>-265760.58732870466</v>
      </c>
      <c r="FA26" s="507">
        <v>71465.179999999993</v>
      </c>
      <c r="FB26" s="53">
        <v>1.1105499999999999</v>
      </c>
      <c r="FC26" s="508">
        <v>64351.159335464406</v>
      </c>
      <c r="FD26" s="380">
        <f t="shared" si="24"/>
        <v>23.169776978436857</v>
      </c>
      <c r="FE26" s="507">
        <v>71465.179999999993</v>
      </c>
      <c r="FF26" s="53">
        <v>1.12155</v>
      </c>
      <c r="FG26" s="508">
        <v>63720.012482724793</v>
      </c>
      <c r="FH26" s="380">
        <f t="shared" si="25"/>
        <v>-631.14685273961368</v>
      </c>
      <c r="FI26" s="507">
        <v>97642.39</v>
      </c>
      <c r="FJ26" s="53">
        <v>1.1194</v>
      </c>
      <c r="FK26" s="508">
        <v>87227.434339824904</v>
      </c>
      <c r="FL26" s="380">
        <f t="shared" si="26"/>
        <v>23507.421857100111</v>
      </c>
      <c r="FM26" s="507">
        <v>106032.63</v>
      </c>
      <c r="FN26" s="53">
        <v>1.1271500000000001</v>
      </c>
      <c r="FO26" s="508">
        <v>94071.445681586294</v>
      </c>
      <c r="FP26" s="380">
        <f t="shared" si="27"/>
        <v>6844.0113417613902</v>
      </c>
      <c r="FQ26" s="507">
        <v>106032.63</v>
      </c>
      <c r="FR26" s="53">
        <v>1.1245499999999999</v>
      </c>
      <c r="FS26" s="508">
        <v>94288.942243564103</v>
      </c>
      <c r="FT26" s="380">
        <f t="shared" si="28"/>
        <v>217.4965619778086</v>
      </c>
      <c r="FU26" s="507">
        <v>106032.63</v>
      </c>
      <c r="FV26" s="53">
        <v>1.13215</v>
      </c>
      <c r="FW26" s="508">
        <v>93655.990813938086</v>
      </c>
      <c r="FX26" s="380">
        <f t="shared" si="29"/>
        <v>-632.95142962601676</v>
      </c>
      <c r="FY26" s="507">
        <v>106032.63</v>
      </c>
      <c r="FZ26" s="53">
        <v>1.1327499999999999</v>
      </c>
      <c r="GA26" s="508">
        <v>93606.38269697639</v>
      </c>
      <c r="GB26" s="380">
        <f t="shared" si="30"/>
        <v>-49.608116961695487</v>
      </c>
      <c r="GC26" s="507">
        <v>106032.63</v>
      </c>
      <c r="GD26" s="53">
        <v>1.13775</v>
      </c>
      <c r="GE26" s="508">
        <v>93195.016479894533</v>
      </c>
      <c r="GF26" s="380">
        <f t="shared" si="31"/>
        <v>-411.36621708185703</v>
      </c>
      <c r="GG26" s="507">
        <v>106032.63</v>
      </c>
      <c r="GH26" s="53">
        <v>1.1352500000000001</v>
      </c>
      <c r="GI26" s="508">
        <v>93400.246641708873</v>
      </c>
      <c r="GJ26" s="380">
        <f t="shared" si="32"/>
        <v>205.23016181433923</v>
      </c>
      <c r="GK26" s="507">
        <v>106032.63</v>
      </c>
      <c r="GL26" s="53">
        <v>1.1318999999999999</v>
      </c>
      <c r="GM26" s="508">
        <v>93676.676384839666</v>
      </c>
      <c r="GN26" s="380">
        <f t="shared" si="33"/>
        <v>276.42974313079321</v>
      </c>
    </row>
    <row r="27" spans="1:196" ht="15">
      <c r="A27" s="13" t="s">
        <v>530</v>
      </c>
      <c r="B27" s="13" t="s">
        <v>437</v>
      </c>
      <c r="C27" s="13" t="s">
        <v>432</v>
      </c>
      <c r="D27" s="13" t="s">
        <v>299</v>
      </c>
      <c r="E27" s="13" t="s">
        <v>5</v>
      </c>
      <c r="F27" s="13">
        <v>104052597</v>
      </c>
      <c r="G27" s="13"/>
      <c r="H27" s="49" t="s">
        <v>529</v>
      </c>
      <c r="I27" s="14">
        <f>+VLOOKUP(F27,'HSBC - Banco'!$B$3:$G$87,6, FALSE)</f>
        <v>78388.66</v>
      </c>
      <c r="J27" s="14">
        <f>+VLOOKUP(E27,'Summary - Colar'!$M$39:$N$54,2,FALSE)</f>
        <v>1.1318999999999999</v>
      </c>
      <c r="K27" s="14">
        <f t="shared" si="34"/>
        <v>69254.050711193573</v>
      </c>
      <c r="L27" s="507">
        <v>312002.17</v>
      </c>
      <c r="M27" s="53">
        <v>1.0393499809660025</v>
      </c>
      <c r="N27" s="508">
        <v>300189.7106016358</v>
      </c>
      <c r="O27" s="507">
        <v>312002.17</v>
      </c>
      <c r="P27" s="53">
        <v>1.0296499958937868</v>
      </c>
      <c r="Q27" s="508">
        <v>303017.69654179114</v>
      </c>
      <c r="R27" s="507">
        <v>412665.22</v>
      </c>
      <c r="S27" s="53">
        <v>1.0305500350713117</v>
      </c>
      <c r="T27" s="508">
        <v>400432.00810860627</v>
      </c>
      <c r="U27" s="507">
        <v>196687.31</v>
      </c>
      <c r="V27" s="53">
        <v>1.0294499127813821</v>
      </c>
      <c r="W27" s="508">
        <v>191060.59222307135</v>
      </c>
      <c r="X27" s="507">
        <v>196687.31</v>
      </c>
      <c r="Y27" s="53">
        <v>1.0474500171045873</v>
      </c>
      <c r="Z27" s="508">
        <v>187777.27508534747</v>
      </c>
      <c r="AA27" s="507">
        <v>224849.53</v>
      </c>
      <c r="AB27" s="53">
        <v>1.0384500241697678</v>
      </c>
      <c r="AC27" s="508">
        <v>216524.17041423378</v>
      </c>
      <c r="AD27" s="507">
        <v>224849.53</v>
      </c>
      <c r="AE27" s="53">
        <v>1.0375500183032278</v>
      </c>
      <c r="AF27" s="508">
        <v>216711.99077969356</v>
      </c>
      <c r="AG27" s="507">
        <v>105301.1</v>
      </c>
      <c r="AH27" s="53">
        <v>1.047149991583058</v>
      </c>
      <c r="AI27" s="508">
        <v>100559.71049649549</v>
      </c>
      <c r="AJ27" s="507">
        <v>105253.38</v>
      </c>
      <c r="AK27" s="53">
        <v>1.0461499902620313</v>
      </c>
      <c r="AL27" s="508">
        <v>100610.2193564395</v>
      </c>
      <c r="AM27" s="507">
        <v>176656.23</v>
      </c>
      <c r="AN27" s="53">
        <v>1.0407499836552325</v>
      </c>
      <c r="AO27" s="508">
        <v>169739.35409497985</v>
      </c>
      <c r="AP27" s="507">
        <v>91038.23</v>
      </c>
      <c r="AQ27" s="53">
        <v>1.0854500032344994</v>
      </c>
      <c r="AR27" s="508">
        <v>83871.417134569027</v>
      </c>
      <c r="AS27" s="507">
        <v>93541.55</v>
      </c>
      <c r="AT27" s="53">
        <v>1.08935</v>
      </c>
      <c r="AU27" s="508">
        <v>85869.142148987929</v>
      </c>
      <c r="AV27" s="507">
        <v>47039.9</v>
      </c>
      <c r="AW27" s="53">
        <v>1.0830999858771673</v>
      </c>
      <c r="AX27" s="508">
        <v>43430.801046409324</v>
      </c>
      <c r="AY27" s="507">
        <v>24973.84</v>
      </c>
      <c r="AZ27" s="53">
        <v>1.0787497944244075</v>
      </c>
      <c r="BA27" s="508">
        <v>23150.725153394244</v>
      </c>
      <c r="BB27" s="507">
        <v>24973.84</v>
      </c>
      <c r="BC27" s="53">
        <v>1.0820998826422146</v>
      </c>
      <c r="BD27" s="508">
        <v>23079.052498388774</v>
      </c>
      <c r="BE27" s="507">
        <v>24973.84</v>
      </c>
      <c r="BF27" s="53">
        <v>1.0781999853387405</v>
      </c>
      <c r="BG27" s="508">
        <v>23162.530457792498</v>
      </c>
      <c r="BH27" s="380">
        <f t="shared" si="0"/>
        <v>23161.448357909856</v>
      </c>
      <c r="BI27" s="507">
        <v>24973.84</v>
      </c>
      <c r="BJ27" s="53">
        <v>1.0803999989493438</v>
      </c>
      <c r="BK27" s="508">
        <v>23115.364702227231</v>
      </c>
      <c r="BL27" s="380">
        <f t="shared" si="1"/>
        <v>-47.165755565267318</v>
      </c>
      <c r="BM27" s="507">
        <v>24973.84</v>
      </c>
      <c r="BN27" s="53">
        <v>1.1088499954694768</v>
      </c>
      <c r="BO27" s="508">
        <v>22522.288949846916</v>
      </c>
      <c r="BP27">
        <v>69129.13473854035</v>
      </c>
      <c r="BQ27" s="507">
        <v>24973.84</v>
      </c>
      <c r="BR27" s="53">
        <v>1.1058499740160905</v>
      </c>
      <c r="BS27" s="508">
        <v>22583.388874444754</v>
      </c>
      <c r="BT27" s="380">
        <f t="shared" si="2"/>
        <v>61.099924597838253</v>
      </c>
      <c r="BU27" s="507">
        <v>18762.84</v>
      </c>
      <c r="BV27" s="53">
        <v>1.0967500172467883</v>
      </c>
      <c r="BW27" s="508">
        <v>17107.672400225754</v>
      </c>
      <c r="BX27" s="380">
        <f t="shared" si="3"/>
        <v>-5475.7164742189998</v>
      </c>
      <c r="BY27" s="507">
        <v>17092.89</v>
      </c>
      <c r="BZ27" s="53">
        <v>1.0935500267747675</v>
      </c>
      <c r="CA27" s="508">
        <v>15630.642934930427</v>
      </c>
      <c r="CB27" s="380">
        <f t="shared" si="4"/>
        <v>-1477.0294652953271</v>
      </c>
      <c r="CC27" s="507">
        <v>17092.89</v>
      </c>
      <c r="CD27" s="53">
        <v>1.1035500028504495</v>
      </c>
      <c r="CE27" s="508">
        <v>15489.003629966361</v>
      </c>
      <c r="CF27" s="380">
        <f t="shared" si="5"/>
        <v>-141.63930496406647</v>
      </c>
      <c r="CG27" s="507">
        <v>17092.89</v>
      </c>
      <c r="CH27" s="53">
        <v>1.1071500373751093</v>
      </c>
      <c r="CI27" s="508">
        <v>15438.639229534545</v>
      </c>
      <c r="CJ27" s="380">
        <f t="shared" si="6"/>
        <v>-50.364400431815739</v>
      </c>
      <c r="CK27" s="507">
        <v>28356.89</v>
      </c>
      <c r="CL27" s="53">
        <v>1.1331000481425468</v>
      </c>
      <c r="CM27" s="508">
        <v>25025.936629765842</v>
      </c>
      <c r="CN27" s="380">
        <f t="shared" si="7"/>
        <v>9587.2974002312967</v>
      </c>
      <c r="CO27" s="507">
        <v>28356.89</v>
      </c>
      <c r="CP27" s="53">
        <v>1.1381500166600167</v>
      </c>
      <c r="CQ27" s="508">
        <v>24914.896617245009</v>
      </c>
      <c r="CR27" s="380">
        <f t="shared" si="8"/>
        <v>-111.04001252083253</v>
      </c>
      <c r="CS27" s="507">
        <v>28356.89</v>
      </c>
      <c r="CT27" s="53">
        <v>1.1324499897732652</v>
      </c>
      <c r="CU27" s="508">
        <v>25040.302226217962</v>
      </c>
      <c r="CV27" s="380">
        <f t="shared" si="9"/>
        <v>125.4056089729529</v>
      </c>
      <c r="CW27" s="507">
        <v>28356.89</v>
      </c>
      <c r="CX27" s="53">
        <v>1.1362500452178652</v>
      </c>
      <c r="CY27" s="508">
        <v>24956.557862721875</v>
      </c>
      <c r="CZ27" s="380">
        <f t="shared" si="10"/>
        <v>-83.744363496087317</v>
      </c>
      <c r="DA27" s="507">
        <v>28320.26</v>
      </c>
      <c r="DB27" s="53">
        <v>1.1363000964193748</v>
      </c>
      <c r="DC27" s="508">
        <v>24923.222385741861</v>
      </c>
      <c r="DD27" s="380">
        <f t="shared" si="11"/>
        <v>-33.335476980013482</v>
      </c>
      <c r="DE27" s="507">
        <v>28320.26</v>
      </c>
      <c r="DF27" s="53">
        <v>1.1544499930632772</v>
      </c>
      <c r="DG27" s="508">
        <v>24531.387388078681</v>
      </c>
      <c r="DH27" s="380">
        <f t="shared" si="12"/>
        <v>-391.83499766317982</v>
      </c>
      <c r="DI27" s="507">
        <v>28320.26</v>
      </c>
      <c r="DJ27" s="53">
        <v>1.1486000091425401</v>
      </c>
      <c r="DK27" s="508">
        <v>24656.329248283579</v>
      </c>
      <c r="DL27" s="380">
        <f t="shared" si="13"/>
        <v>124.94186020489724</v>
      </c>
      <c r="DM27" s="507">
        <v>28320.26</v>
      </c>
      <c r="DN27" s="53">
        <v>1.1410499781207057</v>
      </c>
      <c r="DO27" s="508">
        <v>24819.473768049225</v>
      </c>
      <c r="DP27" s="380">
        <f t="shared" si="14"/>
        <v>163.14451976564669</v>
      </c>
      <c r="DQ27" s="507">
        <v>28320.26</v>
      </c>
      <c r="DR27" s="53">
        <v>1.135249966573922</v>
      </c>
      <c r="DS27" s="508">
        <v>24946.276885140891</v>
      </c>
      <c r="DT27" s="380">
        <f t="shared" si="15"/>
        <v>126.80311709166563</v>
      </c>
      <c r="DU27" s="507">
        <v>28320.26</v>
      </c>
      <c r="DV27" s="53">
        <v>1.1318500296229566</v>
      </c>
      <c r="DW27" s="508">
        <v>25021.212403408324</v>
      </c>
      <c r="DX27" s="380">
        <f t="shared" si="16"/>
        <v>74.935518267433508</v>
      </c>
      <c r="DY27" s="507">
        <v>57034.87</v>
      </c>
      <c r="DZ27" s="53">
        <v>1.1345499999999999</v>
      </c>
      <c r="EA27" s="508">
        <v>50270.917985104228</v>
      </c>
      <c r="EB27" s="380">
        <f t="shared" si="17"/>
        <v>25249.705581695904</v>
      </c>
      <c r="EC27" s="507">
        <v>57034.87</v>
      </c>
      <c r="ED27" s="53">
        <v>1.13425</v>
      </c>
      <c r="EE27" s="508">
        <v>50284.214238483582</v>
      </c>
      <c r="EF27" s="380">
        <f t="shared" si="18"/>
        <v>13.296253379354312</v>
      </c>
      <c r="EG27" s="507">
        <v>57034.87</v>
      </c>
      <c r="EH27" s="53">
        <v>1.1326499999999999</v>
      </c>
      <c r="EI27" s="508">
        <v>50355.246545711387</v>
      </c>
      <c r="EJ27" s="380">
        <f t="shared" si="19"/>
        <v>71.032307227804267</v>
      </c>
      <c r="EK27" s="507">
        <v>57034.87</v>
      </c>
      <c r="EL27" s="53">
        <v>1.13575</v>
      </c>
      <c r="EM27" s="508">
        <v>50217.803213735417</v>
      </c>
      <c r="EN27" s="380">
        <f t="shared" si="20"/>
        <v>-137.44333197597007</v>
      </c>
      <c r="EO27" s="507">
        <v>57034.87</v>
      </c>
      <c r="EP27" s="53">
        <v>1.1295500000000001</v>
      </c>
      <c r="EQ27" s="508">
        <v>50493.44429197468</v>
      </c>
      <c r="ER27" s="380">
        <f t="shared" si="21"/>
        <v>275.64107823926315</v>
      </c>
      <c r="ES27" s="507">
        <v>57034.87</v>
      </c>
      <c r="ET27" s="53">
        <v>1.1253500000000001</v>
      </c>
      <c r="EU27" s="508">
        <v>50681.894521704358</v>
      </c>
      <c r="EV27" s="380">
        <f t="shared" si="22"/>
        <v>188.45022972967854</v>
      </c>
      <c r="EW27" s="507">
        <v>47383.12</v>
      </c>
      <c r="EX27" s="53">
        <v>1.1109500000000001</v>
      </c>
      <c r="EY27" s="508">
        <v>42650.992393897111</v>
      </c>
      <c r="EZ27" s="380">
        <f t="shared" si="23"/>
        <v>-8030.9021278072469</v>
      </c>
      <c r="FA27" s="507">
        <v>47383.12</v>
      </c>
      <c r="FB27" s="53">
        <v>1.1105499999999999</v>
      </c>
      <c r="FC27" s="508">
        <v>42666.354509027064</v>
      </c>
      <c r="FD27" s="380">
        <f t="shared" si="24"/>
        <v>15.362115129952144</v>
      </c>
      <c r="FE27" s="507">
        <v>47383.12</v>
      </c>
      <c r="FF27" s="53">
        <v>1.12155</v>
      </c>
      <c r="FG27" s="508">
        <v>42247.889082073918</v>
      </c>
      <c r="FH27" s="380">
        <f t="shared" si="25"/>
        <v>-418.46542695314565</v>
      </c>
      <c r="FI27" s="507">
        <v>47383.12</v>
      </c>
      <c r="FJ27" s="53">
        <v>1.1194</v>
      </c>
      <c r="FK27" s="508">
        <v>42329.033410755765</v>
      </c>
      <c r="FL27" s="380">
        <f t="shared" si="26"/>
        <v>81.144328681846673</v>
      </c>
      <c r="FM27" s="507">
        <v>47345.1</v>
      </c>
      <c r="FN27" s="53">
        <v>1.1271500000000001</v>
      </c>
      <c r="FO27" s="508">
        <v>42004.258528146202</v>
      </c>
      <c r="FP27" s="380">
        <f t="shared" si="27"/>
        <v>-324.77488260956306</v>
      </c>
      <c r="FQ27" s="507">
        <v>47345.1</v>
      </c>
      <c r="FR27" s="53">
        <v>1.1245499999999999</v>
      </c>
      <c r="FS27" s="508">
        <v>42101.373882886488</v>
      </c>
      <c r="FT27" s="380">
        <f t="shared" si="28"/>
        <v>97.115354740286421</v>
      </c>
      <c r="FU27" s="507">
        <v>47345.1</v>
      </c>
      <c r="FV27" s="53">
        <v>1.13215</v>
      </c>
      <c r="FW27" s="508">
        <v>41818.751932164465</v>
      </c>
      <c r="FX27" s="380">
        <f t="shared" si="29"/>
        <v>-282.62195072202303</v>
      </c>
      <c r="FY27" s="507">
        <v>47345.1</v>
      </c>
      <c r="FZ27" s="53">
        <v>1.1327499999999999</v>
      </c>
      <c r="GA27" s="508">
        <v>41796.601191789894</v>
      </c>
      <c r="GB27" s="380">
        <f t="shared" si="30"/>
        <v>-22.150740374570887</v>
      </c>
      <c r="GC27" s="507">
        <v>47345.1</v>
      </c>
      <c r="GD27" s="53">
        <v>1.13775</v>
      </c>
      <c r="GE27" s="508">
        <v>41612.920237310478</v>
      </c>
      <c r="GF27" s="380">
        <f t="shared" si="31"/>
        <v>-183.68095447941596</v>
      </c>
      <c r="GG27" s="507">
        <v>78388.66</v>
      </c>
      <c r="GH27" s="53">
        <v>1.1352500000000001</v>
      </c>
      <c r="GI27" s="508">
        <v>69049.689495705796</v>
      </c>
      <c r="GJ27" s="380">
        <f t="shared" si="32"/>
        <v>27436.769258395318</v>
      </c>
      <c r="GK27" s="507">
        <v>78388.66</v>
      </c>
      <c r="GL27" s="53">
        <v>1.1318999999999999</v>
      </c>
      <c r="GM27" s="508">
        <v>69254.050711193573</v>
      </c>
      <c r="GN27" s="380">
        <f t="shared" si="33"/>
        <v>204.36121548777737</v>
      </c>
    </row>
    <row r="28" spans="1:196" ht="15">
      <c r="A28" s="13" t="s">
        <v>531</v>
      </c>
      <c r="B28" s="13" t="s">
        <v>532</v>
      </c>
      <c r="C28" s="13" t="s">
        <v>39</v>
      </c>
      <c r="D28" s="13" t="s">
        <v>299</v>
      </c>
      <c r="E28" s="13" t="s">
        <v>5</v>
      </c>
      <c r="F28" s="13" t="s">
        <v>426</v>
      </c>
      <c r="G28" s="13" t="s">
        <v>533</v>
      </c>
      <c r="H28" s="49" t="s">
        <v>534</v>
      </c>
      <c r="I28" s="14">
        <f>+VLOOKUP(F28,'HSBC - Banco'!$B$3:$G$87,6, FALSE)</f>
        <v>0</v>
      </c>
      <c r="J28" s="14">
        <f>+VLOOKUP(E28,'Summary - Colar'!$M$39:$N$54,2,FALSE)</f>
        <v>1.1318999999999999</v>
      </c>
      <c r="K28" s="14">
        <f t="shared" si="34"/>
        <v>0</v>
      </c>
      <c r="L28" s="507">
        <v>4513.66</v>
      </c>
      <c r="M28" s="53">
        <v>1.0393499809660025</v>
      </c>
      <c r="N28" s="508">
        <v>4342.7720042914434</v>
      </c>
      <c r="O28" s="507">
        <v>100000</v>
      </c>
      <c r="P28" s="53">
        <v>1.0296499958937868</v>
      </c>
      <c r="Q28" s="508">
        <v>97120.381099205551</v>
      </c>
      <c r="R28" s="507">
        <v>0</v>
      </c>
      <c r="S28" s="53">
        <v>1.0305500350713117</v>
      </c>
      <c r="T28" s="508">
        <v>0</v>
      </c>
      <c r="U28" s="507">
        <v>0</v>
      </c>
      <c r="V28" s="53">
        <v>1.0294499127813821</v>
      </c>
      <c r="W28" s="508">
        <v>0</v>
      </c>
      <c r="X28" s="507">
        <v>0</v>
      </c>
      <c r="Y28" s="53">
        <v>1.0474500171045873</v>
      </c>
      <c r="Z28" s="508">
        <v>0</v>
      </c>
      <c r="AA28" s="507">
        <v>0</v>
      </c>
      <c r="AB28" s="53">
        <v>1.0384500241697678</v>
      </c>
      <c r="AC28" s="508">
        <v>0</v>
      </c>
      <c r="AD28" s="507">
        <v>4513.66</v>
      </c>
      <c r="AE28" s="53">
        <v>1.0375500183032278</v>
      </c>
      <c r="AF28" s="508">
        <v>4350.3059326060038</v>
      </c>
      <c r="AG28" s="507">
        <v>0</v>
      </c>
      <c r="AH28" s="53">
        <v>1.047149991583058</v>
      </c>
      <c r="AI28" s="508">
        <v>0</v>
      </c>
      <c r="AJ28" s="507">
        <v>0</v>
      </c>
      <c r="AK28" s="53">
        <v>1.0461499902620313</v>
      </c>
      <c r="AL28" s="508">
        <v>0</v>
      </c>
      <c r="AM28" s="507">
        <v>0</v>
      </c>
      <c r="AN28" s="53">
        <v>1.0407499836552325</v>
      </c>
      <c r="AO28" s="508">
        <v>0</v>
      </c>
      <c r="AP28" s="507">
        <v>300000</v>
      </c>
      <c r="AQ28" s="53">
        <v>1.0854500032344994</v>
      </c>
      <c r="AR28" s="508">
        <v>276383.06610718055</v>
      </c>
      <c r="AS28" s="507">
        <v>0</v>
      </c>
      <c r="AT28" s="53">
        <v>1.08935</v>
      </c>
      <c r="AU28" s="508">
        <v>0</v>
      </c>
      <c r="AV28" s="507">
        <v>0</v>
      </c>
      <c r="AW28" s="53">
        <v>1.0830999858771673</v>
      </c>
      <c r="AX28" s="508">
        <v>0</v>
      </c>
      <c r="AY28" s="507">
        <v>0</v>
      </c>
      <c r="AZ28" s="53">
        <v>1.0787497944244075</v>
      </c>
      <c r="BA28" s="508">
        <v>0</v>
      </c>
      <c r="BB28" s="507">
        <v>49975</v>
      </c>
      <c r="BC28" s="53">
        <v>1.0820998826422146</v>
      </c>
      <c r="BD28" s="508">
        <v>46183.352204025447</v>
      </c>
      <c r="BE28" s="507">
        <v>0</v>
      </c>
      <c r="BF28" s="53">
        <v>1.0781999853387405</v>
      </c>
      <c r="BG28" s="508">
        <v>0</v>
      </c>
      <c r="BH28" s="380">
        <f t="shared" si="0"/>
        <v>-1.0820998826422146</v>
      </c>
      <c r="BI28" s="507">
        <v>0</v>
      </c>
      <c r="BJ28" s="53">
        <v>1.0803999989493438</v>
      </c>
      <c r="BK28" s="508">
        <v>0</v>
      </c>
      <c r="BL28" s="380">
        <f t="shared" si="1"/>
        <v>0</v>
      </c>
      <c r="BM28" s="507">
        <v>0</v>
      </c>
      <c r="BN28" s="53">
        <v>1.1088499954694768</v>
      </c>
      <c r="BO28" s="508">
        <v>0</v>
      </c>
      <c r="BP28">
        <v>0</v>
      </c>
      <c r="BQ28" s="507">
        <v>0</v>
      </c>
      <c r="BR28" s="53">
        <v>1.1058499740160905</v>
      </c>
      <c r="BS28" s="508">
        <v>0</v>
      </c>
      <c r="BT28" s="380">
        <f t="shared" si="2"/>
        <v>0</v>
      </c>
      <c r="BU28" s="507">
        <v>0</v>
      </c>
      <c r="BV28" s="53">
        <v>1.0967500172467883</v>
      </c>
      <c r="BW28" s="508">
        <v>0</v>
      </c>
      <c r="BX28" s="380">
        <f t="shared" si="3"/>
        <v>0</v>
      </c>
      <c r="BY28" s="507">
        <v>0</v>
      </c>
      <c r="BZ28" s="53">
        <v>1.0935500267747675</v>
      </c>
      <c r="CA28" s="508">
        <v>0</v>
      </c>
      <c r="CB28" s="380">
        <f t="shared" si="4"/>
        <v>0</v>
      </c>
      <c r="CC28" s="507">
        <v>500000</v>
      </c>
      <c r="CD28" s="53">
        <v>1.1035500028504495</v>
      </c>
      <c r="CE28" s="508">
        <v>453083.2302193006</v>
      </c>
      <c r="CF28" s="380">
        <f t="shared" si="5"/>
        <v>453083.2302193006</v>
      </c>
      <c r="CG28" s="507">
        <v>0</v>
      </c>
      <c r="CH28" s="53">
        <v>1.1071500373751093</v>
      </c>
      <c r="CI28" s="508">
        <v>0</v>
      </c>
      <c r="CJ28" s="380">
        <f t="shared" si="6"/>
        <v>-453083.2302193006</v>
      </c>
      <c r="CK28" s="507">
        <v>0</v>
      </c>
      <c r="CL28" s="53">
        <v>1.1331000481425468</v>
      </c>
      <c r="CM28" s="508">
        <v>0</v>
      </c>
      <c r="CN28" s="380">
        <f t="shared" si="7"/>
        <v>0</v>
      </c>
      <c r="CO28" s="507">
        <v>0</v>
      </c>
      <c r="CP28" s="53">
        <v>1.1381500166600167</v>
      </c>
      <c r="CQ28" s="508">
        <v>0</v>
      </c>
      <c r="CR28" s="380">
        <f t="shared" si="8"/>
        <v>0</v>
      </c>
      <c r="CS28" s="507">
        <v>0</v>
      </c>
      <c r="CT28" s="53">
        <v>1.1324499897732652</v>
      </c>
      <c r="CU28" s="508">
        <v>0</v>
      </c>
      <c r="CV28" s="380">
        <f t="shared" si="9"/>
        <v>0</v>
      </c>
      <c r="CW28" s="507">
        <v>0</v>
      </c>
      <c r="CX28" s="53">
        <v>1.1362500452178652</v>
      </c>
      <c r="CY28" s="508">
        <v>0</v>
      </c>
      <c r="CZ28" s="380">
        <f t="shared" si="10"/>
        <v>0</v>
      </c>
      <c r="DA28" s="507">
        <v>0</v>
      </c>
      <c r="DB28" s="53">
        <v>1.1363000964193748</v>
      </c>
      <c r="DC28" s="508">
        <v>0</v>
      </c>
      <c r="DD28" s="380">
        <f t="shared" si="11"/>
        <v>0</v>
      </c>
      <c r="DE28" s="507">
        <v>0</v>
      </c>
      <c r="DF28" s="53">
        <v>1.1544499930632772</v>
      </c>
      <c r="DG28" s="508">
        <v>0</v>
      </c>
      <c r="DH28" s="380">
        <f t="shared" si="12"/>
        <v>0</v>
      </c>
      <c r="DI28" s="507">
        <v>0</v>
      </c>
      <c r="DJ28" s="53">
        <v>1.1486000091425401</v>
      </c>
      <c r="DK28" s="508">
        <v>0</v>
      </c>
      <c r="DL28" s="380">
        <f t="shared" si="13"/>
        <v>0</v>
      </c>
      <c r="DM28" s="507">
        <v>0</v>
      </c>
      <c r="DN28" s="53">
        <v>1.1410499781207057</v>
      </c>
      <c r="DO28" s="508">
        <v>0</v>
      </c>
      <c r="DP28" s="380">
        <f t="shared" si="14"/>
        <v>0</v>
      </c>
      <c r="DQ28" s="507">
        <v>0</v>
      </c>
      <c r="DR28" s="53">
        <v>1.135249966573922</v>
      </c>
      <c r="DS28" s="508">
        <v>0</v>
      </c>
      <c r="DT28" s="380">
        <f t="shared" si="15"/>
        <v>0</v>
      </c>
      <c r="DU28" s="507">
        <v>0</v>
      </c>
      <c r="DV28" s="53">
        <v>1.1318500296229566</v>
      </c>
      <c r="DW28" s="508">
        <v>0</v>
      </c>
      <c r="DX28" s="380">
        <f t="shared" si="16"/>
        <v>0</v>
      </c>
      <c r="DY28" s="507">
        <v>0</v>
      </c>
      <c r="DZ28" s="53">
        <v>1.1345499999999999</v>
      </c>
      <c r="EA28" s="508">
        <v>0</v>
      </c>
      <c r="EB28" s="380">
        <f t="shared" si="17"/>
        <v>0</v>
      </c>
      <c r="EC28" s="507">
        <v>0</v>
      </c>
      <c r="ED28" s="53">
        <v>1.13425</v>
      </c>
      <c r="EE28" s="508">
        <v>0</v>
      </c>
      <c r="EF28" s="380">
        <f t="shared" si="18"/>
        <v>0</v>
      </c>
      <c r="EG28" s="507">
        <v>0</v>
      </c>
      <c r="EH28" s="53">
        <v>1.1326499999999999</v>
      </c>
      <c r="EI28" s="508">
        <v>0</v>
      </c>
      <c r="EJ28" s="380">
        <f t="shared" si="19"/>
        <v>0</v>
      </c>
      <c r="EK28" s="507">
        <v>0</v>
      </c>
      <c r="EL28" s="53">
        <v>1.13575</v>
      </c>
      <c r="EM28" s="508">
        <v>0</v>
      </c>
      <c r="EN28" s="380">
        <f t="shared" si="20"/>
        <v>0</v>
      </c>
      <c r="EO28" s="507">
        <v>0</v>
      </c>
      <c r="EP28" s="53">
        <v>1.1295500000000001</v>
      </c>
      <c r="EQ28" s="508">
        <v>0</v>
      </c>
      <c r="ER28" s="380">
        <f t="shared" si="21"/>
        <v>0</v>
      </c>
      <c r="ES28" s="507">
        <v>0</v>
      </c>
      <c r="ET28" s="53">
        <v>1.1253500000000001</v>
      </c>
      <c r="EU28" s="508">
        <v>0</v>
      </c>
      <c r="EV28" s="380">
        <f t="shared" si="22"/>
        <v>0</v>
      </c>
      <c r="EW28" s="507">
        <v>600000</v>
      </c>
      <c r="EX28" s="53">
        <v>1.1109500000000001</v>
      </c>
      <c r="EY28" s="508">
        <v>540078.31135514646</v>
      </c>
      <c r="EZ28" s="380">
        <f t="shared" si="23"/>
        <v>540078.31135514646</v>
      </c>
      <c r="FA28" s="507">
        <v>0</v>
      </c>
      <c r="FB28" s="53">
        <v>1.1105499999999999</v>
      </c>
      <c r="FC28" s="508">
        <v>0</v>
      </c>
      <c r="FD28" s="380">
        <f t="shared" si="24"/>
        <v>-540078.31135514646</v>
      </c>
      <c r="FE28" s="507">
        <v>0</v>
      </c>
      <c r="FF28" s="53">
        <v>1.12155</v>
      </c>
      <c r="FG28" s="508">
        <v>0</v>
      </c>
      <c r="FH28" s="380">
        <f t="shared" si="25"/>
        <v>0</v>
      </c>
      <c r="FI28" s="507">
        <v>0</v>
      </c>
      <c r="FJ28" s="53">
        <v>1.1194</v>
      </c>
      <c r="FK28" s="508">
        <v>0</v>
      </c>
      <c r="FL28" s="380">
        <f t="shared" si="26"/>
        <v>0</v>
      </c>
      <c r="FM28" s="507">
        <v>0</v>
      </c>
      <c r="FN28" s="53">
        <v>1.1271500000000001</v>
      </c>
      <c r="FO28" s="508">
        <v>0</v>
      </c>
      <c r="FP28" s="380">
        <f t="shared" si="27"/>
        <v>0</v>
      </c>
      <c r="FQ28" s="507">
        <v>0</v>
      </c>
      <c r="FR28" s="53">
        <v>1.1245499999999999</v>
      </c>
      <c r="FS28" s="508">
        <v>0</v>
      </c>
      <c r="FT28" s="380">
        <f t="shared" si="28"/>
        <v>0</v>
      </c>
      <c r="FU28" s="507">
        <v>0</v>
      </c>
      <c r="FV28" s="53">
        <v>1.13215</v>
      </c>
      <c r="FW28" s="508">
        <v>0</v>
      </c>
      <c r="FX28" s="380">
        <f t="shared" si="29"/>
        <v>0</v>
      </c>
      <c r="FY28" s="507">
        <v>0</v>
      </c>
      <c r="FZ28" s="53">
        <v>1.1327499999999999</v>
      </c>
      <c r="GA28" s="508">
        <v>0</v>
      </c>
      <c r="GB28" s="380">
        <f t="shared" si="30"/>
        <v>0</v>
      </c>
      <c r="GC28" s="507">
        <v>0</v>
      </c>
      <c r="GD28" s="53">
        <v>1.13775</v>
      </c>
      <c r="GE28" s="508">
        <v>0</v>
      </c>
      <c r="GF28" s="380">
        <f t="shared" si="31"/>
        <v>0</v>
      </c>
      <c r="GG28" s="507">
        <v>0</v>
      </c>
      <c r="GH28" s="53">
        <v>1.1352500000000001</v>
      </c>
      <c r="GI28" s="508">
        <v>0</v>
      </c>
      <c r="GJ28" s="380">
        <f t="shared" si="32"/>
        <v>0</v>
      </c>
      <c r="GK28" s="507">
        <v>0</v>
      </c>
      <c r="GL28" s="53">
        <v>1.1318999999999999</v>
      </c>
      <c r="GM28" s="508">
        <v>0</v>
      </c>
      <c r="GN28" s="380">
        <f t="shared" si="33"/>
        <v>0</v>
      </c>
    </row>
    <row r="29" spans="1:196" ht="15">
      <c r="A29" s="13" t="s">
        <v>535</v>
      </c>
      <c r="B29" s="13" t="s">
        <v>536</v>
      </c>
      <c r="C29" s="13" t="s">
        <v>537</v>
      </c>
      <c r="D29" s="13" t="s">
        <v>299</v>
      </c>
      <c r="E29" s="13" t="s">
        <v>252</v>
      </c>
      <c r="F29" s="13" t="s">
        <v>415</v>
      </c>
      <c r="G29" s="13"/>
      <c r="H29" s="49" t="s">
        <v>538</v>
      </c>
      <c r="I29" s="14">
        <f>+VLOOKUP(F29,'HSBC - Banco'!$B$3:$G$87,6, FALSE)</f>
        <v>798326.76</v>
      </c>
      <c r="J29" s="14">
        <f>+VLOOKUP(E29,'Summary - Colar'!$M$39:$N$54,2,FALSE)</f>
        <v>4.8617999999999997</v>
      </c>
      <c r="K29" s="54">
        <f t="shared" si="34"/>
        <v>164203.94915463409</v>
      </c>
      <c r="L29" s="507">
        <v>200502.6</v>
      </c>
      <c r="M29" s="53">
        <v>4.8617999300000001</v>
      </c>
      <c r="N29" s="508">
        <v>41240.405382127683</v>
      </c>
      <c r="O29" s="507">
        <v>200502.6</v>
      </c>
      <c r="P29" s="53">
        <v>4.8617999300000001</v>
      </c>
      <c r="Q29" s="508">
        <v>41240.405382127683</v>
      </c>
      <c r="R29" s="507">
        <v>726956.4</v>
      </c>
      <c r="S29" s="53">
        <v>4.8617999300000001</v>
      </c>
      <c r="T29" s="508">
        <v>149524.129019435</v>
      </c>
      <c r="U29" s="507">
        <v>910162.6</v>
      </c>
      <c r="V29" s="53">
        <v>4.8617999300000001</v>
      </c>
      <c r="W29" s="508">
        <v>187206.92194341283</v>
      </c>
      <c r="X29" s="507">
        <v>461809.6</v>
      </c>
      <c r="Y29" s="53">
        <v>4.8617999300000001</v>
      </c>
      <c r="Z29" s="508">
        <v>94987.372300200761</v>
      </c>
      <c r="AA29" s="507">
        <v>460212.26</v>
      </c>
      <c r="AB29" s="53">
        <v>4.8617999300000001</v>
      </c>
      <c r="AC29" s="508">
        <v>94658.823198428072</v>
      </c>
      <c r="AD29" s="507">
        <v>433450.49</v>
      </c>
      <c r="AE29" s="53">
        <v>4.8617999300000001</v>
      </c>
      <c r="AF29" s="508">
        <v>89154.324785224133</v>
      </c>
      <c r="AG29" s="507">
        <v>433101.46</v>
      </c>
      <c r="AH29" s="53">
        <v>4.8617999300000001</v>
      </c>
      <c r="AI29" s="508">
        <v>89082.534500756388</v>
      </c>
      <c r="AJ29" s="507">
        <v>1147820.1100000001</v>
      </c>
      <c r="AK29" s="53">
        <v>4.8617999300000001</v>
      </c>
      <c r="AL29" s="508">
        <v>236089.54019627871</v>
      </c>
      <c r="AM29" s="507">
        <v>832700.74</v>
      </c>
      <c r="AN29" s="53">
        <v>4.8617999300000001</v>
      </c>
      <c r="AO29" s="508">
        <v>171274.16841276723</v>
      </c>
      <c r="AP29" s="507">
        <v>808534.44</v>
      </c>
      <c r="AQ29" s="53">
        <v>4.8617999300000001</v>
      </c>
      <c r="AR29" s="508">
        <v>166303.51961027732</v>
      </c>
      <c r="AS29" s="507">
        <v>1186841.8600000001</v>
      </c>
      <c r="AT29" s="53">
        <v>4.8617999999999997</v>
      </c>
      <c r="AU29" s="508">
        <v>244115.73079929248</v>
      </c>
      <c r="AV29" s="507">
        <v>2210174.46</v>
      </c>
      <c r="AW29" s="53">
        <v>4.8617999300000001</v>
      </c>
      <c r="AX29" s="508">
        <v>454600.04356863775</v>
      </c>
      <c r="AY29" s="507">
        <v>1254148.48</v>
      </c>
      <c r="AZ29" s="53">
        <v>4.8617999300000001</v>
      </c>
      <c r="BA29" s="508">
        <v>257959.70588201476</v>
      </c>
      <c r="BB29" s="507">
        <v>1254148.48</v>
      </c>
      <c r="BC29" s="53">
        <v>4.8617999300000001</v>
      </c>
      <c r="BD29" s="508">
        <v>257959.70588201476</v>
      </c>
      <c r="BE29" s="507">
        <v>1254148.48</v>
      </c>
      <c r="BF29" s="53">
        <v>4.8617999300000001</v>
      </c>
      <c r="BG29" s="508">
        <v>257959.70588201476</v>
      </c>
      <c r="BH29" s="380">
        <f t="shared" si="0"/>
        <v>257954.84408208478</v>
      </c>
      <c r="BI29" s="507">
        <v>1266580.58</v>
      </c>
      <c r="BJ29" s="53">
        <v>4.8617999300000001</v>
      </c>
      <c r="BK29" s="508">
        <v>260516.80411291626</v>
      </c>
      <c r="BL29" s="380">
        <f t="shared" si="1"/>
        <v>2557.0982309014944</v>
      </c>
      <c r="BM29" s="507">
        <v>1242414.48</v>
      </c>
      <c r="BN29" s="53">
        <v>4.8617999300000001</v>
      </c>
      <c r="BO29" s="508">
        <v>255546.19644745439</v>
      </c>
      <c r="BP29">
        <v>-64815.37178351148</v>
      </c>
      <c r="BQ29" s="507">
        <v>1242414.48</v>
      </c>
      <c r="BR29" s="53">
        <v>4.8617999300000001</v>
      </c>
      <c r="BS29" s="508">
        <v>255546.19644745439</v>
      </c>
      <c r="BT29" s="380">
        <f t="shared" si="2"/>
        <v>0</v>
      </c>
      <c r="BU29" s="507">
        <v>1242414.48</v>
      </c>
      <c r="BV29" s="53">
        <v>4.8617999300000001</v>
      </c>
      <c r="BW29" s="508">
        <v>255546.19644745439</v>
      </c>
      <c r="BX29" s="380">
        <f t="shared" si="3"/>
        <v>0</v>
      </c>
      <c r="BY29" s="507">
        <v>1242334.3799999999</v>
      </c>
      <c r="BZ29" s="53">
        <v>4.8617999300000001</v>
      </c>
      <c r="CA29" s="508">
        <v>255529.72106772807</v>
      </c>
      <c r="CB29" s="380">
        <f t="shared" si="4"/>
        <v>-16.475379726325627</v>
      </c>
      <c r="CC29" s="507">
        <v>1242334.3799999999</v>
      </c>
      <c r="CD29" s="53">
        <v>4.8617999300000001</v>
      </c>
      <c r="CE29" s="508">
        <v>255529.72106772807</v>
      </c>
      <c r="CF29" s="380">
        <f t="shared" si="5"/>
        <v>0</v>
      </c>
      <c r="CG29" s="507">
        <v>1242334.3799999999</v>
      </c>
      <c r="CH29" s="53">
        <v>4.8617999300000001</v>
      </c>
      <c r="CI29" s="508">
        <v>255529.72106772807</v>
      </c>
      <c r="CJ29" s="380">
        <f t="shared" si="6"/>
        <v>0</v>
      </c>
      <c r="CK29" s="507">
        <v>1242334.3799999999</v>
      </c>
      <c r="CL29" s="53">
        <v>4.8617999300000001</v>
      </c>
      <c r="CM29" s="508">
        <v>255529.72106772807</v>
      </c>
      <c r="CN29" s="380">
        <f t="shared" si="7"/>
        <v>0</v>
      </c>
      <c r="CO29" s="507">
        <v>1242334.3799999999</v>
      </c>
      <c r="CP29" s="53">
        <v>4.8617999300000001</v>
      </c>
      <c r="CQ29" s="508">
        <v>255529.72106772807</v>
      </c>
      <c r="CR29" s="380">
        <f t="shared" si="8"/>
        <v>0</v>
      </c>
      <c r="CS29" s="507">
        <v>1242334.3799999999</v>
      </c>
      <c r="CT29" s="53">
        <v>4.8617999300000001</v>
      </c>
      <c r="CU29" s="508">
        <v>255529.72106772807</v>
      </c>
      <c r="CV29" s="380">
        <f t="shared" si="9"/>
        <v>0</v>
      </c>
      <c r="CW29" s="507">
        <v>1242334.3799999999</v>
      </c>
      <c r="CX29" s="53">
        <v>4.8617999300000001</v>
      </c>
      <c r="CY29" s="508">
        <v>255529.72106772807</v>
      </c>
      <c r="CZ29" s="380">
        <f t="shared" si="10"/>
        <v>0</v>
      </c>
      <c r="DA29" s="507">
        <v>1357454.63</v>
      </c>
      <c r="DB29" s="53">
        <v>4.8617999300000001</v>
      </c>
      <c r="DC29" s="508">
        <v>279208.24582347629</v>
      </c>
      <c r="DD29" s="380">
        <f t="shared" si="11"/>
        <v>23678.524755748222</v>
      </c>
      <c r="DE29" s="507">
        <v>1357454.63</v>
      </c>
      <c r="DF29" s="53">
        <v>4.8617999300000001</v>
      </c>
      <c r="DG29" s="508">
        <v>279208.24582347629</v>
      </c>
      <c r="DH29" s="380">
        <f t="shared" si="12"/>
        <v>0</v>
      </c>
      <c r="DI29" s="507">
        <v>1067757.56</v>
      </c>
      <c r="DJ29" s="53">
        <v>4.8617999300000001</v>
      </c>
      <c r="DK29" s="508">
        <v>219621.8633784875</v>
      </c>
      <c r="DL29" s="380">
        <f t="shared" si="13"/>
        <v>-59586.382444988791</v>
      </c>
      <c r="DM29" s="507">
        <v>938032.59</v>
      </c>
      <c r="DN29" s="53">
        <v>4.8617999300000001</v>
      </c>
      <c r="DO29" s="508">
        <v>192939.36474263761</v>
      </c>
      <c r="DP29" s="380">
        <f t="shared" si="14"/>
        <v>-26682.498635849886</v>
      </c>
      <c r="DQ29" s="507">
        <v>938032.59</v>
      </c>
      <c r="DR29" s="53">
        <v>4.8617999300000001</v>
      </c>
      <c r="DS29" s="508">
        <v>192939.36474263761</v>
      </c>
      <c r="DT29" s="380">
        <f t="shared" si="15"/>
        <v>0</v>
      </c>
      <c r="DU29" s="507">
        <v>938032.59</v>
      </c>
      <c r="DV29" s="53">
        <v>4.8617999300000001</v>
      </c>
      <c r="DW29" s="508">
        <v>192939.36474263761</v>
      </c>
      <c r="DX29" s="380">
        <f t="shared" si="16"/>
        <v>0</v>
      </c>
      <c r="DY29" s="507">
        <v>938032.59</v>
      </c>
      <c r="DZ29" s="53">
        <v>4.8617999999999997</v>
      </c>
      <c r="EA29" s="508">
        <v>192939.36196470444</v>
      </c>
      <c r="EB29" s="380">
        <f t="shared" si="17"/>
        <v>-2.7779331721831113E-3</v>
      </c>
      <c r="EC29" s="507">
        <v>938032.59</v>
      </c>
      <c r="ED29" s="53">
        <v>4.8617999999999997</v>
      </c>
      <c r="EE29" s="508">
        <v>192939.36196470444</v>
      </c>
      <c r="EF29" s="380">
        <f t="shared" si="18"/>
        <v>0</v>
      </c>
      <c r="EG29" s="507">
        <v>938032.59</v>
      </c>
      <c r="EH29" s="53">
        <v>4.8617999999999997</v>
      </c>
      <c r="EI29" s="508">
        <v>192939.36196470444</v>
      </c>
      <c r="EJ29" s="380">
        <f t="shared" si="19"/>
        <v>0</v>
      </c>
      <c r="EK29" s="507">
        <v>913866.59</v>
      </c>
      <c r="EL29" s="53">
        <v>4.8617999999999997</v>
      </c>
      <c r="EM29" s="508">
        <v>187968.7749393229</v>
      </c>
      <c r="EN29" s="380">
        <f t="shared" si="20"/>
        <v>-4970.5870253815374</v>
      </c>
      <c r="EO29" s="507">
        <v>913866.59</v>
      </c>
      <c r="EP29" s="53">
        <v>4.8617999999999997</v>
      </c>
      <c r="EQ29" s="508">
        <v>187968.7749393229</v>
      </c>
      <c r="ER29" s="380">
        <f t="shared" si="21"/>
        <v>0</v>
      </c>
      <c r="ES29" s="507">
        <v>913866.59</v>
      </c>
      <c r="ET29" s="53">
        <v>4.8617999999999997</v>
      </c>
      <c r="EU29" s="508">
        <v>187968.7749393229</v>
      </c>
      <c r="EV29" s="380">
        <f t="shared" si="22"/>
        <v>0</v>
      </c>
      <c r="EW29" s="507">
        <v>913866.59</v>
      </c>
      <c r="EX29" s="53">
        <v>4.8617999999999997</v>
      </c>
      <c r="EY29" s="508">
        <v>187968.7749393229</v>
      </c>
      <c r="EZ29" s="380">
        <f t="shared" si="23"/>
        <v>0</v>
      </c>
      <c r="FA29" s="507">
        <v>913602.35</v>
      </c>
      <c r="FB29" s="53">
        <v>4.8617999999999997</v>
      </c>
      <c r="FC29" s="508">
        <v>187914.42469867127</v>
      </c>
      <c r="FD29" s="380">
        <f t="shared" si="24"/>
        <v>-54.350240651634522</v>
      </c>
      <c r="FE29" s="507">
        <v>913602.35</v>
      </c>
      <c r="FF29" s="53">
        <v>4.8617999999999997</v>
      </c>
      <c r="FG29" s="508">
        <v>187914.42469867127</v>
      </c>
      <c r="FH29" s="380">
        <f t="shared" si="25"/>
        <v>0</v>
      </c>
      <c r="FI29" s="507">
        <v>1151602.3500000001</v>
      </c>
      <c r="FJ29" s="53">
        <v>4.8617999999999997</v>
      </c>
      <c r="FK29" s="508">
        <v>236867.4873503641</v>
      </c>
      <c r="FL29" s="380">
        <f t="shared" si="26"/>
        <v>48953.062651692831</v>
      </c>
      <c r="FM29" s="507">
        <v>1151602.3500000001</v>
      </c>
      <c r="FN29" s="53">
        <v>4.8617999999999997</v>
      </c>
      <c r="FO29" s="508">
        <v>236867.4873503641</v>
      </c>
      <c r="FP29" s="380">
        <f t="shared" si="27"/>
        <v>0</v>
      </c>
      <c r="FQ29" s="507">
        <v>1151322.3500000001</v>
      </c>
      <c r="FR29" s="53">
        <v>4.8617999999999997</v>
      </c>
      <c r="FS29" s="508">
        <v>236809.89551195034</v>
      </c>
      <c r="FT29" s="380">
        <f t="shared" si="28"/>
        <v>-57.591838413762162</v>
      </c>
      <c r="FU29" s="507">
        <v>1108793.28</v>
      </c>
      <c r="FV29" s="53">
        <v>4.8617999999999997</v>
      </c>
      <c r="FW29" s="508">
        <v>228062.29791435273</v>
      </c>
      <c r="FX29" s="380">
        <f t="shared" si="29"/>
        <v>-8747.5975975976035</v>
      </c>
      <c r="FY29" s="507">
        <v>687993.96</v>
      </c>
      <c r="FZ29" s="53">
        <v>4.8617999999999997</v>
      </c>
      <c r="GA29" s="508">
        <v>141510.13204985808</v>
      </c>
      <c r="GB29" s="380">
        <f t="shared" si="30"/>
        <v>-86552.165864494658</v>
      </c>
      <c r="GC29" s="507">
        <v>687993.96</v>
      </c>
      <c r="GD29" s="53">
        <v>4.8617999999999997</v>
      </c>
      <c r="GE29" s="508">
        <v>141510.13204985808</v>
      </c>
      <c r="GF29" s="380">
        <f t="shared" si="31"/>
        <v>0</v>
      </c>
      <c r="GG29" s="507">
        <v>798326.76</v>
      </c>
      <c r="GH29" s="53">
        <v>4.8617999999999997</v>
      </c>
      <c r="GI29" s="508">
        <v>164203.94915463409</v>
      </c>
      <c r="GJ29" s="380">
        <f t="shared" si="32"/>
        <v>22693.817104776012</v>
      </c>
      <c r="GK29" s="507">
        <v>798326.76</v>
      </c>
      <c r="GL29" s="53">
        <v>4.8617999999999997</v>
      </c>
      <c r="GM29" s="508">
        <v>164203.94915463409</v>
      </c>
      <c r="GN29" s="380">
        <f t="shared" si="33"/>
        <v>0</v>
      </c>
    </row>
    <row r="30" spans="1:196" ht="15">
      <c r="A30" s="13" t="s">
        <v>535</v>
      </c>
      <c r="B30" s="13" t="s">
        <v>539</v>
      </c>
      <c r="C30" s="13" t="s">
        <v>537</v>
      </c>
      <c r="D30" s="13" t="s">
        <v>299</v>
      </c>
      <c r="E30" s="13" t="s">
        <v>252</v>
      </c>
      <c r="F30" s="13" t="s">
        <v>540</v>
      </c>
      <c r="G30" s="13"/>
      <c r="H30" s="49" t="s">
        <v>477</v>
      </c>
      <c r="I30" s="14" t="s">
        <v>477</v>
      </c>
      <c r="J30" s="14">
        <f>+VLOOKUP(E30,'Summary - Colar'!$M$39:$N$54,2,FALSE)</f>
        <v>4.8617999999999997</v>
      </c>
      <c r="K30" s="54"/>
      <c r="L30" s="507" t="s">
        <v>477</v>
      </c>
      <c r="M30" s="53">
        <v>4.8617999300000001</v>
      </c>
      <c r="N30" s="508"/>
      <c r="O30" s="507" t="s">
        <v>477</v>
      </c>
      <c r="P30" s="53">
        <v>4.8617999300000001</v>
      </c>
      <c r="Q30" s="508"/>
      <c r="R30" s="507" t="s">
        <v>477</v>
      </c>
      <c r="S30" s="53">
        <v>4.8617999300000001</v>
      </c>
      <c r="T30" s="508"/>
      <c r="U30" s="507" t="s">
        <v>477</v>
      </c>
      <c r="V30" s="53">
        <v>4.8617999300000001</v>
      </c>
      <c r="W30" s="508"/>
      <c r="X30" s="507" t="s">
        <v>477</v>
      </c>
      <c r="Y30" s="53">
        <v>4.8617999300000001</v>
      </c>
      <c r="Z30" s="508"/>
      <c r="AA30" s="507" t="s">
        <v>477</v>
      </c>
      <c r="AB30" s="53">
        <v>4.8617999300000001</v>
      </c>
      <c r="AC30" s="508"/>
      <c r="AD30" s="507" t="s">
        <v>477</v>
      </c>
      <c r="AE30" s="53">
        <v>4.8617999300000001</v>
      </c>
      <c r="AF30" s="508"/>
      <c r="AG30" s="507" t="s">
        <v>477</v>
      </c>
      <c r="AH30" s="53">
        <v>4.8617999300000001</v>
      </c>
      <c r="AI30" s="508"/>
      <c r="AJ30" s="507" t="s">
        <v>477</v>
      </c>
      <c r="AK30" s="53">
        <v>4.8617999300000001</v>
      </c>
      <c r="AL30" s="508"/>
      <c r="AM30" s="507" t="s">
        <v>477</v>
      </c>
      <c r="AN30" s="53">
        <v>4.8617999300000001</v>
      </c>
      <c r="AO30" s="508"/>
      <c r="AP30" s="507" t="s">
        <v>477</v>
      </c>
      <c r="AQ30" s="53">
        <v>4.8617999300000001</v>
      </c>
      <c r="AR30" s="508"/>
      <c r="AS30" s="507" t="s">
        <v>477</v>
      </c>
      <c r="AT30" s="53">
        <v>4.8617999999999997</v>
      </c>
      <c r="AU30" s="508"/>
      <c r="AV30" s="507" t="s">
        <v>477</v>
      </c>
      <c r="AW30" s="53">
        <v>4.8617999300000001</v>
      </c>
      <c r="AX30" s="508"/>
      <c r="AY30" s="507" t="s">
        <v>477</v>
      </c>
      <c r="AZ30" s="53">
        <v>4.8617999300000001</v>
      </c>
      <c r="BA30" s="508"/>
      <c r="BB30" s="507" t="s">
        <v>477</v>
      </c>
      <c r="BC30" s="53">
        <v>4.8617999300000001</v>
      </c>
      <c r="BD30" s="508"/>
      <c r="BE30" s="507" t="s">
        <v>477</v>
      </c>
      <c r="BF30" s="53">
        <v>4.8617999300000001</v>
      </c>
      <c r="BG30" s="508"/>
      <c r="BH30" s="380">
        <f t="shared" si="0"/>
        <v>-4.8617999300000001</v>
      </c>
      <c r="BI30" s="507" t="s">
        <v>477</v>
      </c>
      <c r="BJ30" s="53">
        <v>4.8617999300000001</v>
      </c>
      <c r="BK30" s="508"/>
      <c r="BL30" s="380">
        <f t="shared" si="1"/>
        <v>0</v>
      </c>
      <c r="BM30" s="507" t="s">
        <v>477</v>
      </c>
      <c r="BN30" s="53">
        <v>4.8617999300000001</v>
      </c>
      <c r="BO30" s="508"/>
      <c r="BP30">
        <v>0</v>
      </c>
      <c r="BQ30" s="507" t="s">
        <v>477</v>
      </c>
      <c r="BR30" s="53">
        <v>4.8617999300000001</v>
      </c>
      <c r="BS30" s="508"/>
      <c r="BT30" s="380">
        <f t="shared" si="2"/>
        <v>0</v>
      </c>
      <c r="BU30" s="507" t="s">
        <v>477</v>
      </c>
      <c r="BV30" s="53">
        <v>4.8617999300000001</v>
      </c>
      <c r="BW30" s="508"/>
      <c r="BX30" s="380">
        <f t="shared" si="3"/>
        <v>0</v>
      </c>
      <c r="BY30" s="507" t="s">
        <v>477</v>
      </c>
      <c r="BZ30" s="53">
        <v>4.8617999300000001</v>
      </c>
      <c r="CA30" s="508"/>
      <c r="CB30" s="380">
        <f t="shared" si="4"/>
        <v>0</v>
      </c>
      <c r="CC30" s="507" t="s">
        <v>477</v>
      </c>
      <c r="CD30" s="53">
        <v>4.8617999300000001</v>
      </c>
      <c r="CE30" s="508"/>
      <c r="CF30" s="380">
        <f t="shared" si="5"/>
        <v>0</v>
      </c>
      <c r="CG30" s="507" t="s">
        <v>477</v>
      </c>
      <c r="CH30" s="53">
        <v>4.8617999300000001</v>
      </c>
      <c r="CI30" s="508"/>
      <c r="CJ30" s="380">
        <f t="shared" si="6"/>
        <v>0</v>
      </c>
      <c r="CK30" s="507" t="s">
        <v>477</v>
      </c>
      <c r="CL30" s="53">
        <v>4.8617999300000001</v>
      </c>
      <c r="CM30" s="508"/>
      <c r="CN30" s="380">
        <f t="shared" si="7"/>
        <v>0</v>
      </c>
      <c r="CO30" s="507" t="s">
        <v>477</v>
      </c>
      <c r="CP30" s="53">
        <v>4.8617999300000001</v>
      </c>
      <c r="CQ30" s="508"/>
      <c r="CR30" s="380">
        <f t="shared" si="8"/>
        <v>0</v>
      </c>
      <c r="CS30" s="507" t="s">
        <v>477</v>
      </c>
      <c r="CT30" s="53">
        <v>4.8617999300000001</v>
      </c>
      <c r="CU30" s="508"/>
      <c r="CV30" s="380">
        <f t="shared" si="9"/>
        <v>0</v>
      </c>
      <c r="CW30" s="507" t="s">
        <v>477</v>
      </c>
      <c r="CX30" s="53">
        <v>4.8617999300000001</v>
      </c>
      <c r="CY30" s="508"/>
      <c r="CZ30" s="380">
        <f t="shared" si="10"/>
        <v>0</v>
      </c>
      <c r="DA30" s="507" t="s">
        <v>477</v>
      </c>
      <c r="DB30" s="53">
        <v>4.8617999300000001</v>
      </c>
      <c r="DC30" s="508"/>
      <c r="DD30" s="380">
        <f t="shared" si="11"/>
        <v>0</v>
      </c>
      <c r="DE30" s="507" t="s">
        <v>477</v>
      </c>
      <c r="DF30" s="53">
        <v>4.8617999300000001</v>
      </c>
      <c r="DG30" s="508"/>
      <c r="DH30" s="380">
        <f t="shared" si="12"/>
        <v>0</v>
      </c>
      <c r="DI30" s="507" t="s">
        <v>477</v>
      </c>
      <c r="DJ30" s="53">
        <v>4.8617999300000001</v>
      </c>
      <c r="DK30" s="508"/>
      <c r="DL30" s="380">
        <f t="shared" si="13"/>
        <v>0</v>
      </c>
      <c r="DM30" s="507" t="s">
        <v>477</v>
      </c>
      <c r="DN30" s="53">
        <v>4.8617999300000001</v>
      </c>
      <c r="DO30" s="508"/>
      <c r="DP30" s="380">
        <f t="shared" si="14"/>
        <v>0</v>
      </c>
      <c r="DQ30" s="507" t="s">
        <v>477</v>
      </c>
      <c r="DR30" s="53">
        <v>4.8617999300000001</v>
      </c>
      <c r="DS30" s="508"/>
      <c r="DT30" s="380">
        <f t="shared" si="15"/>
        <v>0</v>
      </c>
      <c r="DU30" s="507" t="s">
        <v>477</v>
      </c>
      <c r="DV30" s="53">
        <v>4.8617999300000001</v>
      </c>
      <c r="DW30" s="508"/>
      <c r="DX30" s="380">
        <f t="shared" si="16"/>
        <v>0</v>
      </c>
      <c r="DY30" s="507" t="s">
        <v>477</v>
      </c>
      <c r="DZ30" s="53">
        <v>4.8617999999999997</v>
      </c>
      <c r="EA30" s="508"/>
      <c r="EB30" s="380">
        <f t="shared" si="17"/>
        <v>0</v>
      </c>
      <c r="EC30" s="507" t="s">
        <v>477</v>
      </c>
      <c r="ED30" s="53">
        <v>4.8617999999999997</v>
      </c>
      <c r="EE30" s="508"/>
      <c r="EF30" s="380">
        <f t="shared" si="18"/>
        <v>0</v>
      </c>
      <c r="EG30" s="507" t="s">
        <v>477</v>
      </c>
      <c r="EH30" s="53">
        <v>4.8617999999999997</v>
      </c>
      <c r="EI30" s="508"/>
      <c r="EJ30" s="380">
        <f t="shared" si="19"/>
        <v>0</v>
      </c>
      <c r="EK30" s="507" t="s">
        <v>477</v>
      </c>
      <c r="EL30" s="53">
        <v>4.8617999999999997</v>
      </c>
      <c r="EM30" s="508"/>
      <c r="EN30" s="380">
        <f t="shared" si="20"/>
        <v>0</v>
      </c>
      <c r="EO30" s="507" t="s">
        <v>477</v>
      </c>
      <c r="EP30" s="53">
        <v>4.8617999999999997</v>
      </c>
      <c r="EQ30" s="508"/>
      <c r="ER30" s="380">
        <f t="shared" si="21"/>
        <v>0</v>
      </c>
      <c r="ES30" s="507" t="s">
        <v>477</v>
      </c>
      <c r="ET30" s="53">
        <v>4.8617999999999997</v>
      </c>
      <c r="EU30" s="508"/>
      <c r="EV30" s="380">
        <f t="shared" si="22"/>
        <v>0</v>
      </c>
      <c r="EW30" s="507" t="s">
        <v>477</v>
      </c>
      <c r="EX30" s="53">
        <v>4.8617999999999997</v>
      </c>
      <c r="EY30" s="508"/>
      <c r="EZ30" s="380">
        <f t="shared" si="23"/>
        <v>0</v>
      </c>
      <c r="FA30" s="507" t="s">
        <v>477</v>
      </c>
      <c r="FB30" s="53">
        <v>4.8617999999999997</v>
      </c>
      <c r="FC30" s="508"/>
      <c r="FD30" s="380">
        <f t="shared" si="24"/>
        <v>0</v>
      </c>
      <c r="FE30" s="507" t="s">
        <v>477</v>
      </c>
      <c r="FF30" s="53">
        <v>4.8617999999999997</v>
      </c>
      <c r="FG30" s="508"/>
      <c r="FH30" s="380">
        <f t="shared" si="25"/>
        <v>0</v>
      </c>
      <c r="FI30" s="507" t="s">
        <v>477</v>
      </c>
      <c r="FJ30" s="53">
        <v>4.8617999999999997</v>
      </c>
      <c r="FK30" s="508"/>
      <c r="FL30" s="380">
        <f t="shared" si="26"/>
        <v>0</v>
      </c>
      <c r="FM30" s="507" t="s">
        <v>477</v>
      </c>
      <c r="FN30" s="53">
        <v>4.8617999999999997</v>
      </c>
      <c r="FO30" s="508"/>
      <c r="FP30" s="380">
        <f t="shared" si="27"/>
        <v>0</v>
      </c>
      <c r="FQ30" s="507" t="s">
        <v>477</v>
      </c>
      <c r="FR30" s="53">
        <v>4.8617999999999997</v>
      </c>
      <c r="FS30" s="508"/>
      <c r="FT30" s="380">
        <f t="shared" si="28"/>
        <v>0</v>
      </c>
      <c r="FU30" s="507" t="s">
        <v>477</v>
      </c>
      <c r="FV30" s="53">
        <v>4.8617999999999997</v>
      </c>
      <c r="FW30" s="508"/>
      <c r="FX30" s="380">
        <f t="shared" si="29"/>
        <v>0</v>
      </c>
      <c r="FY30" s="507" t="s">
        <v>477</v>
      </c>
      <c r="FZ30" s="53">
        <v>4.8617999999999997</v>
      </c>
      <c r="GA30" s="508"/>
      <c r="GB30" s="380">
        <f t="shared" si="30"/>
        <v>0</v>
      </c>
      <c r="GC30" s="507" t="s">
        <v>477</v>
      </c>
      <c r="GD30" s="53">
        <v>4.8617999999999997</v>
      </c>
      <c r="GE30" s="508"/>
      <c r="GF30" s="380">
        <f t="shared" si="31"/>
        <v>0</v>
      </c>
      <c r="GG30" s="507" t="s">
        <v>477</v>
      </c>
      <c r="GH30" s="53">
        <v>4.8617999999999997</v>
      </c>
      <c r="GI30" s="508"/>
      <c r="GJ30" s="380">
        <f t="shared" si="32"/>
        <v>0</v>
      </c>
      <c r="GK30" s="507" t="s">
        <v>477</v>
      </c>
      <c r="GL30" s="53">
        <v>4.8617999999999997</v>
      </c>
      <c r="GM30" s="508"/>
      <c r="GN30" s="380">
        <f t="shared" si="33"/>
        <v>0</v>
      </c>
    </row>
    <row r="31" spans="1:196" ht="15">
      <c r="A31" s="13" t="s">
        <v>541</v>
      </c>
      <c r="B31" s="13" t="s">
        <v>542</v>
      </c>
      <c r="C31" s="13" t="s">
        <v>429</v>
      </c>
      <c r="D31" s="13" t="s">
        <v>299</v>
      </c>
      <c r="E31" s="13" t="s">
        <v>16</v>
      </c>
      <c r="F31" s="13" t="s">
        <v>430</v>
      </c>
      <c r="G31" s="13"/>
      <c r="H31" s="49" t="s">
        <v>543</v>
      </c>
      <c r="I31" s="14">
        <f>+VLOOKUP(F31,'HSBC - Banco'!$B$3:$G$87,6, FALSE)</f>
        <v>770232.87</v>
      </c>
      <c r="J31" s="14">
        <f>+VLOOKUP(E31,'Summary - Colar'!$M$39:$N$54,2,FALSE)</f>
        <v>1.45875</v>
      </c>
      <c r="K31" s="54">
        <f t="shared" si="34"/>
        <v>528008.82262210792</v>
      </c>
      <c r="L31" s="507">
        <v>1822412.92</v>
      </c>
      <c r="M31" s="53">
        <v>1.4168580060422962</v>
      </c>
      <c r="N31" s="508">
        <v>1286235.397074502</v>
      </c>
      <c r="O31" s="507">
        <v>1920849.34</v>
      </c>
      <c r="P31" s="53">
        <v>1.411201829525166</v>
      </c>
      <c r="Q31" s="508">
        <v>1361144.3096316829</v>
      </c>
      <c r="R31" s="507">
        <v>3076385.97</v>
      </c>
      <c r="S31" s="53">
        <v>1.4089959496908975</v>
      </c>
      <c r="T31" s="508">
        <v>2183388.7958832607</v>
      </c>
      <c r="U31" s="507">
        <v>1243452.9099999999</v>
      </c>
      <c r="V31" s="53">
        <v>1.4082454458293385</v>
      </c>
      <c r="W31" s="508">
        <v>882980.24586737459</v>
      </c>
      <c r="X31" s="507">
        <v>1252902.83</v>
      </c>
      <c r="Y31" s="53">
        <v>1.4129417046110435</v>
      </c>
      <c r="Z31" s="508">
        <v>886733.56155546475</v>
      </c>
      <c r="AA31" s="507">
        <v>1464424.5</v>
      </c>
      <c r="AB31" s="53">
        <v>1.4085455514118275</v>
      </c>
      <c r="AC31" s="508">
        <v>1039671.3819671386</v>
      </c>
      <c r="AD31" s="507">
        <v>1451650.89</v>
      </c>
      <c r="AE31" s="53">
        <v>1.4017942355411339</v>
      </c>
      <c r="AF31" s="508">
        <v>1035566.3143668299</v>
      </c>
      <c r="AG31" s="507">
        <v>1975258.88</v>
      </c>
      <c r="AH31" s="53">
        <v>1.4043855175930648</v>
      </c>
      <c r="AI31" s="508">
        <v>1406493.3419317354</v>
      </c>
      <c r="AJ31" s="507">
        <v>1512541.81</v>
      </c>
      <c r="AK31" s="53">
        <v>1.3989986992907451</v>
      </c>
      <c r="AL31" s="508">
        <v>1081160.2689600915</v>
      </c>
      <c r="AM31" s="507">
        <v>1721374.67</v>
      </c>
      <c r="AN31" s="53">
        <v>1.4035109316525505</v>
      </c>
      <c r="AO31" s="508">
        <v>1226477.5650683276</v>
      </c>
      <c r="AP31" s="507">
        <v>1805187.47</v>
      </c>
      <c r="AQ31" s="53">
        <v>1.4448471637856743</v>
      </c>
      <c r="AR31" s="508">
        <v>1249396.8325827559</v>
      </c>
      <c r="AS31" s="507">
        <v>1343889.26</v>
      </c>
      <c r="AT31" s="53">
        <v>1.4539500000000001</v>
      </c>
      <c r="AU31" s="508">
        <v>924302.25248461089</v>
      </c>
      <c r="AV31" s="507">
        <v>1508558.32</v>
      </c>
      <c r="AW31" s="53">
        <v>1.4452501077504245</v>
      </c>
      <c r="AX31" s="508">
        <v>1043804.3297212527</v>
      </c>
      <c r="AY31" s="507">
        <v>1895880.18</v>
      </c>
      <c r="AZ31" s="53">
        <v>1.4473416950185343</v>
      </c>
      <c r="BA31" s="508">
        <v>1309905.0393733885</v>
      </c>
      <c r="BB31" s="507">
        <v>1895880.18</v>
      </c>
      <c r="BC31" s="53">
        <v>1.4520977150571872</v>
      </c>
      <c r="BD31" s="508">
        <v>1305614.7395186387</v>
      </c>
      <c r="BE31" s="507">
        <v>997956.81</v>
      </c>
      <c r="BF31" s="53">
        <v>1.4486499954386285</v>
      </c>
      <c r="BG31" s="508">
        <v>688887.45600543381</v>
      </c>
      <c r="BH31" s="380">
        <f t="shared" si="0"/>
        <v>688886.0039077187</v>
      </c>
      <c r="BI31" s="507">
        <v>1022958.18</v>
      </c>
      <c r="BJ31" s="53">
        <v>1.4508411595530781</v>
      </c>
      <c r="BK31" s="508">
        <v>705079.37637716008</v>
      </c>
      <c r="BL31" s="380">
        <f t="shared" si="1"/>
        <v>16191.920371726272</v>
      </c>
      <c r="BM31" s="507">
        <v>1045727.22</v>
      </c>
      <c r="BN31" s="53">
        <v>1.4796010115200902</v>
      </c>
      <c r="BO31" s="508">
        <v>706762.97992365959</v>
      </c>
      <c r="BP31">
        <v>145317.29610823607</v>
      </c>
      <c r="BQ31" s="507">
        <v>1231468.67</v>
      </c>
      <c r="BR31" s="53">
        <v>1.4811824932493252</v>
      </c>
      <c r="BS31" s="508">
        <v>831409.14479652082</v>
      </c>
      <c r="BT31" s="380">
        <f t="shared" si="2"/>
        <v>124646.16487286123</v>
      </c>
      <c r="BU31" s="507">
        <v>810772.63</v>
      </c>
      <c r="BV31" s="53">
        <v>1.4764895555867099</v>
      </c>
      <c r="BW31" s="508">
        <v>549121.81866252678</v>
      </c>
      <c r="BX31" s="380">
        <f t="shared" si="3"/>
        <v>-282287.32613399404</v>
      </c>
      <c r="BY31" s="507">
        <v>808212.62</v>
      </c>
      <c r="BZ31" s="53">
        <v>1.4759101992768855</v>
      </c>
      <c r="CA31" s="508">
        <v>547602.84222981834</v>
      </c>
      <c r="CB31" s="380">
        <f t="shared" si="4"/>
        <v>-1518.9764327084413</v>
      </c>
      <c r="CC31" s="507">
        <v>808034.8</v>
      </c>
      <c r="CD31" s="53">
        <v>1.4879206577943545</v>
      </c>
      <c r="CE31" s="508">
        <v>543063.09665584238</v>
      </c>
      <c r="CF31" s="380">
        <f t="shared" si="5"/>
        <v>-4539.7455739759607</v>
      </c>
      <c r="CG31" s="507">
        <v>791297.15</v>
      </c>
      <c r="CH31" s="53">
        <v>1.4801416645585632</v>
      </c>
      <c r="CI31" s="508">
        <v>534609.06408306269</v>
      </c>
      <c r="CJ31" s="380">
        <f t="shared" si="6"/>
        <v>-8454.0325727796881</v>
      </c>
      <c r="CK31" s="507">
        <v>1219581.46</v>
      </c>
      <c r="CL31" s="53">
        <v>1.4968447981807846</v>
      </c>
      <c r="CM31" s="508">
        <v>814768.14528950409</v>
      </c>
      <c r="CN31" s="380">
        <f t="shared" si="7"/>
        <v>280159.08120644139</v>
      </c>
      <c r="CO31" s="507">
        <v>1256859.46</v>
      </c>
      <c r="CP31" s="53">
        <v>1.4975684668543641</v>
      </c>
      <c r="CQ31" s="508">
        <v>839266.77665698167</v>
      </c>
      <c r="CR31" s="380">
        <f t="shared" si="8"/>
        <v>24498.631367477588</v>
      </c>
      <c r="CS31" s="507">
        <v>1349840.07</v>
      </c>
      <c r="CT31" s="53">
        <v>1.4914606168748408</v>
      </c>
      <c r="CU31" s="508">
        <v>905045.73485045286</v>
      </c>
      <c r="CV31" s="380">
        <f t="shared" si="9"/>
        <v>65778.95819347119</v>
      </c>
      <c r="CW31" s="507">
        <v>1349840.07</v>
      </c>
      <c r="CX31" s="53">
        <v>1.4929829038019904</v>
      </c>
      <c r="CY31" s="508">
        <v>904122.92502649117</v>
      </c>
      <c r="CZ31" s="380">
        <f t="shared" si="10"/>
        <v>-922.80982396169566</v>
      </c>
      <c r="DA31" s="507">
        <v>1780137.32</v>
      </c>
      <c r="DB31" s="53">
        <v>1.4898992756903577</v>
      </c>
      <c r="DC31" s="508">
        <v>1194803.8025423954</v>
      </c>
      <c r="DD31" s="380">
        <f t="shared" si="11"/>
        <v>290680.87751590426</v>
      </c>
      <c r="DE31" s="507">
        <v>2315708.7200000002</v>
      </c>
      <c r="DF31" s="53">
        <v>1.5047578225460783</v>
      </c>
      <c r="DG31" s="508">
        <v>1538924.5267931407</v>
      </c>
      <c r="DH31" s="380">
        <f t="shared" si="12"/>
        <v>344120.72425074526</v>
      </c>
      <c r="DI31" s="507">
        <v>2072844.85</v>
      </c>
      <c r="DJ31" s="53">
        <v>1.5021965443941787</v>
      </c>
      <c r="DK31" s="508">
        <v>1379875.9275111756</v>
      </c>
      <c r="DL31" s="380">
        <f t="shared" si="13"/>
        <v>-159048.59928196506</v>
      </c>
      <c r="DM31" s="507">
        <v>2072122</v>
      </c>
      <c r="DN31" s="53">
        <v>1.4955936618189711</v>
      </c>
      <c r="DO31" s="508">
        <v>1385484.6091550319</v>
      </c>
      <c r="DP31" s="380">
        <f t="shared" si="14"/>
        <v>5608.6816438562237</v>
      </c>
      <c r="DQ31" s="507">
        <v>1614242.75</v>
      </c>
      <c r="DR31" s="53">
        <v>1.4919498710322392</v>
      </c>
      <c r="DS31" s="508">
        <v>1081968.4905922138</v>
      </c>
      <c r="DT31" s="380">
        <f t="shared" si="15"/>
        <v>-303516.11856281804</v>
      </c>
      <c r="DU31" s="507">
        <v>1781914.73</v>
      </c>
      <c r="DV31" s="53">
        <v>1.4813999182855941</v>
      </c>
      <c r="DW31" s="508">
        <v>1202858.6663229926</v>
      </c>
      <c r="DX31" s="380">
        <f t="shared" si="16"/>
        <v>120890.17573077884</v>
      </c>
      <c r="DY31" s="507">
        <v>1853990.79</v>
      </c>
      <c r="DZ31" s="53">
        <v>1.4701500000000001</v>
      </c>
      <c r="EA31" s="508">
        <v>1261089.5418834812</v>
      </c>
      <c r="EB31" s="380">
        <f t="shared" si="17"/>
        <v>58230.875560488552</v>
      </c>
      <c r="EC31" s="507">
        <v>1919619.69</v>
      </c>
      <c r="ED31" s="53">
        <v>1.4619500000000001</v>
      </c>
      <c r="EE31" s="508">
        <v>1313054.2699818735</v>
      </c>
      <c r="EF31" s="380">
        <f t="shared" si="18"/>
        <v>51964.728098392254</v>
      </c>
      <c r="EG31" s="507">
        <v>1708895.52</v>
      </c>
      <c r="EH31" s="53">
        <v>1.4600500000000001</v>
      </c>
      <c r="EI31" s="508">
        <v>1170436.3001267079</v>
      </c>
      <c r="EJ31" s="380">
        <f t="shared" si="19"/>
        <v>-142617.96985516557</v>
      </c>
      <c r="EK31" s="507">
        <v>1702464.88</v>
      </c>
      <c r="EL31" s="53">
        <v>1.4666999999999999</v>
      </c>
      <c r="EM31" s="508">
        <v>1160745.1285198063</v>
      </c>
      <c r="EN31" s="380">
        <f t="shared" si="20"/>
        <v>-9691.1716069015674</v>
      </c>
      <c r="EO31" s="507">
        <v>1730424.85</v>
      </c>
      <c r="EP31" s="53">
        <v>1.46435</v>
      </c>
      <c r="EQ31" s="508">
        <v>1181701.6765117629</v>
      </c>
      <c r="ER31" s="380">
        <f t="shared" si="21"/>
        <v>20956.547991956584</v>
      </c>
      <c r="ES31" s="507">
        <v>1731131.95</v>
      </c>
      <c r="ET31" s="53">
        <v>1.4601999999999999</v>
      </c>
      <c r="EU31" s="508">
        <v>1185544.4117244214</v>
      </c>
      <c r="EV31" s="380">
        <f t="shared" si="22"/>
        <v>3842.735212658532</v>
      </c>
      <c r="EW31" s="507">
        <v>1731131.95</v>
      </c>
      <c r="EX31" s="53">
        <v>1.45035</v>
      </c>
      <c r="EY31" s="508">
        <v>1193595.9940703968</v>
      </c>
      <c r="EZ31" s="380">
        <f t="shared" si="23"/>
        <v>8051.5823459753301</v>
      </c>
      <c r="FA31" s="507">
        <v>1739687.19</v>
      </c>
      <c r="FB31" s="53">
        <v>1.4494</v>
      </c>
      <c r="FC31" s="508">
        <v>1200280.9369394232</v>
      </c>
      <c r="FD31" s="380">
        <f t="shared" si="24"/>
        <v>6684.9428690264467</v>
      </c>
      <c r="FE31" s="507">
        <v>1686876.19</v>
      </c>
      <c r="FF31" s="53">
        <v>1.4559500000000001</v>
      </c>
      <c r="FG31" s="508">
        <v>1158608.599196401</v>
      </c>
      <c r="FH31" s="380">
        <f t="shared" si="25"/>
        <v>-41672.337743022246</v>
      </c>
      <c r="FI31" s="507">
        <v>1492680.46</v>
      </c>
      <c r="FJ31" s="53">
        <v>1.4536</v>
      </c>
      <c r="FK31" s="508">
        <v>1026885.2916895982</v>
      </c>
      <c r="FL31" s="380">
        <f t="shared" si="26"/>
        <v>-131723.30750680272</v>
      </c>
      <c r="FM31" s="507">
        <v>1491577.46</v>
      </c>
      <c r="FN31" s="53">
        <v>1.45845</v>
      </c>
      <c r="FO31" s="508">
        <v>1022714.1554389934</v>
      </c>
      <c r="FP31" s="380">
        <f t="shared" si="27"/>
        <v>-4171.1362506048754</v>
      </c>
      <c r="FQ31" s="507">
        <v>1545513.43</v>
      </c>
      <c r="FR31" s="53">
        <v>1.4572499999999999</v>
      </c>
      <c r="FS31" s="508">
        <v>1060568.4885915252</v>
      </c>
      <c r="FT31" s="380">
        <f t="shared" si="28"/>
        <v>37854.333152531879</v>
      </c>
      <c r="FU31" s="507">
        <v>1731221.88</v>
      </c>
      <c r="FV31" s="53">
        <v>1.4603999999999999</v>
      </c>
      <c r="FW31" s="508">
        <v>1185443.6318816761</v>
      </c>
      <c r="FX31" s="380">
        <f t="shared" si="29"/>
        <v>124875.14329015091</v>
      </c>
      <c r="FY31" s="507">
        <v>1626470.73</v>
      </c>
      <c r="FZ31" s="53">
        <v>1.4576499999999999</v>
      </c>
      <c r="GA31" s="508">
        <v>1115817.0548485576</v>
      </c>
      <c r="GB31" s="380">
        <f t="shared" si="30"/>
        <v>-69626.577033118578</v>
      </c>
      <c r="GC31" s="507">
        <v>1715850.73</v>
      </c>
      <c r="GD31" s="53">
        <v>1.4608000000000001</v>
      </c>
      <c r="GE31" s="508">
        <v>1174596.6114457829</v>
      </c>
      <c r="GF31" s="380">
        <f t="shared" si="31"/>
        <v>58779.556597225368</v>
      </c>
      <c r="GG31" s="507">
        <v>1714200.9</v>
      </c>
      <c r="GH31" s="53">
        <v>1.4618</v>
      </c>
      <c r="GI31" s="508">
        <v>1172664.4547817758</v>
      </c>
      <c r="GJ31" s="380">
        <f t="shared" si="32"/>
        <v>-1932.1566640071105</v>
      </c>
      <c r="GK31" s="507">
        <v>770232.87</v>
      </c>
      <c r="GL31" s="53">
        <v>1.45875</v>
      </c>
      <c r="GM31" s="508">
        <v>528008.82262210792</v>
      </c>
      <c r="GN31" s="380">
        <f t="shared" si="33"/>
        <v>-644655.6321596679</v>
      </c>
    </row>
    <row r="32" spans="1:196" ht="15">
      <c r="A32" s="13" t="s">
        <v>531</v>
      </c>
      <c r="B32" s="13" t="s">
        <v>532</v>
      </c>
      <c r="C32" s="13" t="s">
        <v>39</v>
      </c>
      <c r="D32" s="13" t="s">
        <v>299</v>
      </c>
      <c r="E32" s="13" t="s">
        <v>16</v>
      </c>
      <c r="F32" s="13" t="s">
        <v>424</v>
      </c>
      <c r="G32" s="13" t="s">
        <v>544</v>
      </c>
      <c r="H32" s="49" t="s">
        <v>526</v>
      </c>
      <c r="I32" s="14">
        <f>+VLOOKUP(F32,'HSBC - Banco'!$B$3:$G$87,6, FALSE)</f>
        <v>1000000</v>
      </c>
      <c r="J32" s="14">
        <f>+VLOOKUP(E32,'Summary - Colar'!$M$39:$N$54,2,FALSE)</f>
        <v>1.45875</v>
      </c>
      <c r="K32" s="54">
        <f t="shared" si="34"/>
        <v>685518.42330762639</v>
      </c>
      <c r="L32" s="507">
        <v>0</v>
      </c>
      <c r="M32" s="53">
        <v>1.4168580060422962</v>
      </c>
      <c r="N32" s="508">
        <v>0</v>
      </c>
      <c r="O32" s="507">
        <v>0</v>
      </c>
      <c r="P32" s="53">
        <v>1.411201829525166</v>
      </c>
      <c r="Q32" s="508">
        <v>0</v>
      </c>
      <c r="R32" s="507">
        <v>0</v>
      </c>
      <c r="S32" s="53">
        <v>1.4089959496908975</v>
      </c>
      <c r="T32" s="508">
        <v>0</v>
      </c>
      <c r="U32" s="507">
        <v>0</v>
      </c>
      <c r="V32" s="53">
        <v>1.4082454458293385</v>
      </c>
      <c r="W32" s="508">
        <v>0</v>
      </c>
      <c r="X32" s="507">
        <v>0</v>
      </c>
      <c r="Y32" s="53">
        <v>1.4129417046110435</v>
      </c>
      <c r="Z32" s="508">
        <v>0</v>
      </c>
      <c r="AA32" s="507">
        <v>699880</v>
      </c>
      <c r="AB32" s="53">
        <v>1.4085455514118275</v>
      </c>
      <c r="AC32" s="508">
        <v>496881.33926410065</v>
      </c>
      <c r="AD32" s="507">
        <v>0</v>
      </c>
      <c r="AE32" s="53">
        <v>1.4017942355411339</v>
      </c>
      <c r="AF32" s="508">
        <v>0</v>
      </c>
      <c r="AG32" s="507">
        <v>0</v>
      </c>
      <c r="AH32" s="53">
        <v>1.4043855175930648</v>
      </c>
      <c r="AI32" s="508">
        <v>0</v>
      </c>
      <c r="AJ32" s="507">
        <v>0</v>
      </c>
      <c r="AK32" s="53">
        <v>1.3989986992907451</v>
      </c>
      <c r="AL32" s="508">
        <v>0</v>
      </c>
      <c r="AM32" s="507">
        <v>0</v>
      </c>
      <c r="AN32" s="53">
        <v>1.4035109316525505</v>
      </c>
      <c r="AO32" s="508">
        <v>0</v>
      </c>
      <c r="AP32" s="507">
        <v>0</v>
      </c>
      <c r="AQ32" s="53">
        <v>1.4448471637856743</v>
      </c>
      <c r="AR32" s="508">
        <v>0</v>
      </c>
      <c r="AS32" s="507">
        <v>0</v>
      </c>
      <c r="AT32" s="53">
        <v>1.4539500000000001</v>
      </c>
      <c r="AU32" s="508">
        <v>0</v>
      </c>
      <c r="AV32" s="507">
        <v>0</v>
      </c>
      <c r="AW32" s="53">
        <v>1.4452501077504245</v>
      </c>
      <c r="AX32" s="508">
        <v>0</v>
      </c>
      <c r="AY32" s="507">
        <v>0</v>
      </c>
      <c r="AZ32" s="53">
        <v>1.4473416950185343</v>
      </c>
      <c r="BA32" s="508">
        <v>0</v>
      </c>
      <c r="BB32" s="507">
        <v>0</v>
      </c>
      <c r="BC32" s="53">
        <v>1.4520977150571872</v>
      </c>
      <c r="BD32" s="508">
        <v>0</v>
      </c>
      <c r="BE32" s="507">
        <v>0</v>
      </c>
      <c r="BF32" s="53">
        <v>1.4486499954386285</v>
      </c>
      <c r="BG32" s="508">
        <v>0</v>
      </c>
      <c r="BH32" s="380">
        <f t="shared" si="0"/>
        <v>-1.4520977150571872</v>
      </c>
      <c r="BI32" s="507">
        <v>0</v>
      </c>
      <c r="BJ32" s="53">
        <v>1.4508411595530781</v>
      </c>
      <c r="BK32" s="508">
        <v>0</v>
      </c>
      <c r="BL32" s="380">
        <f t="shared" si="1"/>
        <v>0</v>
      </c>
      <c r="BM32" s="507">
        <v>0</v>
      </c>
      <c r="BN32" s="53">
        <v>1.4796010115200902</v>
      </c>
      <c r="BO32" s="508">
        <v>0</v>
      </c>
      <c r="BP32">
        <v>0</v>
      </c>
      <c r="BQ32" s="507">
        <v>0</v>
      </c>
      <c r="BR32" s="53">
        <v>1.4811824932493252</v>
      </c>
      <c r="BS32" s="508">
        <v>0</v>
      </c>
      <c r="BT32" s="380">
        <f t="shared" si="2"/>
        <v>0</v>
      </c>
      <c r="BU32" s="507">
        <v>0</v>
      </c>
      <c r="BV32" s="53">
        <v>1.4764895555867099</v>
      </c>
      <c r="BW32" s="508">
        <v>0</v>
      </c>
      <c r="BX32" s="380">
        <f t="shared" si="3"/>
        <v>0</v>
      </c>
      <c r="BY32" s="507">
        <v>0</v>
      </c>
      <c r="BZ32" s="53">
        <v>1.4759101992768855</v>
      </c>
      <c r="CA32" s="508">
        <v>0</v>
      </c>
      <c r="CB32" s="380">
        <f t="shared" si="4"/>
        <v>0</v>
      </c>
      <c r="CC32" s="507">
        <v>0</v>
      </c>
      <c r="CD32" s="53">
        <v>1.4879206577943545</v>
      </c>
      <c r="CE32" s="508">
        <v>0</v>
      </c>
      <c r="CF32" s="380">
        <f t="shared" si="5"/>
        <v>0</v>
      </c>
      <c r="CG32" s="507">
        <v>0</v>
      </c>
      <c r="CH32" s="53">
        <v>1.4801416645585632</v>
      </c>
      <c r="CI32" s="508">
        <v>0</v>
      </c>
      <c r="CJ32" s="380">
        <f t="shared" si="6"/>
        <v>0</v>
      </c>
      <c r="CK32" s="507">
        <v>0</v>
      </c>
      <c r="CL32" s="53">
        <v>1.4968447981807846</v>
      </c>
      <c r="CM32" s="508">
        <v>0</v>
      </c>
      <c r="CN32" s="380">
        <f t="shared" si="7"/>
        <v>0</v>
      </c>
      <c r="CO32" s="507">
        <v>0</v>
      </c>
      <c r="CP32" s="53">
        <v>1.4975684668543641</v>
      </c>
      <c r="CQ32" s="508">
        <v>0</v>
      </c>
      <c r="CR32" s="380">
        <f t="shared" si="8"/>
        <v>0</v>
      </c>
      <c r="CS32" s="507">
        <v>0</v>
      </c>
      <c r="CT32" s="53">
        <v>1.4914606168748408</v>
      </c>
      <c r="CU32" s="508">
        <v>0</v>
      </c>
      <c r="CV32" s="380">
        <f t="shared" si="9"/>
        <v>0</v>
      </c>
      <c r="CW32" s="507">
        <v>0</v>
      </c>
      <c r="CX32" s="53">
        <v>1.4929829038019904</v>
      </c>
      <c r="CY32" s="508">
        <v>0</v>
      </c>
      <c r="CZ32" s="380">
        <f t="shared" si="10"/>
        <v>0</v>
      </c>
      <c r="DA32" s="507">
        <v>0</v>
      </c>
      <c r="DB32" s="53">
        <v>1.4898992756903577</v>
      </c>
      <c r="DC32" s="508">
        <v>0</v>
      </c>
      <c r="DD32" s="380">
        <f t="shared" si="11"/>
        <v>0</v>
      </c>
      <c r="DE32" s="507">
        <v>0</v>
      </c>
      <c r="DF32" s="53">
        <v>1.5047578225460783</v>
      </c>
      <c r="DG32" s="508">
        <v>0</v>
      </c>
      <c r="DH32" s="380">
        <f t="shared" si="12"/>
        <v>0</v>
      </c>
      <c r="DI32" s="507">
        <v>0</v>
      </c>
      <c r="DJ32" s="53">
        <v>1.5021965443941787</v>
      </c>
      <c r="DK32" s="508">
        <v>0</v>
      </c>
      <c r="DL32" s="380">
        <f t="shared" si="13"/>
        <v>0</v>
      </c>
      <c r="DM32" s="507">
        <v>0</v>
      </c>
      <c r="DN32" s="53">
        <v>1.4955936618189711</v>
      </c>
      <c r="DO32" s="508">
        <v>0</v>
      </c>
      <c r="DP32" s="380">
        <f t="shared" si="14"/>
        <v>0</v>
      </c>
      <c r="DQ32" s="507">
        <v>0</v>
      </c>
      <c r="DR32" s="53">
        <v>1.4919498710322392</v>
      </c>
      <c r="DS32" s="508">
        <v>0</v>
      </c>
      <c r="DT32" s="380">
        <f t="shared" si="15"/>
        <v>0</v>
      </c>
      <c r="DU32" s="507">
        <v>0</v>
      </c>
      <c r="DV32" s="53">
        <v>1.4813999182855941</v>
      </c>
      <c r="DW32" s="508">
        <v>0</v>
      </c>
      <c r="DX32" s="380">
        <f t="shared" si="16"/>
        <v>0</v>
      </c>
      <c r="DY32" s="507">
        <v>0</v>
      </c>
      <c r="DZ32" s="53">
        <v>1.4701500000000001</v>
      </c>
      <c r="EA32" s="508">
        <v>0</v>
      </c>
      <c r="EB32" s="380">
        <f t="shared" si="17"/>
        <v>0</v>
      </c>
      <c r="EC32" s="507">
        <v>0</v>
      </c>
      <c r="ED32" s="53">
        <v>1.4619500000000001</v>
      </c>
      <c r="EE32" s="508">
        <v>0</v>
      </c>
      <c r="EF32" s="380">
        <f t="shared" si="18"/>
        <v>0</v>
      </c>
      <c r="EG32" s="507">
        <v>0</v>
      </c>
      <c r="EH32" s="53">
        <v>1.4600500000000001</v>
      </c>
      <c r="EI32" s="508">
        <v>0</v>
      </c>
      <c r="EJ32" s="380">
        <f t="shared" si="19"/>
        <v>0</v>
      </c>
      <c r="EK32" s="507">
        <v>0</v>
      </c>
      <c r="EL32" s="53">
        <v>1.4666999999999999</v>
      </c>
      <c r="EM32" s="508">
        <v>0</v>
      </c>
      <c r="EN32" s="380">
        <f t="shared" si="20"/>
        <v>0</v>
      </c>
      <c r="EO32" s="507">
        <v>0</v>
      </c>
      <c r="EP32" s="53">
        <v>1.46435</v>
      </c>
      <c r="EQ32" s="508">
        <v>0</v>
      </c>
      <c r="ER32" s="380">
        <f t="shared" si="21"/>
        <v>0</v>
      </c>
      <c r="ES32" s="507">
        <v>0</v>
      </c>
      <c r="ET32" s="53">
        <v>1.4601999999999999</v>
      </c>
      <c r="EU32" s="508">
        <v>0</v>
      </c>
      <c r="EV32" s="380">
        <f t="shared" si="22"/>
        <v>0</v>
      </c>
      <c r="EW32" s="507">
        <v>0</v>
      </c>
      <c r="EX32" s="53">
        <v>1.45035</v>
      </c>
      <c r="EY32" s="508">
        <v>0</v>
      </c>
      <c r="EZ32" s="380">
        <f t="shared" si="23"/>
        <v>0</v>
      </c>
      <c r="FA32" s="507">
        <v>0</v>
      </c>
      <c r="FB32" s="53">
        <v>1.4494</v>
      </c>
      <c r="FC32" s="508">
        <v>0</v>
      </c>
      <c r="FD32" s="380">
        <f t="shared" si="24"/>
        <v>0</v>
      </c>
      <c r="FE32" s="507">
        <v>0</v>
      </c>
      <c r="FF32" s="53">
        <v>1.4559500000000001</v>
      </c>
      <c r="FG32" s="508">
        <v>0</v>
      </c>
      <c r="FH32" s="380">
        <f t="shared" si="25"/>
        <v>0</v>
      </c>
      <c r="FI32" s="507">
        <v>0</v>
      </c>
      <c r="FJ32" s="53">
        <v>1.4536</v>
      </c>
      <c r="FK32" s="508">
        <v>0</v>
      </c>
      <c r="FL32" s="380">
        <f t="shared" si="26"/>
        <v>0</v>
      </c>
      <c r="FM32" s="507">
        <v>0</v>
      </c>
      <c r="FN32" s="53">
        <v>1.45845</v>
      </c>
      <c r="FO32" s="508">
        <v>0</v>
      </c>
      <c r="FP32" s="380">
        <f t="shared" si="27"/>
        <v>0</v>
      </c>
      <c r="FQ32" s="507">
        <v>0</v>
      </c>
      <c r="FR32" s="53">
        <v>1.4572499999999999</v>
      </c>
      <c r="FS32" s="508">
        <v>0</v>
      </c>
      <c r="FT32" s="380">
        <f t="shared" si="28"/>
        <v>0</v>
      </c>
      <c r="FU32" s="507">
        <v>0</v>
      </c>
      <c r="FV32" s="53">
        <v>1.4603999999999999</v>
      </c>
      <c r="FW32" s="508">
        <v>0</v>
      </c>
      <c r="FX32" s="380">
        <f t="shared" si="29"/>
        <v>0</v>
      </c>
      <c r="FY32" s="507">
        <v>0</v>
      </c>
      <c r="FZ32" s="53">
        <v>1.4576499999999999</v>
      </c>
      <c r="GA32" s="508">
        <v>0</v>
      </c>
      <c r="GB32" s="380">
        <f t="shared" si="30"/>
        <v>0</v>
      </c>
      <c r="GC32" s="507">
        <v>0</v>
      </c>
      <c r="GD32" s="53">
        <v>1.4608000000000001</v>
      </c>
      <c r="GE32" s="508">
        <v>0</v>
      </c>
      <c r="GF32" s="380">
        <f t="shared" si="31"/>
        <v>0</v>
      </c>
      <c r="GG32" s="507">
        <v>0</v>
      </c>
      <c r="GH32" s="53">
        <v>1.4618</v>
      </c>
      <c r="GI32" s="508">
        <v>0</v>
      </c>
      <c r="GJ32" s="380">
        <f t="shared" si="32"/>
        <v>0</v>
      </c>
      <c r="GK32" s="507">
        <v>1000000</v>
      </c>
      <c r="GL32" s="53">
        <v>1.45875</v>
      </c>
      <c r="GM32" s="508">
        <v>685518.42330762639</v>
      </c>
      <c r="GN32" s="380">
        <f t="shared" si="33"/>
        <v>685518.42330762639</v>
      </c>
    </row>
    <row r="33" spans="1:196" ht="15">
      <c r="A33" s="13" t="s">
        <v>545</v>
      </c>
      <c r="B33" s="13" t="s">
        <v>546</v>
      </c>
      <c r="C33" s="13" t="s">
        <v>410</v>
      </c>
      <c r="D33" s="13" t="s">
        <v>299</v>
      </c>
      <c r="E33" s="13" t="s">
        <v>291</v>
      </c>
      <c r="F33" s="13" t="s">
        <v>411</v>
      </c>
      <c r="G33" s="13"/>
      <c r="H33" s="49" t="s">
        <v>547</v>
      </c>
      <c r="I33" s="14">
        <f>+VLOOKUP(F33,'HSBC - Banco'!$B$3:$G$87,6, FALSE)</f>
        <v>3157370692</v>
      </c>
      <c r="J33" s="14">
        <f>+VLOOKUP(E33,'Summary - Colar'!$M$39:$N$54,2,FALSE)</f>
        <v>17029.972752000001</v>
      </c>
      <c r="K33" s="54">
        <f t="shared" si="34"/>
        <v>185400.80703471461</v>
      </c>
      <c r="L33" s="507">
        <v>2351907702</v>
      </c>
      <c r="M33" s="53">
        <v>17029.972752040001</v>
      </c>
      <c r="N33" s="508">
        <v>138104.02026146915</v>
      </c>
      <c r="O33" s="507">
        <v>2351907702</v>
      </c>
      <c r="P33" s="53">
        <v>17029.972752040001</v>
      </c>
      <c r="Q33" s="508">
        <v>138104.02026146915</v>
      </c>
      <c r="R33" s="507">
        <v>7233852940</v>
      </c>
      <c r="S33" s="53">
        <v>17029.972752040001</v>
      </c>
      <c r="T33" s="508">
        <v>424771.8446368897</v>
      </c>
      <c r="U33" s="507">
        <v>7077347124</v>
      </c>
      <c r="V33" s="53">
        <v>17029.972752040001</v>
      </c>
      <c r="W33" s="508">
        <v>415581.82312136772</v>
      </c>
      <c r="X33" s="507">
        <v>2652758110</v>
      </c>
      <c r="Y33" s="53">
        <v>17029.972752040001</v>
      </c>
      <c r="Z33" s="508">
        <v>155769.9562192329</v>
      </c>
      <c r="AA33" s="507">
        <v>2630021610</v>
      </c>
      <c r="AB33" s="53">
        <v>17029.972752040001</v>
      </c>
      <c r="AC33" s="508">
        <v>154434.86893923261</v>
      </c>
      <c r="AD33" s="507">
        <v>7586210398</v>
      </c>
      <c r="AE33" s="53">
        <v>17029.972752040001</v>
      </c>
      <c r="AF33" s="508">
        <v>445462.27457065403</v>
      </c>
      <c r="AG33" s="507">
        <v>7583210398</v>
      </c>
      <c r="AH33" s="53">
        <v>17029.972752040001</v>
      </c>
      <c r="AI33" s="508">
        <v>445286.114570654</v>
      </c>
      <c r="AJ33" s="507">
        <v>7362597898</v>
      </c>
      <c r="AK33" s="53">
        <v>17029.972752040001</v>
      </c>
      <c r="AL33" s="508">
        <v>432331.74857065128</v>
      </c>
      <c r="AM33" s="507">
        <v>3123764943</v>
      </c>
      <c r="AN33" s="53">
        <v>17029.972752040001</v>
      </c>
      <c r="AO33" s="508">
        <v>183427.47745299872</v>
      </c>
      <c r="AP33" s="507">
        <v>3021679700</v>
      </c>
      <c r="AQ33" s="53">
        <v>17029.972752040001</v>
      </c>
      <c r="AR33" s="508">
        <v>177433.03198403746</v>
      </c>
      <c r="AS33" s="507">
        <v>10077417604</v>
      </c>
      <c r="AT33" s="53">
        <v>17029.97</v>
      </c>
      <c r="AU33" s="508">
        <v>591746.05733304285</v>
      </c>
      <c r="AV33" s="507">
        <v>10084565674</v>
      </c>
      <c r="AW33" s="53">
        <v>17029.972752040001</v>
      </c>
      <c r="AX33" s="508">
        <v>592165.69637740508</v>
      </c>
      <c r="AY33" s="507">
        <v>1958678167</v>
      </c>
      <c r="AZ33" s="53">
        <v>17029.972752040001</v>
      </c>
      <c r="BA33" s="508">
        <v>115013.58196626429</v>
      </c>
      <c r="BB33" s="507">
        <v>1958678167</v>
      </c>
      <c r="BC33" s="53">
        <v>17029.972752040001</v>
      </c>
      <c r="BD33" s="508">
        <v>115013.58196626429</v>
      </c>
      <c r="BE33" s="507">
        <v>1958678167</v>
      </c>
      <c r="BF33" s="53">
        <v>17029.972752040001</v>
      </c>
      <c r="BG33" s="508">
        <v>115013.58196626429</v>
      </c>
      <c r="BH33" s="380">
        <f t="shared" si="0"/>
        <v>97983.609214224285</v>
      </c>
      <c r="BI33" s="507">
        <v>1958678167</v>
      </c>
      <c r="BJ33" s="53">
        <v>17029.972752040001</v>
      </c>
      <c r="BK33" s="508">
        <v>115013.58196626429</v>
      </c>
      <c r="BL33" s="380">
        <f t="shared" si="1"/>
        <v>0</v>
      </c>
      <c r="BM33" s="507">
        <v>1958678167</v>
      </c>
      <c r="BN33" s="53">
        <v>17029.972752040001</v>
      </c>
      <c r="BO33" s="508">
        <v>115013.58196626429</v>
      </c>
      <c r="BP33">
        <v>-248904.27111765256</v>
      </c>
      <c r="BQ33" s="507">
        <v>1958678167</v>
      </c>
      <c r="BR33" s="53">
        <v>17029.972752040001</v>
      </c>
      <c r="BS33" s="508">
        <v>115013.58196626429</v>
      </c>
      <c r="BT33" s="380">
        <f t="shared" si="2"/>
        <v>0</v>
      </c>
      <c r="BU33" s="507">
        <v>1958678167</v>
      </c>
      <c r="BV33" s="53">
        <v>17029.972752040001</v>
      </c>
      <c r="BW33" s="508">
        <v>115013.58196626429</v>
      </c>
      <c r="BX33" s="380">
        <f t="shared" si="3"/>
        <v>0</v>
      </c>
      <c r="BY33" s="507">
        <v>1808737984</v>
      </c>
      <c r="BZ33" s="53">
        <v>17029.972752040001</v>
      </c>
      <c r="CA33" s="508">
        <v>106209.09442050243</v>
      </c>
      <c r="CB33" s="380">
        <f t="shared" si="4"/>
        <v>-8804.4875457618618</v>
      </c>
      <c r="CC33" s="507">
        <v>7268737984</v>
      </c>
      <c r="CD33" s="53">
        <v>17029.972752040001</v>
      </c>
      <c r="CE33" s="508">
        <v>426820.29442057014</v>
      </c>
      <c r="CF33" s="380">
        <f t="shared" si="5"/>
        <v>320611.20000006771</v>
      </c>
      <c r="CG33" s="507">
        <v>7268737984</v>
      </c>
      <c r="CH33" s="53">
        <v>17029.972752040001</v>
      </c>
      <c r="CI33" s="508">
        <v>426820.29442057014</v>
      </c>
      <c r="CJ33" s="380">
        <f t="shared" si="6"/>
        <v>0</v>
      </c>
      <c r="CK33" s="507">
        <v>7179937984</v>
      </c>
      <c r="CL33" s="53">
        <v>17029.972752040001</v>
      </c>
      <c r="CM33" s="508">
        <v>421605.95842056902</v>
      </c>
      <c r="CN33" s="380">
        <f t="shared" si="7"/>
        <v>-5214.3360000011162</v>
      </c>
      <c r="CO33" s="507">
        <v>7179937984</v>
      </c>
      <c r="CP33" s="53">
        <v>17029.972752040001</v>
      </c>
      <c r="CQ33" s="508">
        <v>421605.95842056902</v>
      </c>
      <c r="CR33" s="380">
        <f t="shared" si="8"/>
        <v>0</v>
      </c>
      <c r="CS33" s="507">
        <v>7143637984</v>
      </c>
      <c r="CT33" s="53">
        <v>17029.972752040001</v>
      </c>
      <c r="CU33" s="508">
        <v>419474.42242056859</v>
      </c>
      <c r="CV33" s="380">
        <f t="shared" si="9"/>
        <v>-2131.5360000004293</v>
      </c>
      <c r="CW33" s="507">
        <v>7143637984</v>
      </c>
      <c r="CX33" s="53">
        <v>17029.972752040001</v>
      </c>
      <c r="CY33" s="508">
        <v>419474.42242056859</v>
      </c>
      <c r="CZ33" s="380">
        <f t="shared" si="10"/>
        <v>0</v>
      </c>
      <c r="DA33" s="507">
        <v>7143637984</v>
      </c>
      <c r="DB33" s="53">
        <v>17029.972752040001</v>
      </c>
      <c r="DC33" s="508">
        <v>419474.42242056859</v>
      </c>
      <c r="DD33" s="380">
        <f t="shared" si="11"/>
        <v>0</v>
      </c>
      <c r="DE33" s="507">
        <v>7143637984</v>
      </c>
      <c r="DF33" s="53">
        <v>17029.972752040001</v>
      </c>
      <c r="DG33" s="508">
        <v>419474.42242056859</v>
      </c>
      <c r="DH33" s="380">
        <f t="shared" si="12"/>
        <v>0</v>
      </c>
      <c r="DI33" s="507">
        <v>3451236410</v>
      </c>
      <c r="DJ33" s="53">
        <v>17029.972752040001</v>
      </c>
      <c r="DK33" s="508">
        <v>202656.60199524279</v>
      </c>
      <c r="DL33" s="380">
        <f t="shared" si="13"/>
        <v>-216817.8204253258</v>
      </c>
      <c r="DM33" s="507">
        <v>2566935055</v>
      </c>
      <c r="DN33" s="53">
        <v>17029.972752040001</v>
      </c>
      <c r="DO33" s="508">
        <v>150730.42642963183</v>
      </c>
      <c r="DP33" s="380">
        <f t="shared" si="14"/>
        <v>-51926.17556561096</v>
      </c>
      <c r="DQ33" s="507">
        <v>2560617969</v>
      </c>
      <c r="DR33" s="53">
        <v>17029.972752040001</v>
      </c>
      <c r="DS33" s="508">
        <v>150359.48713971174</v>
      </c>
      <c r="DT33" s="380">
        <f t="shared" si="15"/>
        <v>-370.93928992009023</v>
      </c>
      <c r="DU33" s="507">
        <v>2560617969</v>
      </c>
      <c r="DV33" s="53">
        <v>17029.972752040001</v>
      </c>
      <c r="DW33" s="508">
        <v>150359.48713971174</v>
      </c>
      <c r="DX33" s="380">
        <f t="shared" si="16"/>
        <v>0</v>
      </c>
      <c r="DY33" s="507">
        <v>2555778415</v>
      </c>
      <c r="DZ33" s="53">
        <v>17029.972752000001</v>
      </c>
      <c r="EA33" s="508">
        <v>150075.30852918417</v>
      </c>
      <c r="EB33" s="380">
        <f t="shared" si="17"/>
        <v>-284.1786105275678</v>
      </c>
      <c r="EC33" s="507">
        <v>2555778415</v>
      </c>
      <c r="ED33" s="53">
        <v>17029.972752000001</v>
      </c>
      <c r="EE33" s="508">
        <v>150075.30852918417</v>
      </c>
      <c r="EF33" s="380">
        <f t="shared" si="18"/>
        <v>0</v>
      </c>
      <c r="EG33" s="507">
        <v>2459223914</v>
      </c>
      <c r="EH33" s="53">
        <v>17029.972752000001</v>
      </c>
      <c r="EI33" s="508">
        <v>144405.62823044966</v>
      </c>
      <c r="EJ33" s="380">
        <f t="shared" si="19"/>
        <v>-5669.6802987345145</v>
      </c>
      <c r="EK33" s="507">
        <v>2459223914</v>
      </c>
      <c r="EL33" s="53">
        <v>17029.972752000001</v>
      </c>
      <c r="EM33" s="508">
        <v>144405.62823044966</v>
      </c>
      <c r="EN33" s="380">
        <f t="shared" si="20"/>
        <v>0</v>
      </c>
      <c r="EO33" s="507">
        <v>7995723914</v>
      </c>
      <c r="EP33" s="53">
        <v>17029.972752000001</v>
      </c>
      <c r="EQ33" s="508">
        <v>469508.90823128191</v>
      </c>
      <c r="ER33" s="380">
        <f t="shared" si="21"/>
        <v>325103.28000083228</v>
      </c>
      <c r="ES33" s="507">
        <v>7989463727</v>
      </c>
      <c r="ET33" s="53">
        <v>17029.972752000001</v>
      </c>
      <c r="EU33" s="508">
        <v>469141.31005064095</v>
      </c>
      <c r="EV33" s="380">
        <f t="shared" si="22"/>
        <v>-367.59818064095452</v>
      </c>
      <c r="EW33" s="507">
        <v>7989463727</v>
      </c>
      <c r="EX33" s="53">
        <v>17029.972752000001</v>
      </c>
      <c r="EY33" s="508">
        <v>469141.31005064095</v>
      </c>
      <c r="EZ33" s="380">
        <f t="shared" si="23"/>
        <v>0</v>
      </c>
      <c r="FA33" s="507">
        <v>7989463727</v>
      </c>
      <c r="FB33" s="53">
        <v>17029.972752000001</v>
      </c>
      <c r="FC33" s="508">
        <v>469141.31005064095</v>
      </c>
      <c r="FD33" s="380">
        <f t="shared" si="24"/>
        <v>0</v>
      </c>
      <c r="FE33" s="507">
        <v>7954995868</v>
      </c>
      <c r="FF33" s="53">
        <v>17029.972752000001</v>
      </c>
      <c r="FG33" s="508">
        <v>467117.35737015581</v>
      </c>
      <c r="FH33" s="380">
        <f t="shared" si="25"/>
        <v>-2023.9526804851484</v>
      </c>
      <c r="FI33" s="507">
        <v>8027306005</v>
      </c>
      <c r="FJ33" s="53">
        <v>17029.972752000001</v>
      </c>
      <c r="FK33" s="508">
        <v>471363.40861480666</v>
      </c>
      <c r="FL33" s="380">
        <f t="shared" si="26"/>
        <v>4246.051244650851</v>
      </c>
      <c r="FM33" s="507">
        <v>8027306005</v>
      </c>
      <c r="FN33" s="53">
        <v>17029.972752000001</v>
      </c>
      <c r="FO33" s="508">
        <v>471363.40861480666</v>
      </c>
      <c r="FP33" s="380">
        <f t="shared" si="27"/>
        <v>0</v>
      </c>
      <c r="FQ33" s="507">
        <v>8027306005</v>
      </c>
      <c r="FR33" s="53">
        <v>17029.972752000001</v>
      </c>
      <c r="FS33" s="508">
        <v>471363.40861480666</v>
      </c>
      <c r="FT33" s="380">
        <f t="shared" si="28"/>
        <v>0</v>
      </c>
      <c r="FU33" s="507">
        <v>8016646464</v>
      </c>
      <c r="FV33" s="53">
        <v>17029.972752000001</v>
      </c>
      <c r="FW33" s="508">
        <v>470737.48036728502</v>
      </c>
      <c r="FX33" s="380">
        <f t="shared" si="29"/>
        <v>-625.92824752163142</v>
      </c>
      <c r="FY33" s="507">
        <v>3479745455</v>
      </c>
      <c r="FZ33" s="53">
        <v>17029.972752000001</v>
      </c>
      <c r="GA33" s="508">
        <v>204330.65311812307</v>
      </c>
      <c r="GB33" s="380">
        <f t="shared" si="30"/>
        <v>-266406.82724916196</v>
      </c>
      <c r="GC33" s="507">
        <v>3479745455</v>
      </c>
      <c r="GD33" s="53">
        <v>17029.972752000001</v>
      </c>
      <c r="GE33" s="508">
        <v>204330.65311812307</v>
      </c>
      <c r="GF33" s="380">
        <f t="shared" si="31"/>
        <v>0</v>
      </c>
      <c r="GG33" s="507">
        <v>3479745455</v>
      </c>
      <c r="GH33" s="53">
        <v>17029.972752000001</v>
      </c>
      <c r="GI33" s="508">
        <v>204330.65311812307</v>
      </c>
      <c r="GJ33" s="380">
        <f t="shared" si="32"/>
        <v>0</v>
      </c>
      <c r="GK33" s="507">
        <v>3157370692</v>
      </c>
      <c r="GL33" s="53">
        <v>17029.972752000001</v>
      </c>
      <c r="GM33" s="508">
        <v>185400.80703471461</v>
      </c>
      <c r="GN33" s="380">
        <f t="shared" si="33"/>
        <v>-18929.846083408454</v>
      </c>
    </row>
    <row r="34" spans="1:196" ht="15">
      <c r="A34" s="13" t="s">
        <v>468</v>
      </c>
      <c r="B34" s="13" t="s">
        <v>469</v>
      </c>
      <c r="C34" s="13" t="s">
        <v>394</v>
      </c>
      <c r="D34" s="13" t="s">
        <v>299</v>
      </c>
      <c r="E34" s="13" t="s">
        <v>7</v>
      </c>
      <c r="F34" s="13" t="s">
        <v>395</v>
      </c>
      <c r="G34" s="13"/>
      <c r="H34" s="49" t="s">
        <v>548</v>
      </c>
      <c r="I34" s="14">
        <f>+VLOOKUP(F34,'HSBC - Banco'!$B$3:$G$87,6, FALSE)</f>
        <v>785962.47</v>
      </c>
      <c r="J34" s="14">
        <f>+VLOOKUP(E34,'Summary - Colar'!$M$39:$N$54,2,FALSE)</f>
        <v>1.7583009999999999</v>
      </c>
      <c r="K34" s="54">
        <f t="shared" si="34"/>
        <v>447001.0936694002</v>
      </c>
      <c r="L34" s="507">
        <v>332207.86</v>
      </c>
      <c r="M34" s="53">
        <v>1.6762506216136279</v>
      </c>
      <c r="N34" s="508">
        <v>198185.07788543159</v>
      </c>
      <c r="O34" s="507">
        <v>332207.86</v>
      </c>
      <c r="P34" s="53">
        <v>1.6552497749305537</v>
      </c>
      <c r="Q34" s="508">
        <v>200699.53491698124</v>
      </c>
      <c r="R34" s="507">
        <v>433857.36</v>
      </c>
      <c r="S34" s="53">
        <v>1.6652497894963976</v>
      </c>
      <c r="T34" s="508">
        <v>260535.90442500912</v>
      </c>
      <c r="U34" s="507">
        <v>427209.47</v>
      </c>
      <c r="V34" s="53">
        <v>1.6640511135285163</v>
      </c>
      <c r="W34" s="508">
        <v>256728.57433695591</v>
      </c>
      <c r="X34" s="507">
        <v>171985.45</v>
      </c>
      <c r="Y34" s="53">
        <v>1.6601001793653798</v>
      </c>
      <c r="Z34" s="508">
        <v>103599.4406468568</v>
      </c>
      <c r="AA34" s="507">
        <v>915686.37</v>
      </c>
      <c r="AB34" s="53">
        <v>1.6702004061495201</v>
      </c>
      <c r="AC34" s="508">
        <v>548249.39966996131</v>
      </c>
      <c r="AD34" s="507">
        <v>550185.06000000006</v>
      </c>
      <c r="AE34" s="53">
        <v>1.6520495602796699</v>
      </c>
      <c r="AF34" s="508">
        <v>333031.81286332663</v>
      </c>
      <c r="AG34" s="507">
        <v>549371.5</v>
      </c>
      <c r="AH34" s="53">
        <v>1.6506494529864222</v>
      </c>
      <c r="AI34" s="508">
        <v>332821.42311079724</v>
      </c>
      <c r="AJ34" s="507">
        <v>541872.80000000005</v>
      </c>
      <c r="AK34" s="53">
        <v>1.6388502142715724</v>
      </c>
      <c r="AL34" s="508">
        <v>330642.0533623012</v>
      </c>
      <c r="AM34" s="507">
        <v>309194.48</v>
      </c>
      <c r="AN34" s="53">
        <v>1.6741504676220269</v>
      </c>
      <c r="AO34" s="508">
        <v>184687.38980145651</v>
      </c>
      <c r="AP34" s="507">
        <v>735229.34</v>
      </c>
      <c r="AQ34" s="53">
        <v>1.7255616520623482</v>
      </c>
      <c r="AR34" s="508">
        <v>426081.17717571679</v>
      </c>
      <c r="AS34" s="507">
        <v>735276.14</v>
      </c>
      <c r="AT34" s="53">
        <v>1.7235389999999999</v>
      </c>
      <c r="AU34" s="508">
        <v>426608.35641085001</v>
      </c>
      <c r="AV34" s="507">
        <v>842387.52</v>
      </c>
      <c r="AW34" s="53">
        <v>1.7237537342788192</v>
      </c>
      <c r="AX34" s="508">
        <v>488693.65922066383</v>
      </c>
      <c r="AY34" s="507">
        <v>1380725.03</v>
      </c>
      <c r="AZ34" s="53">
        <v>1.7116525557924964</v>
      </c>
      <c r="BA34" s="508">
        <v>806661.97431681643</v>
      </c>
      <c r="BB34" s="507">
        <v>630296.03</v>
      </c>
      <c r="BC34" s="53">
        <v>1.7315000060341603</v>
      </c>
      <c r="BD34" s="508">
        <v>364017.34207534569</v>
      </c>
      <c r="BE34" s="507">
        <v>730439.04</v>
      </c>
      <c r="BF34" s="53">
        <v>1.7252485914481352</v>
      </c>
      <c r="BG34" s="508">
        <v>423381.90775561554</v>
      </c>
      <c r="BH34" s="380">
        <f t="shared" si="0"/>
        <v>423380.17625560949</v>
      </c>
      <c r="BI34" s="507">
        <v>731945.88</v>
      </c>
      <c r="BJ34" s="53">
        <v>1.7131536405228069</v>
      </c>
      <c r="BK34" s="508">
        <v>427250.57618103095</v>
      </c>
      <c r="BL34" s="380">
        <f t="shared" si="1"/>
        <v>3868.6684254154097</v>
      </c>
      <c r="BM34" s="507">
        <v>731945.88</v>
      </c>
      <c r="BN34" s="53">
        <v>1.7436491500325124</v>
      </c>
      <c r="BO34" s="508">
        <v>419778.18759373238</v>
      </c>
      <c r="BP34">
        <v>-145954.6635608447</v>
      </c>
      <c r="BQ34" s="507">
        <v>731945.88</v>
      </c>
      <c r="BR34" s="53">
        <v>1.8094492832516784</v>
      </c>
      <c r="BS34" s="508">
        <v>404513.06747026014</v>
      </c>
      <c r="BT34" s="380">
        <f t="shared" si="2"/>
        <v>-15265.120123472239</v>
      </c>
      <c r="BU34" s="507">
        <v>769739.1</v>
      </c>
      <c r="BV34" s="53">
        <v>1.8155542532672582</v>
      </c>
      <c r="BW34" s="508">
        <v>423969.20863961137</v>
      </c>
      <c r="BX34" s="380">
        <f t="shared" si="3"/>
        <v>19456.141169351235</v>
      </c>
      <c r="BY34" s="507">
        <v>769739.1</v>
      </c>
      <c r="BZ34" s="53">
        <v>1.8062025595888356</v>
      </c>
      <c r="CA34" s="508">
        <v>426164.32797837671</v>
      </c>
      <c r="CB34" s="380">
        <f t="shared" si="4"/>
        <v>2195.1193387653329</v>
      </c>
      <c r="CC34" s="507">
        <v>768197.07</v>
      </c>
      <c r="CD34" s="53">
        <v>1.8386526150814457</v>
      </c>
      <c r="CE34" s="508">
        <v>417804.35504722653</v>
      </c>
      <c r="CF34" s="380">
        <f t="shared" si="5"/>
        <v>-8359.9729311501724</v>
      </c>
      <c r="CG34" s="507">
        <v>768197.07</v>
      </c>
      <c r="CH34" s="53">
        <v>1.7905037650517905</v>
      </c>
      <c r="CI34" s="508">
        <v>429039.62839630205</v>
      </c>
      <c r="CJ34" s="380">
        <f t="shared" si="6"/>
        <v>11235.27334907552</v>
      </c>
      <c r="CK34" s="507">
        <v>956525.09</v>
      </c>
      <c r="CL34" s="53">
        <v>1.8159985431036445</v>
      </c>
      <c r="CM34" s="508">
        <v>526721.28710260103</v>
      </c>
      <c r="CN34" s="380">
        <f t="shared" si="7"/>
        <v>97681.658706298971</v>
      </c>
      <c r="CO34" s="507">
        <v>956222.29</v>
      </c>
      <c r="CP34" s="53">
        <v>1.8035483159911603</v>
      </c>
      <c r="CQ34" s="508">
        <v>530189.45016424323</v>
      </c>
      <c r="CR34" s="380">
        <f t="shared" si="8"/>
        <v>3468.1630616422044</v>
      </c>
      <c r="CS34" s="507">
        <v>956168.39</v>
      </c>
      <c r="CT34" s="53">
        <v>1.7815469477539443</v>
      </c>
      <c r="CU34" s="508">
        <v>536706.81606537139</v>
      </c>
      <c r="CV34" s="380">
        <f t="shared" si="9"/>
        <v>6517.3659011281561</v>
      </c>
      <c r="CW34" s="507">
        <v>956168.39</v>
      </c>
      <c r="CX34" s="53">
        <v>1.7830501276800232</v>
      </c>
      <c r="CY34" s="508">
        <v>536254.35154989036</v>
      </c>
      <c r="CZ34" s="380">
        <f t="shared" si="10"/>
        <v>-452.46451548102777</v>
      </c>
      <c r="DA34" s="507">
        <v>1111165.3400000001</v>
      </c>
      <c r="DB34" s="53">
        <v>1.7781022060503398</v>
      </c>
      <c r="DC34" s="508">
        <v>624916.46218031971</v>
      </c>
      <c r="DD34" s="380">
        <f t="shared" si="11"/>
        <v>88662.11063042935</v>
      </c>
      <c r="DE34" s="507">
        <v>1111165.3400000001</v>
      </c>
      <c r="DF34" s="53">
        <v>1.7969467110412831</v>
      </c>
      <c r="DG34" s="508">
        <v>618362.98938219994</v>
      </c>
      <c r="DH34" s="380">
        <f t="shared" si="12"/>
        <v>-6553.4727981197648</v>
      </c>
      <c r="DI34" s="507">
        <v>1073767.78</v>
      </c>
      <c r="DJ34" s="53">
        <v>1.7959454743975056</v>
      </c>
      <c r="DK34" s="508">
        <v>597884.39866762771</v>
      </c>
      <c r="DL34" s="380">
        <f t="shared" si="13"/>
        <v>-20478.59071457223</v>
      </c>
      <c r="DM34" s="507">
        <v>1073767.78</v>
      </c>
      <c r="DN34" s="53">
        <v>1.7790042928025869</v>
      </c>
      <c r="DO34" s="508">
        <v>603577.95894265117</v>
      </c>
      <c r="DP34" s="380">
        <f t="shared" si="14"/>
        <v>5693.5602750234539</v>
      </c>
      <c r="DQ34" s="507">
        <v>573767.78</v>
      </c>
      <c r="DR34" s="53">
        <v>1.7750458919730767</v>
      </c>
      <c r="DS34" s="508">
        <v>323241.09624130366</v>
      </c>
      <c r="DT34" s="380">
        <f t="shared" si="15"/>
        <v>-280336.86270134751</v>
      </c>
      <c r="DU34" s="507">
        <v>573209.23</v>
      </c>
      <c r="DV34" s="53">
        <v>1.7711542197430132</v>
      </c>
      <c r="DW34" s="508">
        <v>323635.97907536826</v>
      </c>
      <c r="DX34" s="380">
        <f t="shared" si="16"/>
        <v>394.88283406459959</v>
      </c>
      <c r="DY34" s="507">
        <v>573209.23</v>
      </c>
      <c r="DZ34" s="53">
        <v>1.7635000000000001</v>
      </c>
      <c r="EA34" s="508">
        <v>325040.67479444284</v>
      </c>
      <c r="EB34" s="380">
        <f t="shared" si="17"/>
        <v>1404.6957190745743</v>
      </c>
      <c r="EC34" s="507">
        <v>573209.23</v>
      </c>
      <c r="ED34" s="53">
        <v>1.749452</v>
      </c>
      <c r="EE34" s="508">
        <v>327650.73291522142</v>
      </c>
      <c r="EF34" s="380">
        <f t="shared" si="18"/>
        <v>2610.0581207785872</v>
      </c>
      <c r="EG34" s="507">
        <v>573209.23</v>
      </c>
      <c r="EH34" s="53">
        <v>1.75295</v>
      </c>
      <c r="EI34" s="508">
        <v>326996.90806925466</v>
      </c>
      <c r="EJ34" s="380">
        <f t="shared" si="19"/>
        <v>-653.82484596676659</v>
      </c>
      <c r="EK34" s="507">
        <v>571887.9</v>
      </c>
      <c r="EL34" s="53">
        <v>1.754453</v>
      </c>
      <c r="EM34" s="508">
        <v>325963.64792901266</v>
      </c>
      <c r="EN34" s="380">
        <f t="shared" si="20"/>
        <v>-1033.2601402419969</v>
      </c>
      <c r="EO34" s="507">
        <v>570381.06000000006</v>
      </c>
      <c r="EP34" s="53">
        <v>1.760348</v>
      </c>
      <c r="EQ34" s="508">
        <v>324016.08091127442</v>
      </c>
      <c r="ER34" s="380">
        <f t="shared" si="21"/>
        <v>-1947.5670177382417</v>
      </c>
      <c r="ES34" s="507">
        <v>570381.06000000006</v>
      </c>
      <c r="ET34" s="53">
        <v>1.7571490000000001</v>
      </c>
      <c r="EU34" s="508">
        <v>324605.97251570586</v>
      </c>
      <c r="EV34" s="380">
        <f t="shared" si="22"/>
        <v>589.89160443143919</v>
      </c>
      <c r="EW34" s="507">
        <v>568863.14</v>
      </c>
      <c r="EX34" s="53">
        <v>1.7376480000000001</v>
      </c>
      <c r="EY34" s="508">
        <v>327375.36025708314</v>
      </c>
      <c r="EZ34" s="380">
        <f t="shared" si="23"/>
        <v>2769.3877413772861</v>
      </c>
      <c r="FA34" s="507">
        <v>569519.18000000005</v>
      </c>
      <c r="FB34" s="53">
        <v>1.733052</v>
      </c>
      <c r="FC34" s="508">
        <v>328622.09558628366</v>
      </c>
      <c r="FD34" s="380">
        <f t="shared" si="24"/>
        <v>1246.7353292005137</v>
      </c>
      <c r="FE34" s="507">
        <v>569519.18000000005</v>
      </c>
      <c r="FF34" s="53">
        <v>1.7327980000000001</v>
      </c>
      <c r="FG34" s="508">
        <v>328670.26623991953</v>
      </c>
      <c r="FH34" s="380">
        <f t="shared" si="25"/>
        <v>48.170653635868803</v>
      </c>
      <c r="FI34" s="507">
        <v>564899.86</v>
      </c>
      <c r="FJ34" s="53">
        <v>1.7445550000000001</v>
      </c>
      <c r="FK34" s="508">
        <v>323807.42366964638</v>
      </c>
      <c r="FL34" s="380">
        <f t="shared" si="26"/>
        <v>-4862.8425702731474</v>
      </c>
      <c r="FM34" s="507">
        <v>564899.86</v>
      </c>
      <c r="FN34" s="53">
        <v>1.7476499999999999</v>
      </c>
      <c r="FO34" s="508">
        <v>323233.97705490229</v>
      </c>
      <c r="FP34" s="380">
        <f t="shared" si="27"/>
        <v>-573.44661474408349</v>
      </c>
      <c r="FQ34" s="507">
        <v>564899.86</v>
      </c>
      <c r="FR34" s="53">
        <v>1.7536529999999999</v>
      </c>
      <c r="FS34" s="508">
        <v>322127.50184899749</v>
      </c>
      <c r="FT34" s="380">
        <f t="shared" si="28"/>
        <v>-1106.4752059048042</v>
      </c>
      <c r="FU34" s="507">
        <v>2303823.86</v>
      </c>
      <c r="FV34" s="53">
        <v>1.7570520000000001</v>
      </c>
      <c r="FW34" s="508">
        <v>1311187.0678841604</v>
      </c>
      <c r="FX34" s="380">
        <f t="shared" si="29"/>
        <v>989059.56603516289</v>
      </c>
      <c r="FY34" s="507">
        <v>662392.42000000004</v>
      </c>
      <c r="FZ34" s="53">
        <v>1.7579499999999999</v>
      </c>
      <c r="GA34" s="508">
        <v>376798.21382860723</v>
      </c>
      <c r="GB34" s="380">
        <f t="shared" si="30"/>
        <v>-934388.85405555321</v>
      </c>
      <c r="GC34" s="507">
        <v>662392.42000000004</v>
      </c>
      <c r="GD34" s="53">
        <v>1.7475499999999999</v>
      </c>
      <c r="GE34" s="508">
        <v>379040.61114131217</v>
      </c>
      <c r="GF34" s="380">
        <f t="shared" si="31"/>
        <v>2242.3973127049394</v>
      </c>
      <c r="GG34" s="507">
        <v>610974.9</v>
      </c>
      <c r="GH34" s="53">
        <v>1.7613000000000001</v>
      </c>
      <c r="GI34" s="508">
        <v>346888.60500766477</v>
      </c>
      <c r="GJ34" s="380">
        <f t="shared" si="32"/>
        <v>-32152.006133647403</v>
      </c>
      <c r="GK34" s="507">
        <v>785962.47</v>
      </c>
      <c r="GL34" s="53">
        <v>1.7583009999999999</v>
      </c>
      <c r="GM34" s="508">
        <v>447001.0936694002</v>
      </c>
      <c r="GN34" s="380">
        <f t="shared" si="33"/>
        <v>100112.48866173544</v>
      </c>
    </row>
    <row r="35" spans="1:196" ht="15">
      <c r="A35" s="13" t="s">
        <v>531</v>
      </c>
      <c r="B35" s="13" t="s">
        <v>532</v>
      </c>
      <c r="C35" s="13" t="s">
        <v>39</v>
      </c>
      <c r="D35" s="13" t="s">
        <v>299</v>
      </c>
      <c r="E35" s="13" t="s">
        <v>6</v>
      </c>
      <c r="F35" s="13" t="s">
        <v>423</v>
      </c>
      <c r="G35" s="13" t="s">
        <v>549</v>
      </c>
      <c r="H35" s="49" t="s">
        <v>550</v>
      </c>
      <c r="I35" s="14">
        <f>+VLOOKUP(F35,'HSBC - Banco'!$B$3:$G$87,6, FALSE)</f>
        <v>0</v>
      </c>
      <c r="J35" s="14">
        <f>+VLOOKUP(E35,'Summary - Colar'!$M$39:$N$54,2,FALSE)</f>
        <v>10.876507</v>
      </c>
      <c r="K35" s="54">
        <f t="shared" si="34"/>
        <v>0</v>
      </c>
      <c r="L35" s="507">
        <v>30000000</v>
      </c>
      <c r="M35" s="53">
        <v>11.454999960514845</v>
      </c>
      <c r="N35" s="508">
        <v>2618943.701738053</v>
      </c>
      <c r="O35" s="507">
        <v>0</v>
      </c>
      <c r="P35" s="53">
        <v>11.435000500511592</v>
      </c>
      <c r="Q35" s="508">
        <v>0</v>
      </c>
      <c r="R35" s="507">
        <v>0</v>
      </c>
      <c r="S35" s="53">
        <v>11.492499208105174</v>
      </c>
      <c r="T35" s="508">
        <v>0</v>
      </c>
      <c r="U35" s="507">
        <v>10000000</v>
      </c>
      <c r="V35" s="53">
        <v>11.502500793332414</v>
      </c>
      <c r="W35" s="508">
        <v>869376.16259906197</v>
      </c>
      <c r="X35" s="507">
        <v>0</v>
      </c>
      <c r="Y35" s="53">
        <v>11.456999868201573</v>
      </c>
      <c r="Z35" s="508">
        <v>0</v>
      </c>
      <c r="AA35" s="507">
        <v>15000000</v>
      </c>
      <c r="AB35" s="53">
        <v>11.473500522428596</v>
      </c>
      <c r="AC35" s="508">
        <v>1307360.3797444156</v>
      </c>
      <c r="AD35" s="507">
        <v>0</v>
      </c>
      <c r="AE35" s="53">
        <v>11.284499921375806</v>
      </c>
      <c r="AF35" s="508">
        <v>0</v>
      </c>
      <c r="AG35" s="507">
        <v>0</v>
      </c>
      <c r="AH35" s="53">
        <v>11.243500691464227</v>
      </c>
      <c r="AI35" s="508">
        <v>0</v>
      </c>
      <c r="AJ35" s="507">
        <v>10000000</v>
      </c>
      <c r="AK35" s="53">
        <v>11.138000053238743</v>
      </c>
      <c r="AL35" s="508">
        <v>897827.25374401198</v>
      </c>
      <c r="AM35" s="507">
        <v>0</v>
      </c>
      <c r="AN35" s="53">
        <v>11.185000303105333</v>
      </c>
      <c r="AO35" s="508">
        <v>0</v>
      </c>
      <c r="AP35" s="507">
        <v>760000</v>
      </c>
      <c r="AQ35" s="53">
        <v>10.963483090740779</v>
      </c>
      <c r="AR35" s="508">
        <v>69321.035451029136</v>
      </c>
      <c r="AS35" s="507">
        <v>0</v>
      </c>
      <c r="AT35" s="53">
        <v>11.041558</v>
      </c>
      <c r="AU35" s="508">
        <v>0</v>
      </c>
      <c r="AV35" s="507">
        <v>0</v>
      </c>
      <c r="AW35" s="53">
        <v>10.930543555101721</v>
      </c>
      <c r="AX35" s="508">
        <v>0</v>
      </c>
      <c r="AY35" s="507">
        <v>0</v>
      </c>
      <c r="AZ35" s="53">
        <v>10.829951164464852</v>
      </c>
      <c r="BA35" s="508">
        <v>0</v>
      </c>
      <c r="BB35" s="507">
        <v>0</v>
      </c>
      <c r="BC35" s="53">
        <v>10.849582878527992</v>
      </c>
      <c r="BD35" s="508">
        <v>0</v>
      </c>
      <c r="BE35" s="507">
        <v>0</v>
      </c>
      <c r="BF35" s="53">
        <v>10.809970480851396</v>
      </c>
      <c r="BG35" s="508">
        <v>0</v>
      </c>
      <c r="BH35" s="380">
        <f t="shared" si="0"/>
        <v>-10.849582878527992</v>
      </c>
      <c r="BI35" s="507">
        <v>0</v>
      </c>
      <c r="BJ35" s="53">
        <v>10.75857203602768</v>
      </c>
      <c r="BK35" s="508">
        <v>0</v>
      </c>
      <c r="BL35" s="380">
        <f t="shared" si="1"/>
        <v>0</v>
      </c>
      <c r="BM35" s="507">
        <v>0</v>
      </c>
      <c r="BN35" s="53">
        <v>10.72196768255267</v>
      </c>
      <c r="BO35" s="508">
        <v>0</v>
      </c>
      <c r="BP35">
        <v>-897827.25374401198</v>
      </c>
      <c r="BQ35" s="507">
        <v>0</v>
      </c>
      <c r="BR35" s="53">
        <v>10.994064597315436</v>
      </c>
      <c r="BS35" s="508">
        <v>0</v>
      </c>
      <c r="BT35" s="380">
        <f t="shared" si="2"/>
        <v>0</v>
      </c>
      <c r="BU35" s="507">
        <v>0</v>
      </c>
      <c r="BV35" s="53">
        <v>11.089187874172326</v>
      </c>
      <c r="BW35" s="508">
        <v>0</v>
      </c>
      <c r="BX35" s="380">
        <f t="shared" si="3"/>
        <v>0</v>
      </c>
      <c r="BY35" s="507">
        <v>0</v>
      </c>
      <c r="BZ35" s="53">
        <v>10.970595621782262</v>
      </c>
      <c r="CA35" s="508">
        <v>0</v>
      </c>
      <c r="CB35" s="380">
        <f t="shared" si="4"/>
        <v>0</v>
      </c>
      <c r="CC35" s="507">
        <v>0</v>
      </c>
      <c r="CD35" s="53">
        <v>11.074428529175647</v>
      </c>
      <c r="CE35" s="508">
        <v>0</v>
      </c>
      <c r="CF35" s="380">
        <f t="shared" si="5"/>
        <v>0</v>
      </c>
      <c r="CG35" s="507">
        <v>0</v>
      </c>
      <c r="CH35" s="53">
        <v>11.006530046613195</v>
      </c>
      <c r="CI35" s="508">
        <v>0</v>
      </c>
      <c r="CJ35" s="380">
        <f t="shared" si="6"/>
        <v>0</v>
      </c>
      <c r="CK35" s="507">
        <v>0</v>
      </c>
      <c r="CL35" s="53">
        <v>11.111047522150155</v>
      </c>
      <c r="CM35" s="508">
        <v>0</v>
      </c>
      <c r="CN35" s="380">
        <f t="shared" si="7"/>
        <v>0</v>
      </c>
      <c r="CO35" s="507">
        <v>0</v>
      </c>
      <c r="CP35" s="53">
        <v>11.007454537818655</v>
      </c>
      <c r="CQ35" s="508">
        <v>0</v>
      </c>
      <c r="CR35" s="380">
        <f t="shared" si="8"/>
        <v>0</v>
      </c>
      <c r="CS35" s="507">
        <v>0</v>
      </c>
      <c r="CT35" s="53">
        <v>11.059941767237742</v>
      </c>
      <c r="CU35" s="508">
        <v>0</v>
      </c>
      <c r="CV35" s="380">
        <f t="shared" si="9"/>
        <v>0</v>
      </c>
      <c r="CW35" s="507">
        <v>0</v>
      </c>
      <c r="CX35" s="53">
        <v>11.168573559177586</v>
      </c>
      <c r="CY35" s="508">
        <v>0</v>
      </c>
      <c r="CZ35" s="380">
        <f t="shared" si="10"/>
        <v>0</v>
      </c>
      <c r="DA35" s="507">
        <v>0</v>
      </c>
      <c r="DB35" s="53">
        <v>10.944940911178854</v>
      </c>
      <c r="DC35" s="508">
        <v>0</v>
      </c>
      <c r="DD35" s="380">
        <f t="shared" si="11"/>
        <v>0</v>
      </c>
      <c r="DE35" s="507">
        <v>0</v>
      </c>
      <c r="DF35" s="53">
        <v>10.963941352408442</v>
      </c>
      <c r="DG35" s="508">
        <v>0</v>
      </c>
      <c r="DH35" s="380">
        <f t="shared" si="12"/>
        <v>0</v>
      </c>
      <c r="DI35" s="507">
        <v>0</v>
      </c>
      <c r="DJ35" s="53">
        <v>10.923046468014171</v>
      </c>
      <c r="DK35" s="508">
        <v>0</v>
      </c>
      <c r="DL35" s="380">
        <f t="shared" si="13"/>
        <v>0</v>
      </c>
      <c r="DM35" s="507">
        <v>20000000</v>
      </c>
      <c r="DN35" s="53">
        <v>10.933526614383448</v>
      </c>
      <c r="DO35" s="508">
        <v>1829235.9551847873</v>
      </c>
      <c r="DP35" s="380">
        <f t="shared" si="14"/>
        <v>1829235.9551847873</v>
      </c>
      <c r="DQ35" s="507">
        <v>10000000</v>
      </c>
      <c r="DR35" s="53">
        <v>11.003988496336881</v>
      </c>
      <c r="DS35" s="508">
        <v>908761.40077108424</v>
      </c>
      <c r="DT35" s="380">
        <f t="shared" si="15"/>
        <v>-920474.55441370304</v>
      </c>
      <c r="DU35" s="507">
        <v>0</v>
      </c>
      <c r="DV35" s="53">
        <v>10.999785913080709</v>
      </c>
      <c r="DW35" s="508">
        <v>0</v>
      </c>
      <c r="DX35" s="380">
        <f t="shared" si="16"/>
        <v>-908761.40077108424</v>
      </c>
      <c r="DY35" s="507">
        <v>0</v>
      </c>
      <c r="DZ35" s="53">
        <v>10.948221</v>
      </c>
      <c r="EA35" s="508">
        <v>0</v>
      </c>
      <c r="EB35" s="380">
        <f t="shared" si="17"/>
        <v>0</v>
      </c>
      <c r="EC35" s="507">
        <v>0</v>
      </c>
      <c r="ED35" s="53">
        <v>10.930171</v>
      </c>
      <c r="EE35" s="508">
        <v>0</v>
      </c>
      <c r="EF35" s="380">
        <f t="shared" si="18"/>
        <v>0</v>
      </c>
      <c r="EG35" s="507">
        <v>0</v>
      </c>
      <c r="EH35" s="53">
        <v>10.891002</v>
      </c>
      <c r="EI35" s="508">
        <v>0</v>
      </c>
      <c r="EJ35" s="380">
        <f t="shared" si="19"/>
        <v>0</v>
      </c>
      <c r="EK35" s="507">
        <v>0</v>
      </c>
      <c r="EL35" s="53">
        <v>10.897506</v>
      </c>
      <c r="EM35" s="508">
        <v>0</v>
      </c>
      <c r="EN35" s="380">
        <f t="shared" si="20"/>
        <v>0</v>
      </c>
      <c r="EO35" s="507">
        <v>0</v>
      </c>
      <c r="EP35" s="53">
        <v>10.906008</v>
      </c>
      <c r="EQ35" s="508">
        <v>0</v>
      </c>
      <c r="ER35" s="380">
        <f t="shared" si="21"/>
        <v>0</v>
      </c>
      <c r="ES35" s="507">
        <v>0</v>
      </c>
      <c r="ET35" s="53">
        <v>10.917489</v>
      </c>
      <c r="EU35" s="508">
        <v>0</v>
      </c>
      <c r="EV35" s="380">
        <f t="shared" si="22"/>
        <v>0</v>
      </c>
      <c r="EW35" s="507">
        <v>12000000</v>
      </c>
      <c r="EX35" s="53">
        <v>10.880492</v>
      </c>
      <c r="EY35" s="508">
        <v>1102891.3030771036</v>
      </c>
      <c r="EZ35" s="380">
        <f t="shared" si="23"/>
        <v>1102891.3030771036</v>
      </c>
      <c r="FA35" s="507">
        <v>0</v>
      </c>
      <c r="FB35" s="53">
        <v>10.808491999999999</v>
      </c>
      <c r="FC35" s="508">
        <v>0</v>
      </c>
      <c r="FD35" s="380">
        <f t="shared" si="24"/>
        <v>-1102891.3030771036</v>
      </c>
      <c r="FE35" s="507">
        <v>0</v>
      </c>
      <c r="FF35" s="53">
        <v>10.851991</v>
      </c>
      <c r="FG35" s="508">
        <v>0</v>
      </c>
      <c r="FH35" s="380">
        <f t="shared" si="25"/>
        <v>0</v>
      </c>
      <c r="FI35" s="507">
        <v>0</v>
      </c>
      <c r="FJ35" s="53">
        <v>10.924499000000001</v>
      </c>
      <c r="FK35" s="508">
        <v>0</v>
      </c>
      <c r="FL35" s="380">
        <f t="shared" si="26"/>
        <v>0</v>
      </c>
      <c r="FM35" s="507">
        <v>0</v>
      </c>
      <c r="FN35" s="53">
        <v>10.902004</v>
      </c>
      <c r="FO35" s="508">
        <v>0</v>
      </c>
      <c r="FP35" s="380">
        <f t="shared" si="27"/>
        <v>0</v>
      </c>
      <c r="FQ35" s="507">
        <v>10000000</v>
      </c>
      <c r="FR35" s="53">
        <v>10.874503000000001</v>
      </c>
      <c r="FS35" s="508">
        <v>919582.25585114094</v>
      </c>
      <c r="FT35" s="380">
        <f t="shared" si="28"/>
        <v>919582.25585114094</v>
      </c>
      <c r="FU35" s="507">
        <v>10000000</v>
      </c>
      <c r="FV35" s="53">
        <v>10.849996000000001</v>
      </c>
      <c r="FW35" s="508">
        <v>921659.32595735509</v>
      </c>
      <c r="FX35" s="380">
        <f t="shared" si="29"/>
        <v>2077.0701062141452</v>
      </c>
      <c r="FY35" s="507">
        <v>0</v>
      </c>
      <c r="FZ35" s="53">
        <v>10.817761000000001</v>
      </c>
      <c r="GA35" s="508">
        <v>0</v>
      </c>
      <c r="GB35" s="380">
        <f t="shared" si="30"/>
        <v>-921659.32595735509</v>
      </c>
      <c r="GC35" s="507">
        <v>0</v>
      </c>
      <c r="GD35" s="53">
        <v>10.825991999999999</v>
      </c>
      <c r="GE35" s="508">
        <v>0</v>
      </c>
      <c r="GF35" s="380">
        <f t="shared" si="31"/>
        <v>0</v>
      </c>
      <c r="GG35" s="507">
        <v>0</v>
      </c>
      <c r="GH35" s="53">
        <v>10.872005</v>
      </c>
      <c r="GI35" s="508">
        <v>0</v>
      </c>
      <c r="GJ35" s="380">
        <f t="shared" si="32"/>
        <v>0</v>
      </c>
      <c r="GK35" s="507">
        <v>0</v>
      </c>
      <c r="GL35" s="53">
        <v>10.876507</v>
      </c>
      <c r="GM35" s="508">
        <v>0</v>
      </c>
      <c r="GN35" s="380">
        <f t="shared" si="33"/>
        <v>0</v>
      </c>
    </row>
    <row r="36" spans="1:196" ht="15">
      <c r="A36" s="13" t="s">
        <v>531</v>
      </c>
      <c r="B36" s="13" t="s">
        <v>532</v>
      </c>
      <c r="C36" s="13" t="s">
        <v>39</v>
      </c>
      <c r="D36" s="13" t="s">
        <v>299</v>
      </c>
      <c r="E36" s="13" t="s">
        <v>19</v>
      </c>
      <c r="F36" s="13" t="s">
        <v>422</v>
      </c>
      <c r="G36" s="13" t="s">
        <v>551</v>
      </c>
      <c r="H36" s="49" t="s">
        <v>552</v>
      </c>
      <c r="I36" s="14">
        <f>+VLOOKUP(F36,'HSBC - Banco'!$B$3:$G$87,6, FALSE)</f>
        <v>0</v>
      </c>
      <c r="J36" s="14">
        <f>+VLOOKUP(E36,'Summary - Colar'!$M$39:$N$54,2,FALSE)</f>
        <v>11.497498999999999</v>
      </c>
      <c r="K36" s="54">
        <f t="shared" si="34"/>
        <v>0</v>
      </c>
      <c r="L36" s="507">
        <v>0</v>
      </c>
      <c r="M36" s="53">
        <v>11.785999410466696</v>
      </c>
      <c r="N36" s="508">
        <v>0</v>
      </c>
      <c r="O36" s="507">
        <v>0</v>
      </c>
      <c r="P36" s="53">
        <v>11.703550411188427</v>
      </c>
      <c r="Q36" s="508">
        <v>0</v>
      </c>
      <c r="R36" s="507">
        <v>0</v>
      </c>
      <c r="S36" s="53">
        <v>11.743499009792057</v>
      </c>
      <c r="T36" s="508">
        <v>0</v>
      </c>
      <c r="U36" s="507">
        <v>0</v>
      </c>
      <c r="V36" s="53">
        <v>11.747497669811418</v>
      </c>
      <c r="W36" s="508">
        <v>0</v>
      </c>
      <c r="X36" s="507">
        <v>0</v>
      </c>
      <c r="Y36" s="53">
        <v>11.749502062955756</v>
      </c>
      <c r="Z36" s="508">
        <v>0</v>
      </c>
      <c r="AA36" s="507">
        <v>0</v>
      </c>
      <c r="AB36" s="53">
        <v>11.733002368191622</v>
      </c>
      <c r="AC36" s="508">
        <v>0</v>
      </c>
      <c r="AD36" s="507">
        <v>0</v>
      </c>
      <c r="AE36" s="53">
        <v>11.627499067232772</v>
      </c>
      <c r="AF36" s="508">
        <v>0</v>
      </c>
      <c r="AG36" s="507">
        <v>0</v>
      </c>
      <c r="AH36" s="53">
        <v>11.643996899091613</v>
      </c>
      <c r="AI36" s="508">
        <v>0</v>
      </c>
      <c r="AJ36" s="507">
        <v>0</v>
      </c>
      <c r="AK36" s="53">
        <v>11.62049709008984</v>
      </c>
      <c r="AL36" s="508">
        <v>0</v>
      </c>
      <c r="AM36" s="507">
        <v>0</v>
      </c>
      <c r="AN36" s="53">
        <v>11.726500808872606</v>
      </c>
      <c r="AO36" s="508">
        <v>0</v>
      </c>
      <c r="AP36" s="507">
        <v>0</v>
      </c>
      <c r="AQ36" s="53">
        <v>11.756749444616933</v>
      </c>
      <c r="AR36" s="508">
        <v>0</v>
      </c>
      <c r="AS36" s="507">
        <v>0</v>
      </c>
      <c r="AT36" s="53">
        <v>11.610503</v>
      </c>
      <c r="AU36" s="508">
        <v>0</v>
      </c>
      <c r="AV36" s="507">
        <v>0</v>
      </c>
      <c r="AW36" s="53">
        <v>11.392497223232125</v>
      </c>
      <c r="AX36" s="508">
        <v>0</v>
      </c>
      <c r="AY36" s="507">
        <v>0</v>
      </c>
      <c r="AZ36" s="53">
        <v>11.295049266589858</v>
      </c>
      <c r="BA36" s="508">
        <v>0</v>
      </c>
      <c r="BB36" s="507">
        <v>0</v>
      </c>
      <c r="BC36" s="53">
        <v>11.408997532863422</v>
      </c>
      <c r="BD36" s="508">
        <v>0</v>
      </c>
      <c r="BE36" s="507">
        <v>0</v>
      </c>
      <c r="BF36" s="53">
        <v>11.317002475075295</v>
      </c>
      <c r="BG36" s="508">
        <v>0</v>
      </c>
      <c r="BH36" s="380">
        <f t="shared" si="0"/>
        <v>-11.408997532863422</v>
      </c>
      <c r="BI36" s="507">
        <v>0</v>
      </c>
      <c r="BJ36" s="53">
        <v>11.267000584532196</v>
      </c>
      <c r="BK36" s="508">
        <v>0</v>
      </c>
      <c r="BL36" s="380">
        <f t="shared" si="1"/>
        <v>0</v>
      </c>
      <c r="BM36" s="507">
        <v>0</v>
      </c>
      <c r="BN36" s="53">
        <v>11.417497717359922</v>
      </c>
      <c r="BO36" s="508">
        <v>0</v>
      </c>
      <c r="BP36">
        <v>0</v>
      </c>
      <c r="BQ36" s="507">
        <v>0</v>
      </c>
      <c r="BR36" s="53">
        <v>11.696498238722574</v>
      </c>
      <c r="BS36" s="508">
        <v>0</v>
      </c>
      <c r="BT36" s="380">
        <f t="shared" si="2"/>
        <v>0</v>
      </c>
      <c r="BU36" s="507">
        <v>0</v>
      </c>
      <c r="BV36" s="53">
        <v>11.945000441527094</v>
      </c>
      <c r="BW36" s="508">
        <v>0</v>
      </c>
      <c r="BX36" s="380">
        <f t="shared" si="3"/>
        <v>0</v>
      </c>
      <c r="BY36" s="507">
        <v>0</v>
      </c>
      <c r="BZ36" s="53">
        <v>11.953000572967035</v>
      </c>
      <c r="CA36" s="508">
        <v>0</v>
      </c>
      <c r="CB36" s="380">
        <f t="shared" si="4"/>
        <v>0</v>
      </c>
      <c r="CC36" s="507">
        <v>0</v>
      </c>
      <c r="CD36" s="53">
        <v>12.138995899756635</v>
      </c>
      <c r="CE36" s="508">
        <v>0</v>
      </c>
      <c r="CF36" s="380">
        <f t="shared" si="5"/>
        <v>0</v>
      </c>
      <c r="CG36" s="507">
        <v>0</v>
      </c>
      <c r="CH36" s="53">
        <v>11.969747513196003</v>
      </c>
      <c r="CI36" s="508">
        <v>0</v>
      </c>
      <c r="CJ36" s="380">
        <f t="shared" si="6"/>
        <v>0</v>
      </c>
      <c r="CK36" s="507">
        <v>0</v>
      </c>
      <c r="CL36" s="53">
        <v>12.073497534852091</v>
      </c>
      <c r="CM36" s="508">
        <v>0</v>
      </c>
      <c r="CN36" s="380">
        <f t="shared" si="7"/>
        <v>0</v>
      </c>
      <c r="CO36" s="507">
        <v>0</v>
      </c>
      <c r="CP36" s="53">
        <v>12.007247076195393</v>
      </c>
      <c r="CQ36" s="508">
        <v>0</v>
      </c>
      <c r="CR36" s="380">
        <f t="shared" si="8"/>
        <v>0</v>
      </c>
      <c r="CS36" s="507">
        <v>0</v>
      </c>
      <c r="CT36" s="53">
        <v>11.980500309987502</v>
      </c>
      <c r="CU36" s="508">
        <v>0</v>
      </c>
      <c r="CV36" s="380">
        <f t="shared" si="9"/>
        <v>0</v>
      </c>
      <c r="CW36" s="507">
        <v>0</v>
      </c>
      <c r="CX36" s="53">
        <v>12.08250155250002</v>
      </c>
      <c r="CY36" s="508">
        <v>0</v>
      </c>
      <c r="CZ36" s="380">
        <f t="shared" si="10"/>
        <v>0</v>
      </c>
      <c r="DA36" s="507">
        <v>0</v>
      </c>
      <c r="DB36" s="53">
        <v>11.912498890449054</v>
      </c>
      <c r="DC36" s="508">
        <v>0</v>
      </c>
      <c r="DD36" s="380">
        <f t="shared" si="11"/>
        <v>0</v>
      </c>
      <c r="DE36" s="507">
        <v>0</v>
      </c>
      <c r="DF36" s="53">
        <v>11.997501798507978</v>
      </c>
      <c r="DG36" s="508">
        <v>0</v>
      </c>
      <c r="DH36" s="380">
        <f t="shared" si="12"/>
        <v>0</v>
      </c>
      <c r="DI36" s="507">
        <v>0</v>
      </c>
      <c r="DJ36" s="53">
        <v>11.888999411964532</v>
      </c>
      <c r="DK36" s="508">
        <v>0</v>
      </c>
      <c r="DL36" s="380">
        <f t="shared" si="13"/>
        <v>0</v>
      </c>
      <c r="DM36" s="507">
        <v>0</v>
      </c>
      <c r="DN36" s="53">
        <v>11.873999406436402</v>
      </c>
      <c r="DO36" s="508">
        <v>0</v>
      </c>
      <c r="DP36" s="380">
        <f t="shared" si="14"/>
        <v>0</v>
      </c>
      <c r="DQ36" s="507">
        <v>0</v>
      </c>
      <c r="DR36" s="53">
        <v>11.869500996558356</v>
      </c>
      <c r="DS36" s="508">
        <v>0</v>
      </c>
      <c r="DT36" s="380">
        <f t="shared" si="15"/>
        <v>0</v>
      </c>
      <c r="DU36" s="507">
        <v>0</v>
      </c>
      <c r="DV36" s="53">
        <v>11.801499914140267</v>
      </c>
      <c r="DW36" s="508">
        <v>0</v>
      </c>
      <c r="DX36" s="380">
        <f t="shared" si="16"/>
        <v>0</v>
      </c>
      <c r="DY36" s="507">
        <v>0</v>
      </c>
      <c r="DZ36" s="53">
        <v>11.762504</v>
      </c>
      <c r="EA36" s="508">
        <v>0</v>
      </c>
      <c r="EB36" s="380">
        <f t="shared" si="17"/>
        <v>0</v>
      </c>
      <c r="EC36" s="507">
        <v>0</v>
      </c>
      <c r="ED36" s="53">
        <v>11.773001000000001</v>
      </c>
      <c r="EE36" s="508">
        <v>0</v>
      </c>
      <c r="EF36" s="380">
        <f t="shared" si="18"/>
        <v>0</v>
      </c>
      <c r="EG36" s="507">
        <v>0</v>
      </c>
      <c r="EH36" s="53">
        <v>11.708503</v>
      </c>
      <c r="EI36" s="508">
        <v>0</v>
      </c>
      <c r="EJ36" s="380">
        <f t="shared" si="19"/>
        <v>0</v>
      </c>
      <c r="EK36" s="507">
        <v>0</v>
      </c>
      <c r="EL36" s="53">
        <v>11.664</v>
      </c>
      <c r="EM36" s="508">
        <v>0</v>
      </c>
      <c r="EN36" s="380">
        <f t="shared" si="20"/>
        <v>0</v>
      </c>
      <c r="EO36" s="507">
        <v>0</v>
      </c>
      <c r="EP36" s="53">
        <v>11.691001999999999</v>
      </c>
      <c r="EQ36" s="508">
        <v>0</v>
      </c>
      <c r="ER36" s="380">
        <f t="shared" si="21"/>
        <v>0</v>
      </c>
      <c r="ES36" s="507">
        <v>0</v>
      </c>
      <c r="ET36" s="53">
        <v>11.669549999999999</v>
      </c>
      <c r="EU36" s="508">
        <v>0</v>
      </c>
      <c r="EV36" s="380">
        <f t="shared" si="22"/>
        <v>0</v>
      </c>
      <c r="EW36" s="507">
        <v>0</v>
      </c>
      <c r="EX36" s="53">
        <v>11.581996</v>
      </c>
      <c r="EY36" s="508">
        <v>0</v>
      </c>
      <c r="EZ36" s="380">
        <f t="shared" si="23"/>
        <v>0</v>
      </c>
      <c r="FA36" s="507">
        <v>0</v>
      </c>
      <c r="FB36" s="53">
        <v>11.556098</v>
      </c>
      <c r="FC36" s="508">
        <v>0</v>
      </c>
      <c r="FD36" s="380">
        <f t="shared" si="24"/>
        <v>0</v>
      </c>
      <c r="FE36" s="507">
        <v>0</v>
      </c>
      <c r="FF36" s="53">
        <v>11.556803</v>
      </c>
      <c r="FG36" s="508">
        <v>0</v>
      </c>
      <c r="FH36" s="380">
        <f t="shared" si="25"/>
        <v>0</v>
      </c>
      <c r="FI36" s="507">
        <v>0</v>
      </c>
      <c r="FJ36" s="53">
        <v>11.626453</v>
      </c>
      <c r="FK36" s="508">
        <v>0</v>
      </c>
      <c r="FL36" s="380">
        <f t="shared" si="26"/>
        <v>0</v>
      </c>
      <c r="FM36" s="507">
        <v>0</v>
      </c>
      <c r="FN36" s="53">
        <v>11.591504</v>
      </c>
      <c r="FO36" s="508">
        <v>0</v>
      </c>
      <c r="FP36" s="380">
        <f t="shared" si="27"/>
        <v>0</v>
      </c>
      <c r="FQ36" s="507">
        <v>0</v>
      </c>
      <c r="FR36" s="53">
        <v>11.586499999999999</v>
      </c>
      <c r="FS36" s="508">
        <v>0</v>
      </c>
      <c r="FT36" s="380">
        <f t="shared" si="28"/>
        <v>0</v>
      </c>
      <c r="FU36" s="507">
        <v>0</v>
      </c>
      <c r="FV36" s="53">
        <v>11.493002000000001</v>
      </c>
      <c r="FW36" s="508">
        <v>0</v>
      </c>
      <c r="FX36" s="380">
        <f t="shared" si="29"/>
        <v>0</v>
      </c>
      <c r="FY36" s="507">
        <v>0</v>
      </c>
      <c r="FZ36" s="53">
        <v>11.503</v>
      </c>
      <c r="GA36" s="508">
        <v>0</v>
      </c>
      <c r="GB36" s="380">
        <f t="shared" si="30"/>
        <v>0</v>
      </c>
      <c r="GC36" s="507">
        <v>0</v>
      </c>
      <c r="GD36" s="53">
        <v>11.478999</v>
      </c>
      <c r="GE36" s="508">
        <v>0</v>
      </c>
      <c r="GF36" s="380">
        <f t="shared" si="31"/>
        <v>0</v>
      </c>
      <c r="GG36" s="507">
        <v>0</v>
      </c>
      <c r="GH36" s="53">
        <v>11.500299</v>
      </c>
      <c r="GI36" s="508">
        <v>0</v>
      </c>
      <c r="GJ36" s="380">
        <f t="shared" si="32"/>
        <v>0</v>
      </c>
      <c r="GK36" s="507">
        <v>0</v>
      </c>
      <c r="GL36" s="53">
        <v>11.497498999999999</v>
      </c>
      <c r="GM36" s="508">
        <v>0</v>
      </c>
      <c r="GN36" s="380">
        <f t="shared" si="33"/>
        <v>0</v>
      </c>
    </row>
    <row r="37" spans="1:196" ht="15">
      <c r="A37" s="13" t="s">
        <v>531</v>
      </c>
      <c r="B37" s="13" t="s">
        <v>532</v>
      </c>
      <c r="C37" s="13" t="s">
        <v>39</v>
      </c>
      <c r="D37" s="13" t="s">
        <v>299</v>
      </c>
      <c r="E37" s="13" t="s">
        <v>2</v>
      </c>
      <c r="F37" s="13" t="s">
        <v>420</v>
      </c>
      <c r="G37" s="13" t="s">
        <v>553</v>
      </c>
      <c r="H37" s="49" t="s">
        <v>477</v>
      </c>
      <c r="I37" s="14">
        <f>+VLOOKUP(F37,'HSBC - Banco'!$B$3:$G$87,6, FALSE)</f>
        <v>0</v>
      </c>
      <c r="J37" s="14">
        <f>+VLOOKUP(E37,'Summary - Colar'!$M$39:$N$54,2,FALSE)</f>
        <v>1</v>
      </c>
      <c r="K37" s="54">
        <f t="shared" si="34"/>
        <v>0</v>
      </c>
      <c r="L37" s="507">
        <v>0</v>
      </c>
      <c r="M37" s="53">
        <v>1</v>
      </c>
      <c r="N37" s="508">
        <v>0</v>
      </c>
      <c r="O37" s="507">
        <v>0</v>
      </c>
      <c r="P37" s="53">
        <v>1</v>
      </c>
      <c r="Q37" s="508">
        <v>0</v>
      </c>
      <c r="R37" s="507">
        <v>0</v>
      </c>
      <c r="S37" s="53">
        <v>1</v>
      </c>
      <c r="T37" s="508">
        <v>0</v>
      </c>
      <c r="U37" s="507">
        <v>0</v>
      </c>
      <c r="V37" s="53">
        <v>1</v>
      </c>
      <c r="W37" s="508">
        <v>0</v>
      </c>
      <c r="X37" s="507">
        <v>0</v>
      </c>
      <c r="Y37" s="53">
        <v>1</v>
      </c>
      <c r="Z37" s="508">
        <v>0</v>
      </c>
      <c r="AA37" s="507">
        <v>0</v>
      </c>
      <c r="AB37" s="53">
        <v>1</v>
      </c>
      <c r="AC37" s="508">
        <v>0</v>
      </c>
      <c r="AD37" s="507">
        <v>0</v>
      </c>
      <c r="AE37" s="53">
        <v>1</v>
      </c>
      <c r="AF37" s="508">
        <v>0</v>
      </c>
      <c r="AG37" s="507">
        <v>0</v>
      </c>
      <c r="AH37" s="53">
        <v>1</v>
      </c>
      <c r="AI37" s="508">
        <v>0</v>
      </c>
      <c r="AJ37" s="507">
        <v>0</v>
      </c>
      <c r="AK37" s="53">
        <v>1</v>
      </c>
      <c r="AL37" s="508">
        <v>0</v>
      </c>
      <c r="AM37" s="507">
        <v>0</v>
      </c>
      <c r="AN37" s="53">
        <v>1</v>
      </c>
      <c r="AO37" s="508">
        <v>0</v>
      </c>
      <c r="AP37" s="507">
        <v>0</v>
      </c>
      <c r="AQ37" s="53">
        <v>1</v>
      </c>
      <c r="AR37" s="508">
        <v>0</v>
      </c>
      <c r="AS37" s="507">
        <v>0</v>
      </c>
      <c r="AT37" s="53">
        <v>1</v>
      </c>
      <c r="AU37" s="508">
        <v>0</v>
      </c>
      <c r="AV37" s="507">
        <v>0</v>
      </c>
      <c r="AW37" s="53">
        <v>1</v>
      </c>
      <c r="AX37" s="508">
        <v>0</v>
      </c>
      <c r="AY37" s="507">
        <v>0</v>
      </c>
      <c r="AZ37" s="53">
        <v>1</v>
      </c>
      <c r="BA37" s="508">
        <v>0</v>
      </c>
      <c r="BB37" s="507">
        <v>0</v>
      </c>
      <c r="BC37" s="53">
        <v>1</v>
      </c>
      <c r="BD37" s="508">
        <v>0</v>
      </c>
      <c r="BE37" s="507">
        <v>0</v>
      </c>
      <c r="BF37" s="53">
        <v>1</v>
      </c>
      <c r="BG37" s="508">
        <v>0</v>
      </c>
      <c r="BH37" s="380">
        <f t="shared" si="0"/>
        <v>-1</v>
      </c>
      <c r="BI37" s="507">
        <v>0</v>
      </c>
      <c r="BJ37" s="53">
        <v>1</v>
      </c>
      <c r="BK37" s="508">
        <v>0</v>
      </c>
      <c r="BL37" s="380">
        <f t="shared" si="1"/>
        <v>0</v>
      </c>
      <c r="BM37" s="507">
        <v>0</v>
      </c>
      <c r="BN37" s="53">
        <v>1</v>
      </c>
      <c r="BO37" s="508">
        <v>0</v>
      </c>
      <c r="BP37">
        <v>0</v>
      </c>
      <c r="BQ37" s="507">
        <v>0</v>
      </c>
      <c r="BR37" s="53">
        <v>1</v>
      </c>
      <c r="BS37" s="508">
        <v>0</v>
      </c>
      <c r="BT37" s="380">
        <f t="shared" si="2"/>
        <v>0</v>
      </c>
      <c r="BU37" s="507">
        <v>0</v>
      </c>
      <c r="BV37" s="53">
        <v>1</v>
      </c>
      <c r="BW37" s="508">
        <v>0</v>
      </c>
      <c r="BX37" s="380">
        <f t="shared" si="3"/>
        <v>0</v>
      </c>
      <c r="BY37" s="507">
        <v>0</v>
      </c>
      <c r="BZ37" s="53">
        <v>1</v>
      </c>
      <c r="CA37" s="508">
        <v>0</v>
      </c>
      <c r="CB37" s="380">
        <f t="shared" si="4"/>
        <v>0</v>
      </c>
      <c r="CC37" s="507">
        <v>0</v>
      </c>
      <c r="CD37" s="53">
        <v>1</v>
      </c>
      <c r="CE37" s="508">
        <v>0</v>
      </c>
      <c r="CF37" s="380">
        <f t="shared" si="5"/>
        <v>0</v>
      </c>
      <c r="CG37" s="507">
        <v>0</v>
      </c>
      <c r="CH37" s="53">
        <v>1</v>
      </c>
      <c r="CI37" s="508">
        <v>0</v>
      </c>
      <c r="CJ37" s="380">
        <f t="shared" si="6"/>
        <v>0</v>
      </c>
      <c r="CK37" s="507">
        <v>0</v>
      </c>
      <c r="CL37" s="53">
        <v>1</v>
      </c>
      <c r="CM37" s="508">
        <v>0</v>
      </c>
      <c r="CN37" s="380">
        <f t="shared" si="7"/>
        <v>0</v>
      </c>
      <c r="CO37" s="507">
        <v>0</v>
      </c>
      <c r="CP37" s="53">
        <v>1</v>
      </c>
      <c r="CQ37" s="508">
        <v>0</v>
      </c>
      <c r="CR37" s="380">
        <f t="shared" si="8"/>
        <v>0</v>
      </c>
      <c r="CS37" s="507">
        <v>0</v>
      </c>
      <c r="CT37" s="53">
        <v>1</v>
      </c>
      <c r="CU37" s="508">
        <v>0</v>
      </c>
      <c r="CV37" s="380">
        <f t="shared" si="9"/>
        <v>0</v>
      </c>
      <c r="CW37" s="507">
        <v>0</v>
      </c>
      <c r="CX37" s="53">
        <v>1</v>
      </c>
      <c r="CY37" s="508">
        <v>0</v>
      </c>
      <c r="CZ37" s="380">
        <f t="shared" si="10"/>
        <v>0</v>
      </c>
      <c r="DA37" s="507">
        <v>0</v>
      </c>
      <c r="DB37" s="53">
        <v>1</v>
      </c>
      <c r="DC37" s="508">
        <v>0</v>
      </c>
      <c r="DD37" s="380">
        <f t="shared" si="11"/>
        <v>0</v>
      </c>
      <c r="DE37" s="507">
        <v>0</v>
      </c>
      <c r="DF37" s="53">
        <v>1</v>
      </c>
      <c r="DG37" s="508">
        <v>0</v>
      </c>
      <c r="DH37" s="380">
        <f t="shared" si="12"/>
        <v>0</v>
      </c>
      <c r="DI37" s="507">
        <v>0</v>
      </c>
      <c r="DJ37" s="53">
        <v>1</v>
      </c>
      <c r="DK37" s="508">
        <v>0</v>
      </c>
      <c r="DL37" s="380">
        <f t="shared" si="13"/>
        <v>0</v>
      </c>
      <c r="DM37" s="507">
        <v>0</v>
      </c>
      <c r="DN37" s="53">
        <v>1</v>
      </c>
      <c r="DO37" s="508">
        <v>0</v>
      </c>
      <c r="DP37" s="380">
        <f t="shared" si="14"/>
        <v>0</v>
      </c>
      <c r="DQ37" s="507">
        <v>0</v>
      </c>
      <c r="DR37" s="53">
        <v>1</v>
      </c>
      <c r="DS37" s="508">
        <v>0</v>
      </c>
      <c r="DT37" s="380">
        <f t="shared" si="15"/>
        <v>0</v>
      </c>
      <c r="DU37" s="507">
        <v>0</v>
      </c>
      <c r="DV37" s="53">
        <v>1</v>
      </c>
      <c r="DW37" s="508">
        <v>0</v>
      </c>
      <c r="DX37" s="380">
        <f t="shared" si="16"/>
        <v>0</v>
      </c>
      <c r="DY37" s="507">
        <v>0</v>
      </c>
      <c r="DZ37" s="53">
        <v>1</v>
      </c>
      <c r="EA37" s="508">
        <v>0</v>
      </c>
      <c r="EB37" s="380">
        <f t="shared" si="17"/>
        <v>0</v>
      </c>
      <c r="EC37" s="507">
        <v>0</v>
      </c>
      <c r="ED37" s="53">
        <v>1</v>
      </c>
      <c r="EE37" s="508">
        <v>0</v>
      </c>
      <c r="EF37" s="380">
        <f t="shared" si="18"/>
        <v>0</v>
      </c>
      <c r="EG37" s="507">
        <v>0</v>
      </c>
      <c r="EH37" s="53">
        <v>1</v>
      </c>
      <c r="EI37" s="508">
        <v>0</v>
      </c>
      <c r="EJ37" s="380">
        <f t="shared" si="19"/>
        <v>0</v>
      </c>
      <c r="EK37" s="507">
        <v>0</v>
      </c>
      <c r="EL37" s="53">
        <v>1</v>
      </c>
      <c r="EM37" s="508">
        <v>0</v>
      </c>
      <c r="EN37" s="380">
        <f t="shared" si="20"/>
        <v>0</v>
      </c>
      <c r="EO37" s="507">
        <v>0</v>
      </c>
      <c r="EP37" s="53">
        <v>1</v>
      </c>
      <c r="EQ37" s="508">
        <v>0</v>
      </c>
      <c r="ER37" s="380">
        <f t="shared" si="21"/>
        <v>0</v>
      </c>
      <c r="ES37" s="507">
        <v>0</v>
      </c>
      <c r="ET37" s="53">
        <v>1</v>
      </c>
      <c r="EU37" s="508">
        <v>0</v>
      </c>
      <c r="EV37" s="380">
        <f t="shared" si="22"/>
        <v>0</v>
      </c>
      <c r="EW37" s="507">
        <v>0</v>
      </c>
      <c r="EX37" s="53">
        <v>1</v>
      </c>
      <c r="EY37" s="508">
        <v>0</v>
      </c>
      <c r="EZ37" s="380">
        <f t="shared" si="23"/>
        <v>0</v>
      </c>
      <c r="FA37" s="507">
        <v>0</v>
      </c>
      <c r="FB37" s="53">
        <v>1</v>
      </c>
      <c r="FC37" s="508">
        <v>0</v>
      </c>
      <c r="FD37" s="380">
        <f t="shared" si="24"/>
        <v>0</v>
      </c>
      <c r="FE37" s="507">
        <v>0</v>
      </c>
      <c r="FF37" s="53">
        <v>1</v>
      </c>
      <c r="FG37" s="508">
        <v>0</v>
      </c>
      <c r="FH37" s="380">
        <f t="shared" si="25"/>
        <v>0</v>
      </c>
      <c r="FI37" s="507">
        <v>0</v>
      </c>
      <c r="FJ37" s="53">
        <v>1</v>
      </c>
      <c r="FK37" s="508">
        <v>0</v>
      </c>
      <c r="FL37" s="380">
        <f t="shared" si="26"/>
        <v>0</v>
      </c>
      <c r="FM37" s="507">
        <v>0</v>
      </c>
      <c r="FN37" s="53">
        <v>1</v>
      </c>
      <c r="FO37" s="508">
        <v>0</v>
      </c>
      <c r="FP37" s="380">
        <f t="shared" si="27"/>
        <v>0</v>
      </c>
      <c r="FQ37" s="507">
        <v>0</v>
      </c>
      <c r="FR37" s="53">
        <v>1</v>
      </c>
      <c r="FS37" s="508">
        <v>0</v>
      </c>
      <c r="FT37" s="380">
        <f t="shared" si="28"/>
        <v>0</v>
      </c>
      <c r="FU37" s="507">
        <v>0</v>
      </c>
      <c r="FV37" s="53">
        <v>1</v>
      </c>
      <c r="FW37" s="508">
        <v>0</v>
      </c>
      <c r="FX37" s="380">
        <f t="shared" si="29"/>
        <v>0</v>
      </c>
      <c r="FY37" s="507">
        <v>0</v>
      </c>
      <c r="FZ37" s="53">
        <v>1</v>
      </c>
      <c r="GA37" s="508">
        <v>0</v>
      </c>
      <c r="GB37" s="380">
        <f t="shared" si="30"/>
        <v>0</v>
      </c>
      <c r="GC37" s="507">
        <v>0</v>
      </c>
      <c r="GD37" s="53">
        <v>1</v>
      </c>
      <c r="GE37" s="508">
        <v>0</v>
      </c>
      <c r="GF37" s="380">
        <f t="shared" si="31"/>
        <v>0</v>
      </c>
      <c r="GG37" s="507">
        <v>0</v>
      </c>
      <c r="GH37" s="53">
        <v>1</v>
      </c>
      <c r="GI37" s="508">
        <v>0</v>
      </c>
      <c r="GJ37" s="380">
        <f t="shared" si="32"/>
        <v>0</v>
      </c>
      <c r="GK37" s="507">
        <v>0</v>
      </c>
      <c r="GL37" s="53">
        <v>1</v>
      </c>
      <c r="GM37" s="508">
        <v>0</v>
      </c>
      <c r="GN37" s="380">
        <f t="shared" si="33"/>
        <v>0</v>
      </c>
    </row>
    <row r="38" spans="1:196" ht="15">
      <c r="A38" s="13" t="s">
        <v>531</v>
      </c>
      <c r="B38" s="13" t="s">
        <v>532</v>
      </c>
      <c r="C38" s="13" t="s">
        <v>39</v>
      </c>
      <c r="D38" s="13" t="s">
        <v>299</v>
      </c>
      <c r="E38" s="13" t="s">
        <v>2</v>
      </c>
      <c r="F38" s="13" t="s">
        <v>418</v>
      </c>
      <c r="G38" s="13" t="s">
        <v>554</v>
      </c>
      <c r="H38" s="49" t="s">
        <v>555</v>
      </c>
      <c r="I38" s="14">
        <f>+VLOOKUP(F38,'HSBC - Banco'!$B$3:$G$87,6, FALSE)</f>
        <v>3018190.2</v>
      </c>
      <c r="J38" s="14">
        <f>+VLOOKUP(E38,'Summary - Colar'!$M$39:$N$54,2,FALSE)</f>
        <v>1</v>
      </c>
      <c r="K38" s="14">
        <f t="shared" si="34"/>
        <v>3018190.2</v>
      </c>
      <c r="L38" s="507">
        <v>103506267.79000001</v>
      </c>
      <c r="M38" s="53">
        <v>1</v>
      </c>
      <c r="N38" s="508">
        <v>103506267.79000001</v>
      </c>
      <c r="O38" s="507">
        <v>48624499.789999999</v>
      </c>
      <c r="P38" s="53">
        <v>1</v>
      </c>
      <c r="Q38" s="508">
        <v>48624499.789999999</v>
      </c>
      <c r="R38" s="507">
        <v>11610.79</v>
      </c>
      <c r="S38" s="53">
        <v>1</v>
      </c>
      <c r="T38" s="508">
        <v>11610.79</v>
      </c>
      <c r="U38" s="507">
        <v>1847220.69</v>
      </c>
      <c r="V38" s="53">
        <v>1</v>
      </c>
      <c r="W38" s="508">
        <v>1847220.69</v>
      </c>
      <c r="X38" s="507">
        <v>625878.61</v>
      </c>
      <c r="Y38" s="53">
        <v>1</v>
      </c>
      <c r="Z38" s="508">
        <v>625878.61</v>
      </c>
      <c r="AA38" s="507">
        <v>1194652.3899999999</v>
      </c>
      <c r="AB38" s="53">
        <v>1</v>
      </c>
      <c r="AC38" s="508">
        <v>1194652.3899999999</v>
      </c>
      <c r="AD38" s="507">
        <v>183654.17</v>
      </c>
      <c r="AE38" s="53">
        <v>1</v>
      </c>
      <c r="AF38" s="508">
        <v>183654.17</v>
      </c>
      <c r="AG38" s="507">
        <v>4422768.3</v>
      </c>
      <c r="AH38" s="53">
        <v>1</v>
      </c>
      <c r="AI38" s="508">
        <v>4422768.3</v>
      </c>
      <c r="AJ38" s="507">
        <v>294711.21999999997</v>
      </c>
      <c r="AK38" s="53">
        <v>1</v>
      </c>
      <c r="AL38" s="508">
        <v>294711.21999999997</v>
      </c>
      <c r="AM38" s="507">
        <v>327127.18</v>
      </c>
      <c r="AN38" s="53">
        <v>1</v>
      </c>
      <c r="AO38" s="508">
        <v>327127.18</v>
      </c>
      <c r="AP38" s="507">
        <v>299801.55</v>
      </c>
      <c r="AQ38" s="53">
        <v>1</v>
      </c>
      <c r="AR38" s="508">
        <v>299801.55</v>
      </c>
      <c r="AS38" s="507">
        <v>1535.2</v>
      </c>
      <c r="AT38" s="53">
        <v>1</v>
      </c>
      <c r="AU38" s="508">
        <v>1535.2</v>
      </c>
      <c r="AV38" s="507">
        <v>390412.15</v>
      </c>
      <c r="AW38" s="53">
        <v>1</v>
      </c>
      <c r="AX38" s="508">
        <v>390412.15</v>
      </c>
      <c r="AY38" s="507">
        <v>290832.87</v>
      </c>
      <c r="AZ38" s="53">
        <v>1</v>
      </c>
      <c r="BA38" s="508">
        <v>290832.87</v>
      </c>
      <c r="BB38" s="507">
        <v>741275.31</v>
      </c>
      <c r="BC38" s="53">
        <v>1</v>
      </c>
      <c r="BD38" s="508">
        <v>741275.31</v>
      </c>
      <c r="BE38" s="507">
        <v>741275.31</v>
      </c>
      <c r="BF38" s="53">
        <v>1</v>
      </c>
      <c r="BG38" s="508">
        <v>741275.31</v>
      </c>
      <c r="BH38" s="380">
        <f t="shared" si="0"/>
        <v>741274.31</v>
      </c>
      <c r="BI38" s="507">
        <v>741275.31</v>
      </c>
      <c r="BJ38" s="53">
        <v>1</v>
      </c>
      <c r="BK38" s="508">
        <v>741275.31</v>
      </c>
      <c r="BL38" s="380">
        <f t="shared" si="1"/>
        <v>0</v>
      </c>
      <c r="BM38" s="507">
        <v>1275.31</v>
      </c>
      <c r="BN38" s="53">
        <v>1</v>
      </c>
      <c r="BO38" s="508">
        <v>1275.31</v>
      </c>
      <c r="BP38">
        <v>32415.960000000021</v>
      </c>
      <c r="BQ38" s="507">
        <v>1275.31</v>
      </c>
      <c r="BR38" s="53">
        <v>1</v>
      </c>
      <c r="BS38" s="508">
        <v>1275.31</v>
      </c>
      <c r="BT38" s="380">
        <f t="shared" si="2"/>
        <v>0</v>
      </c>
      <c r="BU38" s="507">
        <v>52001275.310000002</v>
      </c>
      <c r="BV38" s="53">
        <v>1</v>
      </c>
      <c r="BW38" s="508">
        <v>52001275.310000002</v>
      </c>
      <c r="BX38" s="380">
        <f t="shared" si="3"/>
        <v>52000000</v>
      </c>
      <c r="BY38" s="507">
        <v>52001275.310000002</v>
      </c>
      <c r="BZ38" s="53">
        <v>1</v>
      </c>
      <c r="CA38" s="508">
        <v>52001275.310000002</v>
      </c>
      <c r="CB38" s="380">
        <f t="shared" si="4"/>
        <v>0</v>
      </c>
      <c r="CC38" s="507">
        <v>95541.97</v>
      </c>
      <c r="CD38" s="53">
        <v>1</v>
      </c>
      <c r="CE38" s="508">
        <v>95541.97</v>
      </c>
      <c r="CF38" s="380">
        <f t="shared" si="5"/>
        <v>-51905733.340000004</v>
      </c>
      <c r="CG38" s="507">
        <v>547840.22</v>
      </c>
      <c r="CH38" s="53">
        <v>1</v>
      </c>
      <c r="CI38" s="508">
        <v>547840.22</v>
      </c>
      <c r="CJ38" s="380">
        <f t="shared" si="6"/>
        <v>452298.25</v>
      </c>
      <c r="CK38" s="507">
        <v>47840.22</v>
      </c>
      <c r="CL38" s="53">
        <v>1</v>
      </c>
      <c r="CM38" s="508">
        <v>47840.22</v>
      </c>
      <c r="CN38" s="380">
        <f t="shared" si="7"/>
        <v>-500000</v>
      </c>
      <c r="CO38" s="507">
        <v>47840.22</v>
      </c>
      <c r="CP38" s="53">
        <v>1</v>
      </c>
      <c r="CQ38" s="508">
        <v>47840.22</v>
      </c>
      <c r="CR38" s="380">
        <f t="shared" si="8"/>
        <v>0</v>
      </c>
      <c r="CS38" s="507">
        <v>47840.22</v>
      </c>
      <c r="CT38" s="53">
        <v>1</v>
      </c>
      <c r="CU38" s="508">
        <v>47840.22</v>
      </c>
      <c r="CV38" s="380">
        <f t="shared" si="9"/>
        <v>0</v>
      </c>
      <c r="CW38" s="507">
        <v>47840.22</v>
      </c>
      <c r="CX38" s="53">
        <v>1</v>
      </c>
      <c r="CY38" s="508">
        <v>47840.22</v>
      </c>
      <c r="CZ38" s="380">
        <f t="shared" si="10"/>
        <v>0</v>
      </c>
      <c r="DA38" s="507">
        <v>47840.22</v>
      </c>
      <c r="DB38" s="53">
        <v>1</v>
      </c>
      <c r="DC38" s="508">
        <v>47840.22</v>
      </c>
      <c r="DD38" s="380">
        <f t="shared" si="11"/>
        <v>0</v>
      </c>
      <c r="DE38" s="507">
        <v>47840.22</v>
      </c>
      <c r="DF38" s="53">
        <v>1</v>
      </c>
      <c r="DG38" s="508">
        <v>47840.22</v>
      </c>
      <c r="DH38" s="380">
        <f t="shared" si="12"/>
        <v>0</v>
      </c>
      <c r="DI38" s="507">
        <v>1047840.22</v>
      </c>
      <c r="DJ38" s="53">
        <v>1</v>
      </c>
      <c r="DK38" s="508">
        <v>1047840.22</v>
      </c>
      <c r="DL38" s="380">
        <f t="shared" si="13"/>
        <v>1000000</v>
      </c>
      <c r="DM38" s="507">
        <v>47840.22</v>
      </c>
      <c r="DN38" s="53">
        <v>1</v>
      </c>
      <c r="DO38" s="508">
        <v>47840.22</v>
      </c>
      <c r="DP38" s="380">
        <f t="shared" si="14"/>
        <v>-1000000</v>
      </c>
      <c r="DQ38" s="507">
        <v>1777868.99</v>
      </c>
      <c r="DR38" s="53">
        <v>1</v>
      </c>
      <c r="DS38" s="508">
        <v>1777868.99</v>
      </c>
      <c r="DT38" s="380">
        <f t="shared" si="15"/>
        <v>1730028.77</v>
      </c>
      <c r="DU38" s="507">
        <v>77868.990000000005</v>
      </c>
      <c r="DV38" s="53">
        <v>1</v>
      </c>
      <c r="DW38" s="508">
        <v>77868.990000000005</v>
      </c>
      <c r="DX38" s="380">
        <f t="shared" si="16"/>
        <v>-1700000</v>
      </c>
      <c r="DY38" s="507">
        <v>77868.990000000005</v>
      </c>
      <c r="DZ38" s="53">
        <v>1</v>
      </c>
      <c r="EA38" s="508">
        <v>77868.990000000005</v>
      </c>
      <c r="EB38" s="380">
        <f t="shared" si="17"/>
        <v>0</v>
      </c>
      <c r="EC38" s="507">
        <v>77868.990000000005</v>
      </c>
      <c r="ED38" s="53">
        <v>1</v>
      </c>
      <c r="EE38" s="508">
        <v>77868.990000000005</v>
      </c>
      <c r="EF38" s="380">
        <f t="shared" si="18"/>
        <v>0</v>
      </c>
      <c r="EG38" s="507">
        <v>377868.99</v>
      </c>
      <c r="EH38" s="53">
        <v>1</v>
      </c>
      <c r="EI38" s="508">
        <v>377868.99</v>
      </c>
      <c r="EJ38" s="380">
        <f t="shared" si="19"/>
        <v>300000</v>
      </c>
      <c r="EK38" s="507">
        <v>377868.99</v>
      </c>
      <c r="EL38" s="53">
        <v>1</v>
      </c>
      <c r="EM38" s="508">
        <v>377868.99</v>
      </c>
      <c r="EN38" s="380">
        <f t="shared" si="20"/>
        <v>0</v>
      </c>
      <c r="EO38" s="507">
        <v>77868.990000000005</v>
      </c>
      <c r="EP38" s="53">
        <v>1</v>
      </c>
      <c r="EQ38" s="508">
        <v>77868.990000000005</v>
      </c>
      <c r="ER38" s="380">
        <f t="shared" si="21"/>
        <v>-300000</v>
      </c>
      <c r="ES38" s="507">
        <v>77868.990000000005</v>
      </c>
      <c r="ET38" s="53">
        <v>1</v>
      </c>
      <c r="EU38" s="508">
        <v>77868.990000000005</v>
      </c>
      <c r="EV38" s="380">
        <f t="shared" si="22"/>
        <v>0</v>
      </c>
      <c r="EW38" s="507">
        <v>77860.240000000005</v>
      </c>
      <c r="EX38" s="53">
        <v>1</v>
      </c>
      <c r="EY38" s="508">
        <v>77860.240000000005</v>
      </c>
      <c r="EZ38" s="380">
        <f t="shared" si="23"/>
        <v>-8.75</v>
      </c>
      <c r="FA38" s="507">
        <v>2585731.34</v>
      </c>
      <c r="FB38" s="53">
        <v>1</v>
      </c>
      <c r="FC38" s="508">
        <v>2585731.34</v>
      </c>
      <c r="FD38" s="380">
        <f t="shared" si="24"/>
        <v>2507871.0999999996</v>
      </c>
      <c r="FE38" s="507">
        <v>85722.59</v>
      </c>
      <c r="FF38" s="53">
        <v>1</v>
      </c>
      <c r="FG38" s="508">
        <v>85722.59</v>
      </c>
      <c r="FH38" s="380">
        <f t="shared" si="25"/>
        <v>-2500008.75</v>
      </c>
      <c r="FI38" s="507">
        <v>85722.59</v>
      </c>
      <c r="FJ38" s="53">
        <v>1</v>
      </c>
      <c r="FK38" s="508">
        <v>85722.59</v>
      </c>
      <c r="FL38" s="380">
        <f t="shared" si="26"/>
        <v>0</v>
      </c>
      <c r="FM38" s="507">
        <v>11085722.59</v>
      </c>
      <c r="FN38" s="53">
        <v>1</v>
      </c>
      <c r="FO38" s="508">
        <v>11085722.59</v>
      </c>
      <c r="FP38" s="380">
        <f t="shared" si="27"/>
        <v>11000000</v>
      </c>
      <c r="FQ38" s="507">
        <v>11285722.59</v>
      </c>
      <c r="FR38" s="53">
        <v>1</v>
      </c>
      <c r="FS38" s="508">
        <v>11285722.59</v>
      </c>
      <c r="FT38" s="380">
        <f t="shared" si="28"/>
        <v>200000</v>
      </c>
      <c r="FU38" s="507">
        <v>24059794.199999999</v>
      </c>
      <c r="FV38" s="53">
        <v>1</v>
      </c>
      <c r="FW38" s="508">
        <v>24059794.199999999</v>
      </c>
      <c r="FX38" s="380">
        <f t="shared" si="29"/>
        <v>12774071.609999999</v>
      </c>
      <c r="FY38" s="507">
        <v>920061</v>
      </c>
      <c r="FZ38" s="53">
        <v>1</v>
      </c>
      <c r="GA38" s="508">
        <v>920061</v>
      </c>
      <c r="GB38" s="380">
        <f t="shared" si="30"/>
        <v>-23139733.199999999</v>
      </c>
      <c r="GC38" s="507">
        <v>920061</v>
      </c>
      <c r="GD38" s="53">
        <v>1</v>
      </c>
      <c r="GE38" s="508">
        <v>920061</v>
      </c>
      <c r="GF38" s="380">
        <f t="shared" si="31"/>
        <v>0</v>
      </c>
      <c r="GG38" s="507">
        <v>20061</v>
      </c>
      <c r="GH38" s="53">
        <v>1</v>
      </c>
      <c r="GI38" s="508">
        <v>20061</v>
      </c>
      <c r="GJ38" s="380">
        <f t="shared" si="32"/>
        <v>-900000</v>
      </c>
      <c r="GK38" s="507">
        <v>3018190.2</v>
      </c>
      <c r="GL38" s="53">
        <v>1</v>
      </c>
      <c r="GM38" s="508">
        <v>3018190.2</v>
      </c>
      <c r="GN38" s="380">
        <f t="shared" si="33"/>
        <v>2998129.2</v>
      </c>
    </row>
    <row r="39" spans="1:196" ht="15">
      <c r="A39" s="13" t="s">
        <v>531</v>
      </c>
      <c r="B39" s="13" t="s">
        <v>532</v>
      </c>
      <c r="C39" s="13" t="s">
        <v>39</v>
      </c>
      <c r="D39" s="13" t="s">
        <v>299</v>
      </c>
      <c r="E39" s="13" t="s">
        <v>9</v>
      </c>
      <c r="F39" s="13" t="s">
        <v>427</v>
      </c>
      <c r="G39" s="13" t="s">
        <v>556</v>
      </c>
      <c r="H39" s="49" t="s">
        <v>526</v>
      </c>
      <c r="I39" s="14">
        <f>+VLOOKUP(F39,'HSBC - Banco'!$B$3:$G$87,6, FALSE)</f>
        <v>100</v>
      </c>
      <c r="J39" s="14">
        <f>+VLOOKUP(E39,'Summary - Colar'!$M$39:$N$54,2,FALSE)</f>
        <v>0.93625000000000003</v>
      </c>
      <c r="K39" s="14">
        <f t="shared" si="34"/>
        <v>106.8090787716956</v>
      </c>
      <c r="L39" s="507">
        <v>0</v>
      </c>
      <c r="M39" s="53">
        <v>0.9412499680306784</v>
      </c>
      <c r="N39" s="508">
        <v>0</v>
      </c>
      <c r="O39" s="507">
        <v>0</v>
      </c>
      <c r="P39" s="53">
        <v>0.93609996904458936</v>
      </c>
      <c r="Q39" s="508">
        <v>0</v>
      </c>
      <c r="R39" s="507">
        <v>0</v>
      </c>
      <c r="S39" s="53">
        <v>0.94154998249985755</v>
      </c>
      <c r="T39" s="508">
        <v>0</v>
      </c>
      <c r="U39" s="507">
        <v>0</v>
      </c>
      <c r="V39" s="53">
        <v>0.93950001246199755</v>
      </c>
      <c r="W39" s="508">
        <v>0</v>
      </c>
      <c r="X39" s="507">
        <v>0</v>
      </c>
      <c r="Y39" s="53">
        <v>0.94989998646757867</v>
      </c>
      <c r="Z39" s="508">
        <v>0</v>
      </c>
      <c r="AA39" s="507">
        <v>0</v>
      </c>
      <c r="AB39" s="53">
        <v>0.9447499727906381</v>
      </c>
      <c r="AC39" s="508">
        <v>0</v>
      </c>
      <c r="AD39" s="507">
        <v>0</v>
      </c>
      <c r="AE39" s="53">
        <v>0.94145002196641914</v>
      </c>
      <c r="AF39" s="508">
        <v>0</v>
      </c>
      <c r="AG39" s="507">
        <v>0</v>
      </c>
      <c r="AH39" s="53">
        <v>0.94385003315614324</v>
      </c>
      <c r="AI39" s="508">
        <v>0</v>
      </c>
      <c r="AJ39" s="507">
        <v>0</v>
      </c>
      <c r="AK39" s="53">
        <v>0.94149999957989661</v>
      </c>
      <c r="AL39" s="508">
        <v>0</v>
      </c>
      <c r="AM39" s="507">
        <v>0</v>
      </c>
      <c r="AN39" s="53">
        <v>0.93840005930338399</v>
      </c>
      <c r="AO39" s="508">
        <v>0</v>
      </c>
      <c r="AP39" s="507">
        <v>0</v>
      </c>
      <c r="AQ39" s="53">
        <v>0.95524993903103506</v>
      </c>
      <c r="AR39" s="508">
        <v>0</v>
      </c>
      <c r="AS39" s="507">
        <v>0</v>
      </c>
      <c r="AT39" s="53">
        <v>0.96445000000000003</v>
      </c>
      <c r="AU39" s="508">
        <v>0</v>
      </c>
      <c r="AV39" s="507">
        <v>100</v>
      </c>
      <c r="AW39" s="53">
        <v>0.95460004628670969</v>
      </c>
      <c r="AX39" s="508">
        <v>104.75591362999522</v>
      </c>
      <c r="AY39" s="507">
        <v>100</v>
      </c>
      <c r="AZ39" s="53">
        <v>0.95169988960021024</v>
      </c>
      <c r="BA39" s="508">
        <v>105.07514090603496</v>
      </c>
      <c r="BB39" s="507">
        <v>100</v>
      </c>
      <c r="BC39" s="53">
        <v>0.95369987765870579</v>
      </c>
      <c r="BD39" s="508">
        <v>104.85478958589773</v>
      </c>
      <c r="BE39" s="507">
        <v>100</v>
      </c>
      <c r="BF39" s="53">
        <v>0.95165006798770702</v>
      </c>
      <c r="BG39" s="508">
        <v>105.08064189125004</v>
      </c>
      <c r="BH39" s="380">
        <f t="shared" si="0"/>
        <v>104.12694201359133</v>
      </c>
      <c r="BI39" s="507">
        <v>100</v>
      </c>
      <c r="BJ39" s="53">
        <v>0.95419996244501371</v>
      </c>
      <c r="BK39" s="508">
        <v>104.79983644493441</v>
      </c>
      <c r="BL39" s="380">
        <f t="shared" si="1"/>
        <v>-0.28080544631562532</v>
      </c>
      <c r="BM39" s="507">
        <v>100</v>
      </c>
      <c r="BN39" s="53">
        <v>0.95360009958744285</v>
      </c>
      <c r="BO39" s="508">
        <v>104.86576086061979</v>
      </c>
      <c r="BP39">
        <v>0</v>
      </c>
      <c r="BQ39" s="507">
        <v>100</v>
      </c>
      <c r="BR39" s="53">
        <v>0.94094993650071412</v>
      </c>
      <c r="BS39" s="508">
        <v>106.27557973157279</v>
      </c>
      <c r="BT39" s="380">
        <f t="shared" si="2"/>
        <v>1.4098188709530035</v>
      </c>
      <c r="BU39" s="507">
        <v>100</v>
      </c>
      <c r="BV39" s="53">
        <v>0.93814995922633604</v>
      </c>
      <c r="BW39" s="508">
        <v>106.59276698414716</v>
      </c>
      <c r="BX39" s="380">
        <f t="shared" si="3"/>
        <v>0.31718725257437086</v>
      </c>
      <c r="BY39" s="507">
        <v>100</v>
      </c>
      <c r="BZ39" s="53">
        <v>0.93449988490420532</v>
      </c>
      <c r="CA39" s="508">
        <v>107.0091089527003</v>
      </c>
      <c r="CB39" s="380">
        <f t="shared" si="4"/>
        <v>0.41634196855314087</v>
      </c>
      <c r="CC39" s="507">
        <v>100</v>
      </c>
      <c r="CD39" s="53">
        <v>0.9272498819158187</v>
      </c>
      <c r="CE39" s="508">
        <v>107.84579426786985</v>
      </c>
      <c r="CF39" s="380">
        <f t="shared" si="5"/>
        <v>0.83668531516954658</v>
      </c>
      <c r="CG39" s="507">
        <v>100</v>
      </c>
      <c r="CH39" s="53">
        <v>0.9297500076516424</v>
      </c>
      <c r="CI39" s="508">
        <v>107.55579368327135</v>
      </c>
      <c r="CJ39" s="380">
        <f t="shared" si="6"/>
        <v>-0.29000058459850209</v>
      </c>
      <c r="CK39" s="507">
        <v>100</v>
      </c>
      <c r="CL39" s="53">
        <v>0.92415005289795293</v>
      </c>
      <c r="CM39" s="508">
        <v>108.20753587192864</v>
      </c>
      <c r="CN39" s="380">
        <f t="shared" si="7"/>
        <v>0.65174218865729472</v>
      </c>
      <c r="CO39" s="507">
        <v>100</v>
      </c>
      <c r="CP39" s="53">
        <v>0.93365011536207365</v>
      </c>
      <c r="CQ39" s="508">
        <v>107.10650419747397</v>
      </c>
      <c r="CR39" s="380">
        <f t="shared" si="8"/>
        <v>-1.1010316744546742</v>
      </c>
      <c r="CS39" s="507">
        <v>100</v>
      </c>
      <c r="CT39" s="53">
        <v>0.92355009685546685</v>
      </c>
      <c r="CU39" s="508">
        <v>108.27782958442994</v>
      </c>
      <c r="CV39" s="380">
        <f t="shared" si="9"/>
        <v>1.1713253869559708</v>
      </c>
      <c r="CW39" s="507">
        <v>100</v>
      </c>
      <c r="CX39" s="53">
        <v>0.92679992635648722</v>
      </c>
      <c r="CY39" s="508">
        <v>107.89815272550604</v>
      </c>
      <c r="CZ39" s="380">
        <f t="shared" si="10"/>
        <v>-0.3796768589239008</v>
      </c>
      <c r="DA39" s="507">
        <v>100</v>
      </c>
      <c r="DB39" s="53">
        <v>0.93120011077831821</v>
      </c>
      <c r="DC39" s="508">
        <v>107.38830337597118</v>
      </c>
      <c r="DD39" s="380">
        <f t="shared" si="11"/>
        <v>-0.50984934953486061</v>
      </c>
      <c r="DE39" s="507">
        <v>100</v>
      </c>
      <c r="DF39" s="53">
        <v>0.92994998180364785</v>
      </c>
      <c r="DG39" s="508">
        <v>107.53266515049437</v>
      </c>
      <c r="DH39" s="380">
        <f t="shared" si="12"/>
        <v>0.14436177452319043</v>
      </c>
      <c r="DI39" s="507">
        <v>100</v>
      </c>
      <c r="DJ39" s="53">
        <v>0.93195002815326489</v>
      </c>
      <c r="DK39" s="508">
        <v>107.3018906369456</v>
      </c>
      <c r="DL39" s="380">
        <f t="shared" si="13"/>
        <v>-0.23077451354876644</v>
      </c>
      <c r="DM39" s="507">
        <v>100</v>
      </c>
      <c r="DN39" s="53">
        <v>0.93824987665418513</v>
      </c>
      <c r="DO39" s="508">
        <v>106.58141555701738</v>
      </c>
      <c r="DP39" s="380">
        <f t="shared" si="14"/>
        <v>-0.72047507992822091</v>
      </c>
      <c r="DQ39" s="507">
        <v>100</v>
      </c>
      <c r="DR39" s="53">
        <v>0.94195000839359433</v>
      </c>
      <c r="DS39" s="508">
        <v>106.16274654590262</v>
      </c>
      <c r="DT39" s="380">
        <f t="shared" si="15"/>
        <v>-0.4186690111147584</v>
      </c>
      <c r="DU39" s="507">
        <v>100</v>
      </c>
      <c r="DV39" s="53">
        <v>0.9373000236467175</v>
      </c>
      <c r="DW39" s="508">
        <v>106.68942438615738</v>
      </c>
      <c r="DX39" s="380">
        <f t="shared" si="16"/>
        <v>0.52667784025476294</v>
      </c>
      <c r="DY39" s="507">
        <v>100</v>
      </c>
      <c r="DZ39" s="53">
        <v>0.93435000000000001</v>
      </c>
      <c r="EA39" s="508">
        <v>107.02627495050035</v>
      </c>
      <c r="EB39" s="380">
        <f t="shared" si="17"/>
        <v>0.33685056434296712</v>
      </c>
      <c r="EC39" s="507">
        <v>100</v>
      </c>
      <c r="ED39" s="53">
        <v>0.93379999999999996</v>
      </c>
      <c r="EE39" s="508">
        <v>107.08931248661384</v>
      </c>
      <c r="EF39" s="380">
        <f t="shared" si="18"/>
        <v>6.3037536113483839E-2</v>
      </c>
      <c r="EG39" s="507">
        <v>100</v>
      </c>
      <c r="EH39" s="53">
        <v>0.93425000000000002</v>
      </c>
      <c r="EI39" s="508">
        <v>107.03773080010704</v>
      </c>
      <c r="EJ39" s="380">
        <f t="shared" si="19"/>
        <v>-5.1581686506793289E-2</v>
      </c>
      <c r="EK39" s="507">
        <v>100</v>
      </c>
      <c r="EL39" s="53">
        <v>0.93684999999999996</v>
      </c>
      <c r="EM39" s="508">
        <v>106.74067353365</v>
      </c>
      <c r="EN39" s="380">
        <f t="shared" si="20"/>
        <v>-0.29705726645704544</v>
      </c>
      <c r="EO39" s="507">
        <v>100</v>
      </c>
      <c r="EP39" s="53">
        <v>0.93189999999999995</v>
      </c>
      <c r="EQ39" s="508">
        <v>107.30765103551884</v>
      </c>
      <c r="ER39" s="380">
        <f t="shared" si="21"/>
        <v>0.56697750186884832</v>
      </c>
      <c r="ES39" s="507">
        <v>100</v>
      </c>
      <c r="ET39" s="53">
        <v>0.93494999999999995</v>
      </c>
      <c r="EU39" s="508">
        <v>106.95759131504359</v>
      </c>
      <c r="EV39" s="380">
        <f t="shared" si="22"/>
        <v>-0.35005972047525802</v>
      </c>
      <c r="EW39" s="507">
        <v>100</v>
      </c>
      <c r="EX39" s="53">
        <v>0.93610000000000004</v>
      </c>
      <c r="EY39" s="508">
        <v>106.82619378271552</v>
      </c>
      <c r="EZ39" s="380">
        <f t="shared" si="23"/>
        <v>-0.13139753232806584</v>
      </c>
      <c r="FA39" s="507">
        <v>100</v>
      </c>
      <c r="FB39" s="53">
        <v>0.93505000000000005</v>
      </c>
      <c r="FC39" s="508">
        <v>106.94615261215978</v>
      </c>
      <c r="FD39" s="380">
        <f t="shared" si="24"/>
        <v>0.11995882944425773</v>
      </c>
      <c r="FE39" s="507">
        <v>100</v>
      </c>
      <c r="FF39" s="53">
        <v>0.93874999999999997</v>
      </c>
      <c r="FG39" s="508">
        <v>106.52463382157124</v>
      </c>
      <c r="FH39" s="380">
        <f t="shared" si="25"/>
        <v>-0.42151879058853581</v>
      </c>
      <c r="FI39" s="507">
        <v>100</v>
      </c>
      <c r="FJ39" s="53">
        <v>0.93815000000000004</v>
      </c>
      <c r="FK39" s="508">
        <v>106.59276235143633</v>
      </c>
      <c r="FL39" s="380">
        <f t="shared" si="26"/>
        <v>6.8128529865091991E-2</v>
      </c>
      <c r="FM39" s="507">
        <v>100</v>
      </c>
      <c r="FN39" s="53">
        <v>0.9395</v>
      </c>
      <c r="FO39" s="508">
        <v>106.43959552953699</v>
      </c>
      <c r="FP39" s="380">
        <f t="shared" si="27"/>
        <v>-0.15316682189934738</v>
      </c>
      <c r="FQ39" s="507">
        <v>100</v>
      </c>
      <c r="FR39" s="53">
        <v>0.93674999999999997</v>
      </c>
      <c r="FS39" s="508">
        <v>106.75206832132373</v>
      </c>
      <c r="FT39" s="380">
        <f t="shared" si="28"/>
        <v>0.31247279178674603</v>
      </c>
      <c r="FU39" s="507">
        <v>100</v>
      </c>
      <c r="FV39" s="53">
        <v>0.93479999999999996</v>
      </c>
      <c r="FW39" s="508">
        <v>106.9747539580659</v>
      </c>
      <c r="FX39" s="380">
        <f t="shared" si="29"/>
        <v>0.22268563674217035</v>
      </c>
      <c r="FY39" s="507">
        <v>100</v>
      </c>
      <c r="FZ39" s="53">
        <v>0.93189999999999995</v>
      </c>
      <c r="GA39" s="508">
        <v>107.30765103551884</v>
      </c>
      <c r="GB39" s="380">
        <f t="shared" si="30"/>
        <v>0.33289707745294095</v>
      </c>
      <c r="GC39" s="507">
        <v>100</v>
      </c>
      <c r="GD39" s="53">
        <v>0.93559999999999999</v>
      </c>
      <c r="GE39" s="508">
        <v>106.88328345446773</v>
      </c>
      <c r="GF39" s="380">
        <f t="shared" si="31"/>
        <v>-0.42436758105111494</v>
      </c>
      <c r="GG39" s="507">
        <v>100</v>
      </c>
      <c r="GH39" s="53">
        <v>0.93830000000000002</v>
      </c>
      <c r="GI39" s="508">
        <v>106.57572205051689</v>
      </c>
      <c r="GJ39" s="380">
        <f t="shared" si="32"/>
        <v>-0.3075614039508423</v>
      </c>
      <c r="GK39" s="507">
        <v>100</v>
      </c>
      <c r="GL39" s="53">
        <v>0.93625000000000003</v>
      </c>
      <c r="GM39" s="508">
        <v>106.8090787716956</v>
      </c>
      <c r="GN39" s="380">
        <f t="shared" si="33"/>
        <v>0.23335672117870843</v>
      </c>
    </row>
    <row r="40" spans="1:196" ht="15">
      <c r="A40" s="13" t="s">
        <v>531</v>
      </c>
      <c r="B40" s="13" t="s">
        <v>532</v>
      </c>
      <c r="C40" s="13" t="s">
        <v>39</v>
      </c>
      <c r="D40" s="13" t="s">
        <v>299</v>
      </c>
      <c r="E40" s="13" t="s">
        <v>14</v>
      </c>
      <c r="F40" s="13" t="s">
        <v>425</v>
      </c>
      <c r="G40" s="13" t="s">
        <v>557</v>
      </c>
      <c r="H40" s="49" t="s">
        <v>558</v>
      </c>
      <c r="I40" s="14">
        <f>+VLOOKUP(F40,'HSBC - Banco'!$B$3:$G$87,6, FALSE)</f>
        <v>0</v>
      </c>
      <c r="J40" s="14">
        <f>+VLOOKUP(E40,'Summary - Colar'!$M$39:$N$54,2,FALSE)</f>
        <v>1.5035000000000001</v>
      </c>
      <c r="K40" s="14">
        <f t="shared" si="34"/>
        <v>0</v>
      </c>
      <c r="L40" s="507">
        <v>0</v>
      </c>
      <c r="M40" s="53">
        <v>1.5132999926105561</v>
      </c>
      <c r="N40" s="508">
        <v>0</v>
      </c>
      <c r="O40" s="507">
        <v>0</v>
      </c>
      <c r="P40" s="53">
        <v>1.5132999926105561</v>
      </c>
      <c r="Q40" s="508">
        <v>0</v>
      </c>
      <c r="R40" s="507">
        <v>0</v>
      </c>
      <c r="S40" s="53">
        <v>1.5132999926105561</v>
      </c>
      <c r="T40" s="508">
        <v>0</v>
      </c>
      <c r="U40" s="507">
        <v>0</v>
      </c>
      <c r="V40" s="53">
        <v>1.5132999926105561</v>
      </c>
      <c r="W40" s="508">
        <v>0</v>
      </c>
      <c r="X40" s="507">
        <v>0</v>
      </c>
      <c r="Y40" s="53">
        <v>1.5132999926105561</v>
      </c>
      <c r="Z40" s="508">
        <v>0</v>
      </c>
      <c r="AA40" s="507">
        <v>0</v>
      </c>
      <c r="AB40" s="53">
        <v>1.5132999926105561</v>
      </c>
      <c r="AC40" s="508">
        <v>0</v>
      </c>
      <c r="AD40" s="507">
        <v>0</v>
      </c>
      <c r="AE40" s="53">
        <v>1.5132999926105561</v>
      </c>
      <c r="AF40" s="508">
        <v>0</v>
      </c>
      <c r="AG40" s="507">
        <v>0</v>
      </c>
      <c r="AH40" s="53">
        <v>1.5035000051795575</v>
      </c>
      <c r="AI40" s="508">
        <v>0</v>
      </c>
      <c r="AJ40" s="507">
        <v>0</v>
      </c>
      <c r="AK40" s="53">
        <v>1.5035000051795575</v>
      </c>
      <c r="AL40" s="508">
        <v>0</v>
      </c>
      <c r="AM40" s="507">
        <v>0</v>
      </c>
      <c r="AN40" s="53">
        <v>1.5035000051795575</v>
      </c>
      <c r="AO40" s="508">
        <v>0</v>
      </c>
      <c r="AP40" s="507">
        <v>0</v>
      </c>
      <c r="AQ40" s="53">
        <v>1.5035000051795575</v>
      </c>
      <c r="AR40" s="508">
        <v>0</v>
      </c>
      <c r="AS40" s="507">
        <v>0</v>
      </c>
      <c r="AT40" s="53">
        <v>1.5035000000000001</v>
      </c>
      <c r="AU40" s="508">
        <v>0</v>
      </c>
      <c r="AV40" s="507">
        <v>0</v>
      </c>
      <c r="AW40" s="53">
        <v>1.5035000051795575</v>
      </c>
      <c r="AX40" s="508">
        <v>0</v>
      </c>
      <c r="AY40" s="507">
        <v>700000</v>
      </c>
      <c r="AZ40" s="53">
        <v>1.5035000051795575</v>
      </c>
      <c r="BA40" s="508">
        <v>465580.31099999999</v>
      </c>
      <c r="BB40" s="507">
        <v>0</v>
      </c>
      <c r="BC40" s="53">
        <v>1.5035000051795575</v>
      </c>
      <c r="BD40" s="508">
        <v>0</v>
      </c>
      <c r="BE40" s="507">
        <v>0</v>
      </c>
      <c r="BF40" s="53">
        <v>1.5035000051795575</v>
      </c>
      <c r="BG40" s="508">
        <v>0</v>
      </c>
      <c r="BH40" s="380">
        <f t="shared" si="0"/>
        <v>-1.5035000051795575</v>
      </c>
      <c r="BI40" s="507">
        <v>0</v>
      </c>
      <c r="BJ40" s="53">
        <v>1.5035000051795575</v>
      </c>
      <c r="BK40" s="508">
        <v>0</v>
      </c>
      <c r="BL40" s="380">
        <f t="shared" si="1"/>
        <v>0</v>
      </c>
      <c r="BM40" s="507">
        <v>0</v>
      </c>
      <c r="BN40" s="53">
        <v>1.5035000051795575</v>
      </c>
      <c r="BO40" s="508">
        <v>0</v>
      </c>
      <c r="BP40">
        <v>0</v>
      </c>
      <c r="BQ40" s="507">
        <v>0</v>
      </c>
      <c r="BR40" s="53">
        <v>1.5035000051795575</v>
      </c>
      <c r="BS40" s="508">
        <v>0</v>
      </c>
      <c r="BT40" s="380">
        <f t="shared" si="2"/>
        <v>0</v>
      </c>
      <c r="BU40" s="507">
        <v>0</v>
      </c>
      <c r="BV40" s="53">
        <v>1.5035000051795575</v>
      </c>
      <c r="BW40" s="508">
        <v>0</v>
      </c>
      <c r="BX40" s="380">
        <f t="shared" si="3"/>
        <v>0</v>
      </c>
      <c r="BY40" s="507">
        <v>0</v>
      </c>
      <c r="BZ40" s="53">
        <v>1.5035000051795575</v>
      </c>
      <c r="CA40" s="508">
        <v>0</v>
      </c>
      <c r="CB40" s="380">
        <f t="shared" si="4"/>
        <v>0</v>
      </c>
      <c r="CC40" s="507">
        <v>0</v>
      </c>
      <c r="CD40" s="53">
        <v>1.5035000051795575</v>
      </c>
      <c r="CE40" s="508">
        <v>0</v>
      </c>
      <c r="CF40" s="380">
        <f t="shared" si="5"/>
        <v>0</v>
      </c>
      <c r="CG40" s="507">
        <v>0</v>
      </c>
      <c r="CH40" s="53">
        <v>1.5035000051795575</v>
      </c>
      <c r="CI40" s="508">
        <v>0</v>
      </c>
      <c r="CJ40" s="380">
        <f t="shared" si="6"/>
        <v>0</v>
      </c>
      <c r="CK40" s="507">
        <v>0</v>
      </c>
      <c r="CL40" s="53">
        <v>1.5035000051795575</v>
      </c>
      <c r="CM40" s="508">
        <v>0</v>
      </c>
      <c r="CN40" s="380">
        <f t="shared" si="7"/>
        <v>0</v>
      </c>
      <c r="CO40" s="507">
        <v>0</v>
      </c>
      <c r="CP40" s="53">
        <v>1.5035000051795575</v>
      </c>
      <c r="CQ40" s="508">
        <v>0</v>
      </c>
      <c r="CR40" s="380">
        <f t="shared" si="8"/>
        <v>0</v>
      </c>
      <c r="CS40" s="507">
        <v>0</v>
      </c>
      <c r="CT40" s="53">
        <v>1.5035000051795575</v>
      </c>
      <c r="CU40" s="508">
        <v>0</v>
      </c>
      <c r="CV40" s="380">
        <f t="shared" si="9"/>
        <v>0</v>
      </c>
      <c r="CW40" s="507">
        <v>0</v>
      </c>
      <c r="CX40" s="53">
        <v>1.5035000051795575</v>
      </c>
      <c r="CY40" s="508">
        <v>0</v>
      </c>
      <c r="CZ40" s="380">
        <f t="shared" si="10"/>
        <v>0</v>
      </c>
      <c r="DA40" s="507">
        <v>0</v>
      </c>
      <c r="DB40" s="53">
        <v>1.5035000051795575</v>
      </c>
      <c r="DC40" s="508">
        <v>0</v>
      </c>
      <c r="DD40" s="380">
        <f t="shared" si="11"/>
        <v>0</v>
      </c>
      <c r="DE40" s="507">
        <v>0</v>
      </c>
      <c r="DF40" s="53">
        <v>1.5035000051795575</v>
      </c>
      <c r="DG40" s="508">
        <v>0</v>
      </c>
      <c r="DH40" s="380">
        <f t="shared" si="12"/>
        <v>0</v>
      </c>
      <c r="DI40" s="507">
        <v>300000</v>
      </c>
      <c r="DJ40" s="53">
        <v>1.5035000051795575</v>
      </c>
      <c r="DK40" s="508">
        <v>199534.41899999999</v>
      </c>
      <c r="DL40" s="380">
        <f t="shared" si="13"/>
        <v>199534.41899999999</v>
      </c>
      <c r="DM40" s="507">
        <v>300000</v>
      </c>
      <c r="DN40" s="53">
        <v>1.5035000051795575</v>
      </c>
      <c r="DO40" s="508">
        <v>199534.41899999999</v>
      </c>
      <c r="DP40" s="380">
        <f t="shared" si="14"/>
        <v>0</v>
      </c>
      <c r="DQ40" s="507">
        <v>0</v>
      </c>
      <c r="DR40" s="53">
        <v>1.5035000051795575</v>
      </c>
      <c r="DS40" s="508">
        <v>0</v>
      </c>
      <c r="DT40" s="380">
        <f t="shared" si="15"/>
        <v>-199534.41899999999</v>
      </c>
      <c r="DU40" s="507">
        <v>0</v>
      </c>
      <c r="DV40" s="53">
        <v>1.5035000051795575</v>
      </c>
      <c r="DW40" s="508">
        <v>0</v>
      </c>
      <c r="DX40" s="380">
        <f t="shared" si="16"/>
        <v>0</v>
      </c>
      <c r="DY40" s="507">
        <v>0</v>
      </c>
      <c r="DZ40" s="53">
        <v>1.5035000000000001</v>
      </c>
      <c r="EA40" s="508">
        <v>0</v>
      </c>
      <c r="EB40" s="380">
        <f t="shared" si="17"/>
        <v>0</v>
      </c>
      <c r="EC40" s="507">
        <v>0</v>
      </c>
      <c r="ED40" s="53">
        <v>1.5035000000000001</v>
      </c>
      <c r="EE40" s="508">
        <v>0</v>
      </c>
      <c r="EF40" s="380">
        <f t="shared" si="18"/>
        <v>0</v>
      </c>
      <c r="EG40" s="507">
        <v>0</v>
      </c>
      <c r="EH40" s="53">
        <v>1.5035000000000001</v>
      </c>
      <c r="EI40" s="508">
        <v>0</v>
      </c>
      <c r="EJ40" s="380">
        <f t="shared" si="19"/>
        <v>0</v>
      </c>
      <c r="EK40" s="507">
        <v>0</v>
      </c>
      <c r="EL40" s="53">
        <v>1.5035000000000001</v>
      </c>
      <c r="EM40" s="508">
        <v>0</v>
      </c>
      <c r="EN40" s="380">
        <f t="shared" si="20"/>
        <v>0</v>
      </c>
      <c r="EO40" s="507">
        <v>0</v>
      </c>
      <c r="EP40" s="53">
        <v>1.5035000000000001</v>
      </c>
      <c r="EQ40" s="508">
        <v>0</v>
      </c>
      <c r="ER40" s="380">
        <f t="shared" si="21"/>
        <v>0</v>
      </c>
      <c r="ES40" s="507">
        <v>0</v>
      </c>
      <c r="ET40" s="53">
        <v>1.5035000000000001</v>
      </c>
      <c r="EU40" s="508">
        <v>0</v>
      </c>
      <c r="EV40" s="380">
        <f t="shared" si="22"/>
        <v>0</v>
      </c>
      <c r="EW40" s="507">
        <v>0</v>
      </c>
      <c r="EX40" s="53">
        <v>1.5035000000000001</v>
      </c>
      <c r="EY40" s="508">
        <v>0</v>
      </c>
      <c r="EZ40" s="380">
        <f t="shared" si="23"/>
        <v>0</v>
      </c>
      <c r="FA40" s="507">
        <v>0</v>
      </c>
      <c r="FB40" s="53">
        <v>1.5035000000000001</v>
      </c>
      <c r="FC40" s="508">
        <v>0</v>
      </c>
      <c r="FD40" s="380">
        <f t="shared" si="24"/>
        <v>0</v>
      </c>
      <c r="FE40" s="507">
        <v>0</v>
      </c>
      <c r="FF40" s="53">
        <v>1.5035000000000001</v>
      </c>
      <c r="FG40" s="508">
        <v>0</v>
      </c>
      <c r="FH40" s="380">
        <f t="shared" si="25"/>
        <v>0</v>
      </c>
      <c r="FI40" s="507">
        <v>0</v>
      </c>
      <c r="FJ40" s="53">
        <v>1.5035000000000001</v>
      </c>
      <c r="FK40" s="508">
        <v>0</v>
      </c>
      <c r="FL40" s="380">
        <f t="shared" si="26"/>
        <v>0</v>
      </c>
      <c r="FM40" s="507">
        <v>0</v>
      </c>
      <c r="FN40" s="53">
        <v>1.5035000000000001</v>
      </c>
      <c r="FO40" s="508">
        <v>0</v>
      </c>
      <c r="FP40" s="380">
        <f t="shared" si="27"/>
        <v>0</v>
      </c>
      <c r="FQ40" s="507">
        <v>0</v>
      </c>
      <c r="FR40" s="53">
        <v>1.5035000000000001</v>
      </c>
      <c r="FS40" s="508">
        <v>0</v>
      </c>
      <c r="FT40" s="380">
        <f t="shared" si="28"/>
        <v>0</v>
      </c>
      <c r="FU40" s="507">
        <v>0</v>
      </c>
      <c r="FV40" s="53">
        <v>1.5035000000000001</v>
      </c>
      <c r="FW40" s="508">
        <v>0</v>
      </c>
      <c r="FX40" s="380">
        <f t="shared" si="29"/>
        <v>0</v>
      </c>
      <c r="FY40" s="507">
        <v>0</v>
      </c>
      <c r="FZ40" s="53">
        <v>1.5035000000000001</v>
      </c>
      <c r="GA40" s="508">
        <v>0</v>
      </c>
      <c r="GB40" s="380">
        <f t="shared" si="30"/>
        <v>0</v>
      </c>
      <c r="GC40" s="507">
        <v>0</v>
      </c>
      <c r="GD40" s="53">
        <v>1.5035000000000001</v>
      </c>
      <c r="GE40" s="508">
        <v>0</v>
      </c>
      <c r="GF40" s="380">
        <f t="shared" si="31"/>
        <v>0</v>
      </c>
      <c r="GG40" s="507">
        <v>0</v>
      </c>
      <c r="GH40" s="53">
        <v>1.5035000000000001</v>
      </c>
      <c r="GI40" s="508">
        <v>0</v>
      </c>
      <c r="GJ40" s="380">
        <f t="shared" si="32"/>
        <v>0</v>
      </c>
      <c r="GK40" s="507">
        <v>0</v>
      </c>
      <c r="GL40" s="53">
        <v>1.5035000000000001</v>
      </c>
      <c r="GM40" s="508">
        <v>0</v>
      </c>
      <c r="GN40" s="380">
        <f t="shared" si="33"/>
        <v>0</v>
      </c>
    </row>
    <row r="41" spans="1:196" ht="15">
      <c r="A41" s="13" t="s">
        <v>531</v>
      </c>
      <c r="B41" s="13" t="s">
        <v>532</v>
      </c>
      <c r="C41" s="13" t="s">
        <v>39</v>
      </c>
      <c r="D41" s="13" t="s">
        <v>299</v>
      </c>
      <c r="E41" s="13" t="s">
        <v>4</v>
      </c>
      <c r="F41" s="13" t="s">
        <v>428</v>
      </c>
      <c r="G41" s="13" t="s">
        <v>559</v>
      </c>
      <c r="H41" s="49" t="s">
        <v>526</v>
      </c>
      <c r="I41" s="14">
        <f>+VLOOKUP(F41,'HSBC - Banco'!$B$3:$G$87,6, FALSE)</f>
        <v>3000</v>
      </c>
      <c r="J41" s="14">
        <f>+VLOOKUP(E41,'Summary - Colar'!$M$39:$N$54,2,FALSE)</f>
        <v>0.8397</v>
      </c>
      <c r="K41" s="14">
        <f t="shared" si="34"/>
        <v>3572.7045373347623</v>
      </c>
      <c r="L41" s="507">
        <v>0</v>
      </c>
      <c r="M41" s="53">
        <v>0.82944999704118039</v>
      </c>
      <c r="N41" s="508">
        <v>0</v>
      </c>
      <c r="O41" s="507">
        <v>0</v>
      </c>
      <c r="P41" s="53">
        <v>0.82985000194803504</v>
      </c>
      <c r="Q41" s="508">
        <v>0</v>
      </c>
      <c r="R41" s="507">
        <v>0</v>
      </c>
      <c r="S41" s="53">
        <v>0.83675000142339673</v>
      </c>
      <c r="T41" s="508">
        <v>0</v>
      </c>
      <c r="U41" s="507">
        <v>0</v>
      </c>
      <c r="V41" s="53">
        <v>0.84450000060846753</v>
      </c>
      <c r="W41" s="508">
        <v>0</v>
      </c>
      <c r="X41" s="507">
        <v>0</v>
      </c>
      <c r="Y41" s="53">
        <v>0.84404999960386917</v>
      </c>
      <c r="Z41" s="508">
        <v>0</v>
      </c>
      <c r="AA41" s="507">
        <v>0</v>
      </c>
      <c r="AB41" s="53">
        <v>0.83594999940504033</v>
      </c>
      <c r="AC41" s="508">
        <v>0</v>
      </c>
      <c r="AD41" s="507">
        <v>0</v>
      </c>
      <c r="AE41" s="53">
        <v>0.83355000042005567</v>
      </c>
      <c r="AF41" s="508">
        <v>0</v>
      </c>
      <c r="AG41" s="507">
        <v>0</v>
      </c>
      <c r="AH41" s="53">
        <v>0.83210000018059904</v>
      </c>
      <c r="AI41" s="508">
        <v>0</v>
      </c>
      <c r="AJ41" s="507">
        <v>0</v>
      </c>
      <c r="AK41" s="53">
        <v>0.82765000030319136</v>
      </c>
      <c r="AL41" s="508">
        <v>0</v>
      </c>
      <c r="AM41" s="507">
        <v>1000</v>
      </c>
      <c r="AN41" s="53">
        <v>0.82594999743944864</v>
      </c>
      <c r="AO41" s="508">
        <v>1210.7270453418837</v>
      </c>
      <c r="AP41" s="507">
        <v>0</v>
      </c>
      <c r="AQ41" s="53">
        <v>0.84075000044594062</v>
      </c>
      <c r="AR41" s="508">
        <v>0</v>
      </c>
      <c r="AS41" s="507">
        <v>3000</v>
      </c>
      <c r="AT41" s="53">
        <v>0.84175</v>
      </c>
      <c r="AU41" s="508">
        <v>3564.003564003564</v>
      </c>
      <c r="AV41" s="507">
        <v>3000</v>
      </c>
      <c r="AW41" s="53">
        <v>0.83715000023255848</v>
      </c>
      <c r="AX41" s="508">
        <v>3583.5871697624157</v>
      </c>
      <c r="AY41" s="507">
        <v>3000</v>
      </c>
      <c r="AZ41" s="53">
        <v>0.83345000011593484</v>
      </c>
      <c r="BA41" s="508">
        <v>3599.4960700494248</v>
      </c>
      <c r="BB41" s="507">
        <v>3000</v>
      </c>
      <c r="BC41" s="53">
        <v>0.8352999999595857</v>
      </c>
      <c r="BD41" s="508">
        <v>3591.5240035258576</v>
      </c>
      <c r="BE41" s="507">
        <v>3000</v>
      </c>
      <c r="BF41" s="53">
        <v>0.83619999978584703</v>
      </c>
      <c r="BG41" s="508">
        <v>3587.6584558339005</v>
      </c>
      <c r="BH41" s="380">
        <f t="shared" si="0"/>
        <v>3586.8231558339407</v>
      </c>
      <c r="BI41" s="507">
        <v>3000</v>
      </c>
      <c r="BJ41" s="53">
        <v>0.83434999986719449</v>
      </c>
      <c r="BK41" s="508">
        <v>3595.6133522832351</v>
      </c>
      <c r="BL41" s="380">
        <f t="shared" si="1"/>
        <v>7.954896449334683</v>
      </c>
      <c r="BM41" s="507">
        <v>3000</v>
      </c>
      <c r="BN41" s="53">
        <v>0.84160000070083552</v>
      </c>
      <c r="BO41" s="508">
        <v>3564.6387803015382</v>
      </c>
      <c r="BP41">
        <v>1210.7270453418837</v>
      </c>
      <c r="BQ41" s="507">
        <v>3000</v>
      </c>
      <c r="BR41" s="53">
        <v>0.84934999973825842</v>
      </c>
      <c r="BS41" s="508">
        <v>3532.1127932236427</v>
      </c>
      <c r="BT41" s="380">
        <f t="shared" si="2"/>
        <v>-32.525987077895479</v>
      </c>
      <c r="BU41" s="507">
        <v>3000</v>
      </c>
      <c r="BV41" s="53">
        <v>0.85520000047240285</v>
      </c>
      <c r="BW41" s="508">
        <v>3507.9513544701049</v>
      </c>
      <c r="BX41" s="380">
        <f t="shared" si="3"/>
        <v>-24.161438753537823</v>
      </c>
      <c r="BY41" s="507">
        <v>3000</v>
      </c>
      <c r="BZ41" s="53">
        <v>0.85570000024121062</v>
      </c>
      <c r="CA41" s="508">
        <v>3505.9016000401302</v>
      </c>
      <c r="CB41" s="380">
        <f t="shared" si="4"/>
        <v>-2.0497544299746551</v>
      </c>
      <c r="CC41" s="507">
        <v>3000</v>
      </c>
      <c r="CD41" s="53">
        <v>0.86369999964947808</v>
      </c>
      <c r="CE41" s="508">
        <v>3473.4282751157957</v>
      </c>
      <c r="CF41" s="380">
        <f t="shared" si="5"/>
        <v>-32.47332492433452</v>
      </c>
      <c r="CG41" s="507">
        <v>3000</v>
      </c>
      <c r="CH41" s="53">
        <v>0.85609999997089647</v>
      </c>
      <c r="CI41" s="508">
        <v>3504.2635207358794</v>
      </c>
      <c r="CJ41" s="380">
        <f t="shared" si="6"/>
        <v>30.835245620083697</v>
      </c>
      <c r="CK41" s="507">
        <v>3000</v>
      </c>
      <c r="CL41" s="53">
        <v>0.86570000046334739</v>
      </c>
      <c r="CM41" s="508">
        <v>3465.4037176785423</v>
      </c>
      <c r="CN41" s="380">
        <f t="shared" si="7"/>
        <v>-38.859803057337103</v>
      </c>
      <c r="CO41" s="507">
        <v>3000</v>
      </c>
      <c r="CP41" s="53">
        <v>0.86384999950164088</v>
      </c>
      <c r="CQ41" s="508">
        <v>3472.8251452575264</v>
      </c>
      <c r="CR41" s="380">
        <f t="shared" si="8"/>
        <v>7.421427578984094</v>
      </c>
      <c r="CS41" s="507">
        <v>3000</v>
      </c>
      <c r="CT41" s="53">
        <v>0.85580000078257989</v>
      </c>
      <c r="CU41" s="508">
        <v>3505.4919341629734</v>
      </c>
      <c r="CV41" s="380">
        <f t="shared" si="9"/>
        <v>32.666788905446992</v>
      </c>
      <c r="CW41" s="507">
        <v>3000</v>
      </c>
      <c r="CX41" s="53">
        <v>0.85619999953234882</v>
      </c>
      <c r="CY41" s="508">
        <v>3503.8542415774136</v>
      </c>
      <c r="CZ41" s="380">
        <f t="shared" si="10"/>
        <v>-1.6376925855597619</v>
      </c>
      <c r="DA41" s="507">
        <v>3000</v>
      </c>
      <c r="DB41" s="53">
        <v>0.85640000044870379</v>
      </c>
      <c r="DC41" s="508">
        <v>3503.0359626671816</v>
      </c>
      <c r="DD41" s="380">
        <f t="shared" si="11"/>
        <v>-0.81827891023203847</v>
      </c>
      <c r="DE41" s="507">
        <v>3000</v>
      </c>
      <c r="DF41" s="53">
        <v>0.86165000042925399</v>
      </c>
      <c r="DG41" s="508">
        <v>3481.6921006272496</v>
      </c>
      <c r="DH41" s="380">
        <f t="shared" si="12"/>
        <v>-21.343862039931992</v>
      </c>
      <c r="DI41" s="507">
        <v>3000</v>
      </c>
      <c r="DJ41" s="53">
        <v>0.85845000052737486</v>
      </c>
      <c r="DK41" s="508">
        <v>3494.6706251464834</v>
      </c>
      <c r="DL41" s="380">
        <f t="shared" si="13"/>
        <v>12.978524519233815</v>
      </c>
      <c r="DM41" s="507">
        <v>3000</v>
      </c>
      <c r="DN41" s="53">
        <v>0.85774999952894071</v>
      </c>
      <c r="DO41" s="508">
        <v>3497.5225900874852</v>
      </c>
      <c r="DP41" s="380">
        <f t="shared" si="14"/>
        <v>2.8519649410018246</v>
      </c>
      <c r="DQ41" s="507">
        <v>3000</v>
      </c>
      <c r="DR41" s="53">
        <v>0.85095000037133195</v>
      </c>
      <c r="DS41" s="508">
        <v>3525.4715302789587</v>
      </c>
      <c r="DT41" s="380">
        <f t="shared" si="15"/>
        <v>27.948940191473412</v>
      </c>
      <c r="DU41" s="507">
        <v>3000</v>
      </c>
      <c r="DV41" s="53">
        <v>0.84944999993097159</v>
      </c>
      <c r="DW41" s="508">
        <v>3531.6969806860761</v>
      </c>
      <c r="DX41" s="380">
        <f t="shared" si="16"/>
        <v>6.2254504071174779</v>
      </c>
      <c r="DY41" s="507">
        <v>3000</v>
      </c>
      <c r="DZ41" s="53">
        <v>0.85345000000000004</v>
      </c>
      <c r="EA41" s="508">
        <v>3515.144413849669</v>
      </c>
      <c r="EB41" s="380">
        <f t="shared" si="17"/>
        <v>-16.552566836407095</v>
      </c>
      <c r="EC41" s="507">
        <v>3000</v>
      </c>
      <c r="ED41" s="53">
        <v>0.85175000000000001</v>
      </c>
      <c r="EE41" s="508">
        <v>3522.1602582917521</v>
      </c>
      <c r="EF41" s="380">
        <f t="shared" si="18"/>
        <v>7.0158444420831074</v>
      </c>
      <c r="EG41" s="507">
        <v>3000</v>
      </c>
      <c r="EH41" s="53">
        <v>0.84724999999999995</v>
      </c>
      <c r="EI41" s="508">
        <v>3540.8675125405725</v>
      </c>
      <c r="EJ41" s="380">
        <f t="shared" si="19"/>
        <v>18.707254248820391</v>
      </c>
      <c r="EK41" s="507">
        <v>3000</v>
      </c>
      <c r="EL41" s="53">
        <v>0.85085</v>
      </c>
      <c r="EM41" s="508">
        <v>3525.8858788270554</v>
      </c>
      <c r="EN41" s="380">
        <f t="shared" si="20"/>
        <v>-14.981633713517112</v>
      </c>
      <c r="EO41" s="507">
        <v>3000</v>
      </c>
      <c r="EP41" s="53">
        <v>0.84740000000000004</v>
      </c>
      <c r="EQ41" s="508">
        <v>3540.2407363700731</v>
      </c>
      <c r="ER41" s="380">
        <f t="shared" si="21"/>
        <v>14.354857543017715</v>
      </c>
      <c r="ES41" s="507">
        <v>3000</v>
      </c>
      <c r="ET41" s="53">
        <v>0.84755000000000003</v>
      </c>
      <c r="EU41" s="508">
        <v>3539.6141820541561</v>
      </c>
      <c r="EV41" s="380">
        <f t="shared" si="22"/>
        <v>-0.62655431591701927</v>
      </c>
      <c r="EW41" s="507">
        <v>3000</v>
      </c>
      <c r="EX41" s="53">
        <v>0.84325000000000006</v>
      </c>
      <c r="EY41" s="508">
        <v>3557.663800770827</v>
      </c>
      <c r="EZ41" s="380">
        <f t="shared" si="23"/>
        <v>18.049618716670921</v>
      </c>
      <c r="FA41" s="507">
        <v>3000</v>
      </c>
      <c r="FB41" s="53">
        <v>0.84045000000000003</v>
      </c>
      <c r="FC41" s="508">
        <v>3569.5163305372121</v>
      </c>
      <c r="FD41" s="380">
        <f t="shared" si="24"/>
        <v>11.852529766385032</v>
      </c>
      <c r="FE41" s="507">
        <v>3000</v>
      </c>
      <c r="FF41" s="53">
        <v>0.84119999999999995</v>
      </c>
      <c r="FG41" s="508">
        <v>3566.333808844508</v>
      </c>
      <c r="FH41" s="380">
        <f t="shared" si="25"/>
        <v>-3.1825216927040856</v>
      </c>
      <c r="FI41" s="507">
        <v>3000</v>
      </c>
      <c r="FJ41" s="53">
        <v>0.84275</v>
      </c>
      <c r="FK41" s="508">
        <v>3559.7745476119844</v>
      </c>
      <c r="FL41" s="380">
        <f t="shared" si="26"/>
        <v>-6.5592612325235677</v>
      </c>
      <c r="FM41" s="507">
        <v>3000</v>
      </c>
      <c r="FN41" s="53">
        <v>0.84235000000000004</v>
      </c>
      <c r="FO41" s="508">
        <v>3561.4649492491244</v>
      </c>
      <c r="FP41" s="380">
        <f t="shared" si="27"/>
        <v>1.6904016371399848</v>
      </c>
      <c r="FQ41" s="507">
        <v>3000</v>
      </c>
      <c r="FR41" s="53">
        <v>0.84150000000000003</v>
      </c>
      <c r="FS41" s="508">
        <v>3565.0623885918003</v>
      </c>
      <c r="FT41" s="380">
        <f t="shared" si="28"/>
        <v>3.5974393426758979</v>
      </c>
      <c r="FU41" s="507">
        <v>3000</v>
      </c>
      <c r="FV41" s="53">
        <v>0.84399999999999997</v>
      </c>
      <c r="FW41" s="508">
        <v>3554.5023696682465</v>
      </c>
      <c r="FX41" s="380">
        <f t="shared" si="29"/>
        <v>-10.560018923553798</v>
      </c>
      <c r="FY41" s="507">
        <v>3000</v>
      </c>
      <c r="FZ41" s="53">
        <v>0.83975</v>
      </c>
      <c r="GA41" s="508">
        <v>3572.4918130395949</v>
      </c>
      <c r="GB41" s="380">
        <f t="shared" si="30"/>
        <v>17.989443371348443</v>
      </c>
      <c r="GC41" s="507">
        <v>3000</v>
      </c>
      <c r="GD41" s="53">
        <v>0.83904999999999996</v>
      </c>
      <c r="GE41" s="508">
        <v>3575.4722602943807</v>
      </c>
      <c r="GF41" s="380">
        <f t="shared" si="31"/>
        <v>2.9804472547857586</v>
      </c>
      <c r="GG41" s="507">
        <v>3000</v>
      </c>
      <c r="GH41" s="53">
        <v>0.83779999999999999</v>
      </c>
      <c r="GI41" s="508">
        <v>3580.8068751492006</v>
      </c>
      <c r="GJ41" s="380">
        <f t="shared" si="32"/>
        <v>5.3346148548198471</v>
      </c>
      <c r="GK41" s="507">
        <v>3000</v>
      </c>
      <c r="GL41" s="53">
        <v>0.8397</v>
      </c>
      <c r="GM41" s="508">
        <v>3572.7045373347623</v>
      </c>
      <c r="GN41" s="380">
        <f t="shared" si="33"/>
        <v>-8.102337814438215</v>
      </c>
    </row>
    <row r="42" spans="1:196" ht="15">
      <c r="A42" s="13" t="s">
        <v>560</v>
      </c>
      <c r="B42" s="13" t="s">
        <v>561</v>
      </c>
      <c r="C42" s="13" t="s">
        <v>562</v>
      </c>
      <c r="D42" s="13" t="s">
        <v>299</v>
      </c>
      <c r="E42" s="13" t="s">
        <v>4</v>
      </c>
      <c r="F42" s="13" t="s">
        <v>407</v>
      </c>
      <c r="G42" s="13" t="s">
        <v>563</v>
      </c>
      <c r="H42" s="49" t="s">
        <v>495</v>
      </c>
      <c r="I42" s="14">
        <f>+VLOOKUP(F42,'HSBC - Banco'!$B$3:$G$87,6, FALSE)</f>
        <v>10207.32</v>
      </c>
      <c r="J42" s="14">
        <f>+VLOOKUP(E42,'Summary - Colar'!$M$39:$N$54,2,FALSE)</f>
        <v>0.8397</v>
      </c>
      <c r="K42" s="14">
        <f t="shared" si="34"/>
        <v>12155.912826009289</v>
      </c>
      <c r="L42" s="507">
        <v>336482.53</v>
      </c>
      <c r="M42" s="53">
        <v>0.82944999704118039</v>
      </c>
      <c r="N42" s="508">
        <v>405669.45711049828</v>
      </c>
      <c r="O42" s="507">
        <v>370682.53</v>
      </c>
      <c r="P42" s="53">
        <v>0.82985000194803504</v>
      </c>
      <c r="Q42" s="508">
        <v>446686.18320159026</v>
      </c>
      <c r="R42" s="507">
        <v>420026.77</v>
      </c>
      <c r="S42" s="53">
        <v>0.83675000142339673</v>
      </c>
      <c r="T42" s="508">
        <v>501974.02962114348</v>
      </c>
      <c r="U42" s="507">
        <v>531086.77</v>
      </c>
      <c r="V42" s="53">
        <v>0.84450000060846753</v>
      </c>
      <c r="W42" s="508">
        <v>628877.1694699215</v>
      </c>
      <c r="X42" s="507">
        <v>131086.76999999999</v>
      </c>
      <c r="Y42" s="53">
        <v>0.84404999960386917</v>
      </c>
      <c r="Z42" s="508">
        <v>155306.87762753607</v>
      </c>
      <c r="AA42" s="507">
        <v>131086.76999999999</v>
      </c>
      <c r="AB42" s="53">
        <v>0.83594999940504033</v>
      </c>
      <c r="AC42" s="508">
        <v>156811.73526322944</v>
      </c>
      <c r="AD42" s="507">
        <v>132686.76999999999</v>
      </c>
      <c r="AE42" s="53">
        <v>0.83355000042005567</v>
      </c>
      <c r="AF42" s="508">
        <v>159182.73640829511</v>
      </c>
      <c r="AG42" s="507">
        <v>132653.41</v>
      </c>
      <c r="AH42" s="53">
        <v>0.83210000018059904</v>
      </c>
      <c r="AI42" s="508">
        <v>159420.03361520119</v>
      </c>
      <c r="AJ42" s="507">
        <v>132653.41</v>
      </c>
      <c r="AK42" s="53">
        <v>0.82765000030319136</v>
      </c>
      <c r="AL42" s="508">
        <v>160277.18232514389</v>
      </c>
      <c r="AM42" s="507">
        <v>74937.240000000005</v>
      </c>
      <c r="AN42" s="53">
        <v>0.82594999743944864</v>
      </c>
      <c r="AO42" s="508">
        <v>90728.543171275625</v>
      </c>
      <c r="AP42" s="507">
        <v>104637.24</v>
      </c>
      <c r="AQ42" s="53">
        <v>0.84075000044594062</v>
      </c>
      <c r="AR42" s="508">
        <v>124457.02045138218</v>
      </c>
      <c r="AS42" s="507">
        <v>110963.44</v>
      </c>
      <c r="AT42" s="53">
        <v>0.84175</v>
      </c>
      <c r="AU42" s="508">
        <v>131824.69854469853</v>
      </c>
      <c r="AV42" s="507">
        <v>110963.44</v>
      </c>
      <c r="AW42" s="53">
        <v>0.83715000023255848</v>
      </c>
      <c r="AX42" s="508">
        <v>132549.05329890054</v>
      </c>
      <c r="AY42" s="507">
        <v>110963.44</v>
      </c>
      <c r="AZ42" s="53">
        <v>0.83345000011593484</v>
      </c>
      <c r="BA42" s="508">
        <v>133137.48873305504</v>
      </c>
      <c r="BB42" s="507">
        <v>110963.44</v>
      </c>
      <c r="BC42" s="53">
        <v>0.8352999999595857</v>
      </c>
      <c r="BD42" s="508">
        <v>132842.61942460045</v>
      </c>
      <c r="BE42" s="507">
        <v>110963.44</v>
      </c>
      <c r="BF42" s="53">
        <v>0.83619999978584703</v>
      </c>
      <c r="BG42" s="508">
        <v>132699.64126813924</v>
      </c>
      <c r="BH42" s="380">
        <f t="shared" si="0"/>
        <v>132698.80596813929</v>
      </c>
      <c r="BI42" s="507">
        <v>110963.44</v>
      </c>
      <c r="BJ42" s="53">
        <v>0.83434999986719449</v>
      </c>
      <c r="BK42" s="508">
        <v>132993.87549309322</v>
      </c>
      <c r="BL42" s="380">
        <f t="shared" si="1"/>
        <v>294.23422495397972</v>
      </c>
      <c r="BM42" s="507">
        <v>110963.44</v>
      </c>
      <c r="BN42" s="53">
        <v>0.84160000070083552</v>
      </c>
      <c r="BO42" s="508">
        <v>131848.19380655431</v>
      </c>
      <c r="BP42">
        <v>-69548.639153868266</v>
      </c>
      <c r="BQ42" s="507">
        <v>110963.44</v>
      </c>
      <c r="BR42" s="53">
        <v>0.84934999973825842</v>
      </c>
      <c r="BS42" s="508">
        <v>130645.1286680347</v>
      </c>
      <c r="BT42" s="380">
        <f t="shared" si="2"/>
        <v>-1203.0651385196106</v>
      </c>
      <c r="BU42" s="507">
        <v>110963.44</v>
      </c>
      <c r="BV42" s="53">
        <v>0.85520000047240285</v>
      </c>
      <c r="BW42" s="508">
        <v>129751.44988155407</v>
      </c>
      <c r="BX42" s="380">
        <f t="shared" si="3"/>
        <v>-893.67878648062469</v>
      </c>
      <c r="BY42" s="507">
        <v>110963.44</v>
      </c>
      <c r="BZ42" s="53">
        <v>0.85570000024121062</v>
      </c>
      <c r="CA42" s="508">
        <v>129675.63394731899</v>
      </c>
      <c r="CB42" s="380">
        <f t="shared" si="4"/>
        <v>-75.815934235084569</v>
      </c>
      <c r="CC42" s="507">
        <v>110963.44</v>
      </c>
      <c r="CD42" s="53">
        <v>0.86369999964947808</v>
      </c>
      <c r="CE42" s="508">
        <v>128474.51666670504</v>
      </c>
      <c r="CF42" s="380">
        <f t="shared" si="5"/>
        <v>-1201.1172806139512</v>
      </c>
      <c r="CG42" s="507">
        <v>110963.44</v>
      </c>
      <c r="CH42" s="53">
        <v>0.85609999997089647</v>
      </c>
      <c r="CI42" s="508">
        <v>129615.04497578817</v>
      </c>
      <c r="CJ42" s="380">
        <f t="shared" si="6"/>
        <v>1140.5283090831363</v>
      </c>
      <c r="CK42" s="507">
        <v>110963.44</v>
      </c>
      <c r="CL42" s="53">
        <v>0.86570000046334739</v>
      </c>
      <c r="CM42" s="508">
        <v>128177.7058341333</v>
      </c>
      <c r="CN42" s="380">
        <f t="shared" si="7"/>
        <v>-1437.3391416548693</v>
      </c>
      <c r="CO42" s="507">
        <v>110947.64</v>
      </c>
      <c r="CP42" s="53">
        <v>0.86384999950164088</v>
      </c>
      <c r="CQ42" s="508">
        <v>128433.91799965991</v>
      </c>
      <c r="CR42" s="380">
        <f t="shared" si="8"/>
        <v>256.21216552660917</v>
      </c>
      <c r="CS42" s="507">
        <v>110947.64</v>
      </c>
      <c r="CT42" s="53">
        <v>0.85580000078257989</v>
      </c>
      <c r="CU42" s="508">
        <v>129642.01904480575</v>
      </c>
      <c r="CV42" s="380">
        <f t="shared" si="9"/>
        <v>1208.1010451458424</v>
      </c>
      <c r="CW42" s="507">
        <v>110947.64</v>
      </c>
      <c r="CX42" s="53">
        <v>0.85619999953234882</v>
      </c>
      <c r="CY42" s="508">
        <v>129581.45300233465</v>
      </c>
      <c r="CZ42" s="380">
        <f t="shared" si="10"/>
        <v>-60.56604247110954</v>
      </c>
      <c r="DA42" s="507">
        <v>110947.64</v>
      </c>
      <c r="DB42" s="53">
        <v>0.85640000044870379</v>
      </c>
      <c r="DC42" s="508">
        <v>129551.19096435064</v>
      </c>
      <c r="DD42" s="380">
        <f t="shared" si="11"/>
        <v>-30.262037984008202</v>
      </c>
      <c r="DE42" s="507">
        <v>110947.64</v>
      </c>
      <c r="DF42" s="53">
        <v>0.86165000042925399</v>
      </c>
      <c r="DG42" s="508">
        <v>128761.84059041196</v>
      </c>
      <c r="DH42" s="380">
        <f t="shared" si="12"/>
        <v>-789.3503739386797</v>
      </c>
      <c r="DI42" s="507">
        <v>110947.64</v>
      </c>
      <c r="DJ42" s="53">
        <v>0.85845000052737486</v>
      </c>
      <c r="DK42" s="508">
        <v>129241.81947910899</v>
      </c>
      <c r="DL42" s="380">
        <f t="shared" si="13"/>
        <v>479.97888869703456</v>
      </c>
      <c r="DM42" s="507">
        <v>110947.64</v>
      </c>
      <c r="DN42" s="53">
        <v>0.85774999952894071</v>
      </c>
      <c r="DO42" s="508">
        <v>129347.29240563129</v>
      </c>
      <c r="DP42" s="380">
        <f t="shared" si="14"/>
        <v>105.47292652229953</v>
      </c>
      <c r="DQ42" s="507">
        <v>112240.05</v>
      </c>
      <c r="DR42" s="53">
        <v>0.85095000037133195</v>
      </c>
      <c r="DS42" s="508">
        <v>131899.70027736228</v>
      </c>
      <c r="DT42" s="380">
        <f t="shared" si="15"/>
        <v>2552.4078717309894</v>
      </c>
      <c r="DU42" s="507">
        <v>112240.05</v>
      </c>
      <c r="DV42" s="53">
        <v>0.84944999993097159</v>
      </c>
      <c r="DW42" s="508">
        <v>132132.61523235141</v>
      </c>
      <c r="DX42" s="380">
        <f t="shared" si="16"/>
        <v>232.91495498912991</v>
      </c>
      <c r="DY42" s="507">
        <v>112240.05</v>
      </c>
      <c r="DZ42" s="53">
        <v>0.85345000000000004</v>
      </c>
      <c r="EA42" s="508">
        <v>131513.32825590251</v>
      </c>
      <c r="EB42" s="380">
        <f t="shared" si="17"/>
        <v>-619.28697644890053</v>
      </c>
      <c r="EC42" s="507">
        <v>112240.05</v>
      </c>
      <c r="ED42" s="53">
        <v>0.85175000000000001</v>
      </c>
      <c r="EE42" s="508">
        <v>131775.81449955972</v>
      </c>
      <c r="EF42" s="380">
        <f t="shared" si="18"/>
        <v>262.4862436572148</v>
      </c>
      <c r="EG42" s="507">
        <v>112222.72</v>
      </c>
      <c r="EH42" s="53">
        <v>0.84724999999999995</v>
      </c>
      <c r="EI42" s="508">
        <v>132455.26113897905</v>
      </c>
      <c r="EJ42" s="380">
        <f t="shared" si="19"/>
        <v>679.44663941932959</v>
      </c>
      <c r="EK42" s="507">
        <v>112222.72</v>
      </c>
      <c r="EL42" s="53">
        <v>0.85085</v>
      </c>
      <c r="EM42" s="508">
        <v>131894.83457718752</v>
      </c>
      <c r="EN42" s="380">
        <f t="shared" si="20"/>
        <v>-560.4265617915371</v>
      </c>
      <c r="EO42" s="507">
        <v>10222.719999999999</v>
      </c>
      <c r="EP42" s="53">
        <v>0.84740000000000004</v>
      </c>
      <c r="EQ42" s="508">
        <v>12063.629926835023</v>
      </c>
      <c r="ER42" s="380">
        <f t="shared" si="21"/>
        <v>-119831.20465035249</v>
      </c>
      <c r="ES42" s="507">
        <v>10222.719999999999</v>
      </c>
      <c r="ET42" s="53">
        <v>0.84755000000000003</v>
      </c>
      <c r="EU42" s="508">
        <v>12061.49489705622</v>
      </c>
      <c r="EV42" s="380">
        <f t="shared" si="22"/>
        <v>-2.135029778803073</v>
      </c>
      <c r="EW42" s="507">
        <v>10222.719999999999</v>
      </c>
      <c r="EX42" s="53">
        <v>0.84325000000000006</v>
      </c>
      <c r="EY42" s="508">
        <v>12123.000296471982</v>
      </c>
      <c r="EZ42" s="380">
        <f t="shared" si="23"/>
        <v>61.50539941576244</v>
      </c>
      <c r="FA42" s="507">
        <v>10222.719999999999</v>
      </c>
      <c r="FB42" s="53">
        <v>0.84045000000000003</v>
      </c>
      <c r="FC42" s="508">
        <v>12163.388660836456</v>
      </c>
      <c r="FD42" s="380">
        <f t="shared" si="24"/>
        <v>40.388364364473091</v>
      </c>
      <c r="FE42" s="507">
        <v>10222.719999999999</v>
      </c>
      <c r="FF42" s="53">
        <v>0.84119999999999995</v>
      </c>
      <c r="FG42" s="508">
        <v>12152.543984783642</v>
      </c>
      <c r="FH42" s="380">
        <f t="shared" si="25"/>
        <v>-10.844676052813156</v>
      </c>
      <c r="FI42" s="507">
        <v>10207.32</v>
      </c>
      <c r="FJ42" s="53">
        <v>0.84275</v>
      </c>
      <c r="FK42" s="508">
        <v>12111.919311776921</v>
      </c>
      <c r="FL42" s="380">
        <f t="shared" si="26"/>
        <v>-40.624673006721423</v>
      </c>
      <c r="FM42" s="507">
        <v>10207.32</v>
      </c>
      <c r="FN42" s="53">
        <v>0.84235000000000004</v>
      </c>
      <c r="FO42" s="508">
        <v>12117.67080192319</v>
      </c>
      <c r="FP42" s="380">
        <f t="shared" si="27"/>
        <v>5.7514901462691341</v>
      </c>
      <c r="FQ42" s="507">
        <v>10207.32</v>
      </c>
      <c r="FR42" s="53">
        <v>0.84150000000000003</v>
      </c>
      <c r="FS42" s="508">
        <v>12129.910873440285</v>
      </c>
      <c r="FT42" s="380">
        <f t="shared" si="28"/>
        <v>12.240071517095203</v>
      </c>
      <c r="FU42" s="507">
        <v>10207.32</v>
      </c>
      <c r="FV42" s="53">
        <v>0.84399999999999997</v>
      </c>
      <c r="FW42" s="508">
        <v>12093.981042654028</v>
      </c>
      <c r="FX42" s="380">
        <f t="shared" si="29"/>
        <v>-35.929830786257298</v>
      </c>
      <c r="FY42" s="507">
        <v>10207.32</v>
      </c>
      <c r="FZ42" s="53">
        <v>0.83975</v>
      </c>
      <c r="GA42" s="508">
        <v>12155.18904435844</v>
      </c>
      <c r="GB42" s="380">
        <f t="shared" si="30"/>
        <v>61.208001704411799</v>
      </c>
      <c r="GC42" s="507">
        <v>10207.32</v>
      </c>
      <c r="GD42" s="53">
        <v>0.83904999999999996</v>
      </c>
      <c r="GE42" s="508">
        <v>12165.329837316012</v>
      </c>
      <c r="GF42" s="380">
        <f t="shared" si="31"/>
        <v>10.140792957572557</v>
      </c>
      <c r="GG42" s="507">
        <v>10207.32</v>
      </c>
      <c r="GH42" s="53">
        <v>0.83779999999999999</v>
      </c>
      <c r="GI42" s="508">
        <v>12183.480544282645</v>
      </c>
      <c r="GJ42" s="380">
        <f t="shared" si="32"/>
        <v>18.150706966633152</v>
      </c>
      <c r="GK42" s="507">
        <v>10207.32</v>
      </c>
      <c r="GL42" s="53">
        <v>0.8397</v>
      </c>
      <c r="GM42" s="508">
        <v>12155.912826009289</v>
      </c>
      <c r="GN42" s="380">
        <f t="shared" si="33"/>
        <v>-27.567718273356149</v>
      </c>
    </row>
    <row r="43" spans="1:196" ht="15">
      <c r="A43" s="13" t="s">
        <v>564</v>
      </c>
      <c r="B43" s="13" t="s">
        <v>565</v>
      </c>
      <c r="C43" s="13" t="s">
        <v>566</v>
      </c>
      <c r="D43" s="13" t="s">
        <v>567</v>
      </c>
      <c r="E43" s="13" t="s">
        <v>568</v>
      </c>
      <c r="F43" s="13">
        <v>634305013724</v>
      </c>
      <c r="G43" s="13"/>
      <c r="H43" s="49" t="s">
        <v>526</v>
      </c>
      <c r="I43" s="14" t="s">
        <v>477</v>
      </c>
      <c r="J43" s="14"/>
      <c r="K43" s="14"/>
      <c r="L43" s="507" t="s">
        <v>477</v>
      </c>
      <c r="M43" s="53"/>
      <c r="N43" s="508"/>
      <c r="O43" s="507" t="s">
        <v>477</v>
      </c>
      <c r="P43" s="53"/>
      <c r="Q43" s="508"/>
      <c r="R43" s="507" t="s">
        <v>477</v>
      </c>
      <c r="S43" s="53"/>
      <c r="T43" s="508"/>
      <c r="U43" s="507" t="s">
        <v>477</v>
      </c>
      <c r="V43" s="53"/>
      <c r="W43" s="508"/>
      <c r="X43" s="507" t="s">
        <v>477</v>
      </c>
      <c r="Y43" s="53"/>
      <c r="Z43" s="508"/>
      <c r="AA43" s="507" t="s">
        <v>477</v>
      </c>
      <c r="AB43" s="53"/>
      <c r="AC43" s="508"/>
      <c r="AD43" s="507" t="s">
        <v>477</v>
      </c>
      <c r="AE43" s="53"/>
      <c r="AF43" s="508"/>
      <c r="AG43" s="507" t="s">
        <v>477</v>
      </c>
      <c r="AH43" s="53"/>
      <c r="AI43" s="508"/>
      <c r="AJ43" s="507" t="s">
        <v>477</v>
      </c>
      <c r="AK43" s="53"/>
      <c r="AL43" s="508"/>
      <c r="AM43" s="507" t="s">
        <v>477</v>
      </c>
      <c r="AN43" s="53"/>
      <c r="AO43" s="508"/>
      <c r="AP43" s="507" t="s">
        <v>477</v>
      </c>
      <c r="AQ43" s="53"/>
      <c r="AR43" s="508"/>
      <c r="AS43" s="507" t="s">
        <v>477</v>
      </c>
      <c r="AT43" s="53"/>
      <c r="AU43" s="508"/>
      <c r="AV43" s="507" t="s">
        <v>477</v>
      </c>
      <c r="AW43" s="53"/>
      <c r="AX43" s="508"/>
      <c r="AY43" s="507" t="s">
        <v>477</v>
      </c>
      <c r="AZ43" s="53"/>
      <c r="BA43" s="508"/>
      <c r="BB43" s="507" t="s">
        <v>477</v>
      </c>
      <c r="BC43" s="53"/>
      <c r="BD43" s="508"/>
      <c r="BE43" s="507" t="s">
        <v>477</v>
      </c>
      <c r="BF43" s="53"/>
      <c r="BG43" s="508"/>
      <c r="BH43" s="380">
        <f t="shared" si="0"/>
        <v>0</v>
      </c>
      <c r="BI43" s="507" t="s">
        <v>477</v>
      </c>
      <c r="BJ43" s="53"/>
      <c r="BK43" s="508"/>
      <c r="BL43" s="380">
        <f t="shared" si="1"/>
        <v>0</v>
      </c>
      <c r="BM43" s="507" t="s">
        <v>477</v>
      </c>
      <c r="BN43" s="53"/>
      <c r="BO43" s="508"/>
      <c r="BP43">
        <v>0</v>
      </c>
      <c r="BQ43" s="507" t="s">
        <v>477</v>
      </c>
      <c r="BR43" s="53"/>
      <c r="BS43" s="508"/>
      <c r="BT43" s="380">
        <f t="shared" si="2"/>
        <v>0</v>
      </c>
      <c r="BU43" s="507" t="s">
        <v>477</v>
      </c>
      <c r="BV43" s="53"/>
      <c r="BW43" s="508"/>
      <c r="BX43" s="380">
        <f t="shared" si="3"/>
        <v>0</v>
      </c>
      <c r="BY43" s="507" t="s">
        <v>477</v>
      </c>
      <c r="BZ43" s="53"/>
      <c r="CA43" s="508"/>
      <c r="CB43" s="380">
        <f t="shared" si="4"/>
        <v>0</v>
      </c>
      <c r="CC43" s="507" t="s">
        <v>477</v>
      </c>
      <c r="CD43" s="53"/>
      <c r="CE43" s="508"/>
      <c r="CF43" s="380">
        <f t="shared" si="5"/>
        <v>0</v>
      </c>
      <c r="CG43" s="507" t="s">
        <v>477</v>
      </c>
      <c r="CH43" s="53"/>
      <c r="CI43" s="508"/>
      <c r="CJ43" s="380">
        <f t="shared" si="6"/>
        <v>0</v>
      </c>
      <c r="CK43" s="507" t="s">
        <v>477</v>
      </c>
      <c r="CL43" s="53"/>
      <c r="CM43" s="508"/>
      <c r="CN43" s="380">
        <f t="shared" si="7"/>
        <v>0</v>
      </c>
      <c r="CO43" s="507" t="s">
        <v>477</v>
      </c>
      <c r="CP43" s="53"/>
      <c r="CQ43" s="508"/>
      <c r="CR43" s="380">
        <f t="shared" si="8"/>
        <v>0</v>
      </c>
      <c r="CS43" s="507" t="s">
        <v>477</v>
      </c>
      <c r="CT43" s="53"/>
      <c r="CU43" s="508"/>
      <c r="CV43" s="380">
        <f t="shared" si="9"/>
        <v>0</v>
      </c>
      <c r="CW43" s="507" t="s">
        <v>477</v>
      </c>
      <c r="CX43" s="53"/>
      <c r="CY43" s="508"/>
      <c r="CZ43" s="380">
        <f t="shared" si="10"/>
        <v>0</v>
      </c>
      <c r="DA43" s="507" t="s">
        <v>477</v>
      </c>
      <c r="DB43" s="53"/>
      <c r="DC43" s="508"/>
      <c r="DD43" s="380">
        <f t="shared" si="11"/>
        <v>0</v>
      </c>
      <c r="DE43" s="507" t="s">
        <v>477</v>
      </c>
      <c r="DF43" s="53"/>
      <c r="DG43" s="508"/>
      <c r="DH43" s="380">
        <f t="shared" si="12"/>
        <v>0</v>
      </c>
      <c r="DI43" s="507" t="s">
        <v>477</v>
      </c>
      <c r="DJ43" s="53"/>
      <c r="DK43" s="508"/>
      <c r="DL43" s="380">
        <f t="shared" si="13"/>
        <v>0</v>
      </c>
      <c r="DM43" s="507" t="s">
        <v>477</v>
      </c>
      <c r="DN43" s="53"/>
      <c r="DO43" s="508"/>
      <c r="DP43" s="380">
        <f t="shared" si="14"/>
        <v>0</v>
      </c>
      <c r="DQ43" s="507" t="s">
        <v>477</v>
      </c>
      <c r="DR43" s="53"/>
      <c r="DS43" s="508"/>
      <c r="DT43" s="380">
        <f t="shared" si="15"/>
        <v>0</v>
      </c>
      <c r="DU43" s="507" t="s">
        <v>477</v>
      </c>
      <c r="DV43" s="53"/>
      <c r="DW43" s="508"/>
      <c r="DX43" s="380">
        <f t="shared" si="16"/>
        <v>0</v>
      </c>
      <c r="DY43" s="507" t="s">
        <v>477</v>
      </c>
      <c r="DZ43" s="53"/>
      <c r="EA43" s="508"/>
      <c r="EB43" s="380">
        <f t="shared" si="17"/>
        <v>0</v>
      </c>
      <c r="EC43" s="507" t="s">
        <v>477</v>
      </c>
      <c r="ED43" s="53"/>
      <c r="EE43" s="508"/>
      <c r="EF43" s="380">
        <f t="shared" si="18"/>
        <v>0</v>
      </c>
      <c r="EG43" s="507" t="s">
        <v>477</v>
      </c>
      <c r="EH43" s="53"/>
      <c r="EI43" s="508"/>
      <c r="EJ43" s="380">
        <f t="shared" si="19"/>
        <v>0</v>
      </c>
      <c r="EK43" s="507" t="s">
        <v>477</v>
      </c>
      <c r="EL43" s="53"/>
      <c r="EM43" s="508"/>
      <c r="EN43" s="380">
        <f t="shared" si="20"/>
        <v>0</v>
      </c>
      <c r="EO43" s="507" t="s">
        <v>477</v>
      </c>
      <c r="EP43" s="53"/>
      <c r="EQ43" s="508"/>
      <c r="ER43" s="380">
        <f t="shared" si="21"/>
        <v>0</v>
      </c>
      <c r="ES43" s="507" t="s">
        <v>477</v>
      </c>
      <c r="ET43" s="53"/>
      <c r="EU43" s="508"/>
      <c r="EV43" s="380">
        <f t="shared" si="22"/>
        <v>0</v>
      </c>
      <c r="EW43" s="507" t="s">
        <v>477</v>
      </c>
      <c r="EX43" s="53"/>
      <c r="EY43" s="508"/>
      <c r="EZ43" s="380">
        <f t="shared" si="23"/>
        <v>0</v>
      </c>
      <c r="FA43" s="507" t="s">
        <v>477</v>
      </c>
      <c r="FB43" s="53"/>
      <c r="FC43" s="508"/>
      <c r="FD43" s="380">
        <f t="shared" si="24"/>
        <v>0</v>
      </c>
      <c r="FE43" s="507" t="s">
        <v>477</v>
      </c>
      <c r="FF43" s="53"/>
      <c r="FG43" s="508"/>
      <c r="FH43" s="380">
        <f t="shared" si="25"/>
        <v>0</v>
      </c>
      <c r="FI43" s="507" t="s">
        <v>477</v>
      </c>
      <c r="FJ43" s="53"/>
      <c r="FK43" s="508"/>
      <c r="FL43" s="380">
        <f t="shared" si="26"/>
        <v>0</v>
      </c>
      <c r="FM43" s="507" t="s">
        <v>477</v>
      </c>
      <c r="FN43" s="53"/>
      <c r="FO43" s="508"/>
      <c r="FP43" s="380">
        <f t="shared" si="27"/>
        <v>0</v>
      </c>
      <c r="FQ43" s="507" t="s">
        <v>477</v>
      </c>
      <c r="FR43" s="53"/>
      <c r="FS43" s="508"/>
      <c r="FT43" s="380">
        <f t="shared" si="28"/>
        <v>0</v>
      </c>
      <c r="FU43" s="507" t="s">
        <v>477</v>
      </c>
      <c r="FV43" s="53"/>
      <c r="FW43" s="508"/>
      <c r="FX43" s="380">
        <f t="shared" si="29"/>
        <v>0</v>
      </c>
      <c r="FY43" s="507" t="s">
        <v>477</v>
      </c>
      <c r="FZ43" s="53"/>
      <c r="GA43" s="508"/>
      <c r="GB43" s="380">
        <f t="shared" si="30"/>
        <v>0</v>
      </c>
      <c r="GC43" s="507" t="s">
        <v>477</v>
      </c>
      <c r="GD43" s="53"/>
      <c r="GE43" s="508"/>
      <c r="GF43" s="380">
        <f t="shared" si="31"/>
        <v>0</v>
      </c>
      <c r="GG43" s="507" t="s">
        <v>477</v>
      </c>
      <c r="GH43" s="53"/>
      <c r="GI43" s="508"/>
      <c r="GJ43" s="380">
        <f t="shared" si="32"/>
        <v>0</v>
      </c>
      <c r="GK43" s="507" t="s">
        <v>477</v>
      </c>
      <c r="GL43" s="53"/>
      <c r="GM43" s="508"/>
      <c r="GN43" s="380">
        <f t="shared" si="33"/>
        <v>0</v>
      </c>
    </row>
    <row r="44" spans="1:196" ht="15">
      <c r="A44" s="13">
        <v>56</v>
      </c>
      <c r="B44" s="13" t="s">
        <v>569</v>
      </c>
      <c r="C44" s="13" t="s">
        <v>39</v>
      </c>
      <c r="D44" s="13" t="s">
        <v>329</v>
      </c>
      <c r="E44" s="13" t="s">
        <v>2</v>
      </c>
      <c r="F44" s="13">
        <v>658818368</v>
      </c>
      <c r="G44" s="13" t="s">
        <v>47</v>
      </c>
      <c r="H44" s="49" t="s">
        <v>491</v>
      </c>
      <c r="I44" s="14">
        <f>+'IBP export - Colar'!A6</f>
        <v>0</v>
      </c>
      <c r="J44" s="14">
        <f>+VLOOKUP(E44,'Summary - Colar'!$M$39:$N$54,2,FALSE)</f>
        <v>1</v>
      </c>
      <c r="K44" s="14">
        <f t="shared" si="34"/>
        <v>0</v>
      </c>
      <c r="L44" s="507">
        <v>0</v>
      </c>
      <c r="M44" s="53">
        <v>1</v>
      </c>
      <c r="N44" s="508">
        <v>0</v>
      </c>
      <c r="O44" s="507">
        <v>0</v>
      </c>
      <c r="P44" s="53">
        <v>1</v>
      </c>
      <c r="Q44" s="508">
        <v>0</v>
      </c>
      <c r="R44" s="507">
        <v>0</v>
      </c>
      <c r="S44" s="53">
        <v>1</v>
      </c>
      <c r="T44" s="508">
        <v>0</v>
      </c>
      <c r="U44" s="507">
        <v>0</v>
      </c>
      <c r="V44" s="53">
        <v>1</v>
      </c>
      <c r="W44" s="508">
        <v>0</v>
      </c>
      <c r="X44" s="507">
        <v>0</v>
      </c>
      <c r="Y44" s="53">
        <v>1</v>
      </c>
      <c r="Z44" s="508">
        <v>0</v>
      </c>
      <c r="AA44" s="507">
        <v>0</v>
      </c>
      <c r="AB44" s="53">
        <v>1</v>
      </c>
      <c r="AC44" s="508">
        <v>0</v>
      </c>
      <c r="AD44" s="507">
        <v>0</v>
      </c>
      <c r="AE44" s="53">
        <v>1</v>
      </c>
      <c r="AF44" s="508">
        <v>0</v>
      </c>
      <c r="AG44" s="507">
        <v>0</v>
      </c>
      <c r="AH44" s="53">
        <v>1</v>
      </c>
      <c r="AI44" s="508">
        <v>0</v>
      </c>
      <c r="AJ44" s="507">
        <v>0</v>
      </c>
      <c r="AK44" s="53">
        <v>1</v>
      </c>
      <c r="AL44" s="508">
        <v>0</v>
      </c>
      <c r="AM44" s="507">
        <v>0</v>
      </c>
      <c r="AN44" s="53">
        <v>1</v>
      </c>
      <c r="AO44" s="508">
        <v>0</v>
      </c>
      <c r="AP44" s="507">
        <v>0</v>
      </c>
      <c r="AQ44" s="53">
        <v>1</v>
      </c>
      <c r="AR44" s="508">
        <v>0</v>
      </c>
      <c r="AS44" s="507">
        <v>0</v>
      </c>
      <c r="AT44" s="53">
        <v>1</v>
      </c>
      <c r="AU44" s="508">
        <v>0</v>
      </c>
      <c r="AV44" s="507">
        <v>0</v>
      </c>
      <c r="AW44" s="53">
        <v>1</v>
      </c>
      <c r="AX44" s="508">
        <v>0</v>
      </c>
      <c r="AY44" s="507">
        <v>0</v>
      </c>
      <c r="AZ44" s="53">
        <v>1</v>
      </c>
      <c r="BA44" s="508">
        <v>0</v>
      </c>
      <c r="BB44" s="507">
        <v>2989050</v>
      </c>
      <c r="BC44" s="53">
        <v>1</v>
      </c>
      <c r="BD44" s="508">
        <v>2989050</v>
      </c>
      <c r="BE44" s="507">
        <v>0</v>
      </c>
      <c r="BF44" s="53">
        <v>1</v>
      </c>
      <c r="BG44" s="508">
        <v>0</v>
      </c>
      <c r="BH44" s="380">
        <f t="shared" si="0"/>
        <v>-1</v>
      </c>
      <c r="BI44" s="507">
        <v>0</v>
      </c>
      <c r="BJ44" s="53">
        <v>1</v>
      </c>
      <c r="BK44" s="508">
        <v>0</v>
      </c>
      <c r="BL44" s="380">
        <f t="shared" si="1"/>
        <v>0</v>
      </c>
      <c r="BM44" s="507">
        <v>0</v>
      </c>
      <c r="BN44" s="53">
        <v>1</v>
      </c>
      <c r="BO44" s="508">
        <v>0</v>
      </c>
      <c r="BP44">
        <v>0</v>
      </c>
      <c r="BQ44" s="507">
        <v>0</v>
      </c>
      <c r="BR44" s="53">
        <v>1</v>
      </c>
      <c r="BS44" s="508">
        <v>0</v>
      </c>
      <c r="BT44" s="380">
        <f t="shared" si="2"/>
        <v>0</v>
      </c>
      <c r="BU44" s="507">
        <v>0</v>
      </c>
      <c r="BV44" s="53">
        <v>1</v>
      </c>
      <c r="BW44" s="508">
        <v>0</v>
      </c>
      <c r="BX44" s="380">
        <f t="shared" si="3"/>
        <v>0</v>
      </c>
      <c r="BY44" s="507">
        <v>0</v>
      </c>
      <c r="BZ44" s="53">
        <v>1</v>
      </c>
      <c r="CA44" s="508">
        <v>0</v>
      </c>
      <c r="CB44" s="380">
        <f t="shared" si="4"/>
        <v>0</v>
      </c>
      <c r="CC44" s="507">
        <v>0</v>
      </c>
      <c r="CD44" s="53">
        <v>1</v>
      </c>
      <c r="CE44" s="508">
        <v>0</v>
      </c>
      <c r="CF44" s="380">
        <f t="shared" si="5"/>
        <v>0</v>
      </c>
      <c r="CG44" s="507">
        <v>0</v>
      </c>
      <c r="CH44" s="53">
        <v>1</v>
      </c>
      <c r="CI44" s="508">
        <v>0</v>
      </c>
      <c r="CJ44" s="380">
        <f t="shared" si="6"/>
        <v>0</v>
      </c>
      <c r="CK44" s="507">
        <v>0</v>
      </c>
      <c r="CL44" s="53">
        <v>1</v>
      </c>
      <c r="CM44" s="508">
        <v>0</v>
      </c>
      <c r="CN44" s="380">
        <f t="shared" si="7"/>
        <v>0</v>
      </c>
      <c r="CO44" s="507">
        <v>0</v>
      </c>
      <c r="CP44" s="53">
        <v>1</v>
      </c>
      <c r="CQ44" s="508">
        <v>0</v>
      </c>
      <c r="CR44" s="380">
        <f t="shared" si="8"/>
        <v>0</v>
      </c>
      <c r="CS44" s="507">
        <v>0</v>
      </c>
      <c r="CT44" s="53">
        <v>1</v>
      </c>
      <c r="CU44" s="508">
        <v>0</v>
      </c>
      <c r="CV44" s="380">
        <f t="shared" si="9"/>
        <v>0</v>
      </c>
      <c r="CW44" s="507">
        <v>0</v>
      </c>
      <c r="CX44" s="53">
        <v>1</v>
      </c>
      <c r="CY44" s="508">
        <v>0</v>
      </c>
      <c r="CZ44" s="380">
        <f t="shared" si="10"/>
        <v>0</v>
      </c>
      <c r="DA44" s="507">
        <v>0</v>
      </c>
      <c r="DB44" s="53">
        <v>1</v>
      </c>
      <c r="DC44" s="508">
        <v>0</v>
      </c>
      <c r="DD44" s="380">
        <f t="shared" si="11"/>
        <v>0</v>
      </c>
      <c r="DE44" s="507">
        <v>0</v>
      </c>
      <c r="DF44" s="53">
        <v>1</v>
      </c>
      <c r="DG44" s="508">
        <v>0</v>
      </c>
      <c r="DH44" s="380">
        <f t="shared" si="12"/>
        <v>0</v>
      </c>
      <c r="DI44" s="507">
        <v>0</v>
      </c>
      <c r="DJ44" s="53">
        <v>1</v>
      </c>
      <c r="DK44" s="508">
        <v>0</v>
      </c>
      <c r="DL44" s="380">
        <f t="shared" si="13"/>
        <v>0</v>
      </c>
      <c r="DM44" s="507">
        <v>-92988.5</v>
      </c>
      <c r="DN44" s="53">
        <v>1</v>
      </c>
      <c r="DO44" s="508">
        <v>-92988.5</v>
      </c>
      <c r="DP44" s="380">
        <f t="shared" si="14"/>
        <v>-92988.5</v>
      </c>
      <c r="DQ44" s="507">
        <v>0</v>
      </c>
      <c r="DR44" s="53">
        <v>1</v>
      </c>
      <c r="DS44" s="508">
        <v>0</v>
      </c>
      <c r="DT44" s="380">
        <f t="shared" si="15"/>
        <v>92988.5</v>
      </c>
      <c r="DU44" s="507">
        <v>0</v>
      </c>
      <c r="DV44" s="53">
        <v>1</v>
      </c>
      <c r="DW44" s="508">
        <v>0</v>
      </c>
      <c r="DX44" s="380">
        <f t="shared" si="16"/>
        <v>0</v>
      </c>
      <c r="DY44" s="507">
        <v>0</v>
      </c>
      <c r="DZ44" s="53">
        <v>1</v>
      </c>
      <c r="EA44" s="508">
        <v>0</v>
      </c>
      <c r="EB44" s="380">
        <f t="shared" si="17"/>
        <v>0</v>
      </c>
      <c r="EC44" s="507">
        <v>0</v>
      </c>
      <c r="ED44" s="53">
        <v>1</v>
      </c>
      <c r="EE44" s="508">
        <v>0</v>
      </c>
      <c r="EF44" s="380">
        <f t="shared" si="18"/>
        <v>0</v>
      </c>
      <c r="EG44" s="507">
        <v>0</v>
      </c>
      <c r="EH44" s="53">
        <v>1</v>
      </c>
      <c r="EI44" s="508">
        <v>0</v>
      </c>
      <c r="EJ44" s="380">
        <f t="shared" si="19"/>
        <v>0</v>
      </c>
      <c r="EK44" s="507">
        <v>0</v>
      </c>
      <c r="EL44" s="53">
        <v>1</v>
      </c>
      <c r="EM44" s="508">
        <v>0</v>
      </c>
      <c r="EN44" s="380">
        <f t="shared" si="20"/>
        <v>0</v>
      </c>
      <c r="EO44" s="507">
        <v>0</v>
      </c>
      <c r="EP44" s="53">
        <v>1</v>
      </c>
      <c r="EQ44" s="508">
        <v>0</v>
      </c>
      <c r="ER44" s="380">
        <f t="shared" si="21"/>
        <v>0</v>
      </c>
      <c r="ES44" s="507">
        <v>0</v>
      </c>
      <c r="ET44" s="53">
        <v>1</v>
      </c>
      <c r="EU44" s="508">
        <v>0</v>
      </c>
      <c r="EV44" s="380">
        <f t="shared" si="22"/>
        <v>0</v>
      </c>
      <c r="EW44" s="507">
        <v>0</v>
      </c>
      <c r="EX44" s="53">
        <v>1</v>
      </c>
      <c r="EY44" s="508">
        <v>0</v>
      </c>
      <c r="EZ44" s="380">
        <f t="shared" si="23"/>
        <v>0</v>
      </c>
      <c r="FA44" s="507">
        <v>0</v>
      </c>
      <c r="FB44" s="53">
        <v>1</v>
      </c>
      <c r="FC44" s="508">
        <v>0</v>
      </c>
      <c r="FD44" s="380">
        <f t="shared" si="24"/>
        <v>0</v>
      </c>
      <c r="FE44" s="507">
        <v>0</v>
      </c>
      <c r="FF44" s="53">
        <v>1</v>
      </c>
      <c r="FG44" s="508">
        <v>0</v>
      </c>
      <c r="FH44" s="380">
        <f t="shared" si="25"/>
        <v>0</v>
      </c>
      <c r="FI44" s="507">
        <v>0</v>
      </c>
      <c r="FJ44" s="53">
        <v>1</v>
      </c>
      <c r="FK44" s="508">
        <v>0</v>
      </c>
      <c r="FL44" s="380">
        <f t="shared" si="26"/>
        <v>0</v>
      </c>
      <c r="FM44" s="507">
        <v>0</v>
      </c>
      <c r="FN44" s="53">
        <v>1</v>
      </c>
      <c r="FO44" s="508">
        <v>0</v>
      </c>
      <c r="FP44" s="380">
        <f t="shared" si="27"/>
        <v>0</v>
      </c>
      <c r="FQ44" s="507">
        <v>0</v>
      </c>
      <c r="FR44" s="53">
        <v>1</v>
      </c>
      <c r="FS44" s="508">
        <v>0</v>
      </c>
      <c r="FT44" s="380">
        <f t="shared" si="28"/>
        <v>0</v>
      </c>
      <c r="FU44" s="507">
        <v>0</v>
      </c>
      <c r="FV44" s="53">
        <v>1</v>
      </c>
      <c r="FW44" s="508">
        <v>0</v>
      </c>
      <c r="FX44" s="380">
        <f t="shared" si="29"/>
        <v>0</v>
      </c>
      <c r="FY44" s="507">
        <v>0</v>
      </c>
      <c r="FZ44" s="53">
        <v>1</v>
      </c>
      <c r="GA44" s="508">
        <v>0</v>
      </c>
      <c r="GB44" s="380">
        <f t="shared" si="30"/>
        <v>0</v>
      </c>
      <c r="GC44" s="507">
        <v>0</v>
      </c>
      <c r="GD44" s="53">
        <v>1</v>
      </c>
      <c r="GE44" s="508">
        <v>0</v>
      </c>
      <c r="GF44" s="380">
        <f t="shared" si="31"/>
        <v>0</v>
      </c>
      <c r="GG44" s="507">
        <v>-15013</v>
      </c>
      <c r="GH44" s="53">
        <v>1</v>
      </c>
      <c r="GI44" s="508">
        <v>-15013</v>
      </c>
      <c r="GJ44" s="380">
        <f t="shared" si="32"/>
        <v>-15013</v>
      </c>
      <c r="GK44" s="507">
        <v>0</v>
      </c>
      <c r="GL44" s="53">
        <v>1</v>
      </c>
      <c r="GM44" s="508">
        <v>0</v>
      </c>
      <c r="GN44" s="380">
        <f t="shared" si="33"/>
        <v>15013</v>
      </c>
    </row>
    <row r="45" spans="1:196" ht="15">
      <c r="A45" s="13" t="s">
        <v>570</v>
      </c>
      <c r="B45" s="13" t="s">
        <v>571</v>
      </c>
      <c r="C45" s="13" t="s">
        <v>133</v>
      </c>
      <c r="D45" s="13" t="s">
        <v>329</v>
      </c>
      <c r="E45" s="13" t="s">
        <v>2</v>
      </c>
      <c r="F45" s="13">
        <v>25010331</v>
      </c>
      <c r="G45" s="13" t="s">
        <v>201</v>
      </c>
      <c r="H45" s="49" t="s">
        <v>491</v>
      </c>
      <c r="I45" s="14">
        <f>+'IBP export - Colar'!A66</f>
        <v>1450000</v>
      </c>
      <c r="J45" s="14">
        <f>+VLOOKUP(E45,'Summary - Colar'!$M$39:$N$54,2,FALSE)</f>
        <v>1</v>
      </c>
      <c r="K45" s="14">
        <f t="shared" si="34"/>
        <v>1450000</v>
      </c>
      <c r="L45" s="507">
        <v>550000</v>
      </c>
      <c r="M45" s="53">
        <v>1</v>
      </c>
      <c r="N45" s="508">
        <v>550000</v>
      </c>
      <c r="O45" s="507">
        <v>550000</v>
      </c>
      <c r="P45" s="53">
        <v>1</v>
      </c>
      <c r="Q45" s="508">
        <v>550000</v>
      </c>
      <c r="R45" s="507">
        <v>550000</v>
      </c>
      <c r="S45" s="53">
        <v>1</v>
      </c>
      <c r="T45" s="508">
        <v>550000</v>
      </c>
      <c r="U45" s="507">
        <v>550000</v>
      </c>
      <c r="V45" s="53">
        <v>1</v>
      </c>
      <c r="W45" s="508">
        <v>550000</v>
      </c>
      <c r="X45" s="507">
        <v>550000</v>
      </c>
      <c r="Y45" s="53">
        <v>1</v>
      </c>
      <c r="Z45" s="508">
        <v>550000</v>
      </c>
      <c r="AA45" s="507">
        <v>550000</v>
      </c>
      <c r="AB45" s="53">
        <v>1</v>
      </c>
      <c r="AC45" s="508">
        <v>550000</v>
      </c>
      <c r="AD45" s="507">
        <v>550000</v>
      </c>
      <c r="AE45" s="53">
        <v>1</v>
      </c>
      <c r="AF45" s="508">
        <v>550000</v>
      </c>
      <c r="AG45" s="507">
        <v>550000</v>
      </c>
      <c r="AH45" s="53">
        <v>1</v>
      </c>
      <c r="AI45" s="508">
        <v>550000</v>
      </c>
      <c r="AJ45" s="507">
        <v>550000</v>
      </c>
      <c r="AK45" s="53">
        <v>1</v>
      </c>
      <c r="AL45" s="508">
        <v>550000</v>
      </c>
      <c r="AM45" s="507">
        <v>550000</v>
      </c>
      <c r="AN45" s="53">
        <v>1</v>
      </c>
      <c r="AO45" s="508">
        <v>550000</v>
      </c>
      <c r="AP45" s="507">
        <v>550000</v>
      </c>
      <c r="AQ45" s="53">
        <v>1</v>
      </c>
      <c r="AR45" s="508">
        <v>550000</v>
      </c>
      <c r="AS45" s="507">
        <v>550000</v>
      </c>
      <c r="AT45" s="53">
        <v>1</v>
      </c>
      <c r="AU45" s="508">
        <v>550000</v>
      </c>
      <c r="AV45" s="507">
        <v>550000</v>
      </c>
      <c r="AW45" s="53">
        <v>1</v>
      </c>
      <c r="AX45" s="508">
        <v>550000</v>
      </c>
      <c r="AY45" s="507">
        <v>550000</v>
      </c>
      <c r="AZ45" s="53">
        <v>1</v>
      </c>
      <c r="BA45" s="508">
        <v>550000</v>
      </c>
      <c r="BB45" s="507">
        <v>550000</v>
      </c>
      <c r="BC45" s="53">
        <v>1</v>
      </c>
      <c r="BD45" s="508">
        <v>550000</v>
      </c>
      <c r="BE45" s="507">
        <v>550000</v>
      </c>
      <c r="BF45" s="53">
        <v>1</v>
      </c>
      <c r="BG45" s="508">
        <v>550000</v>
      </c>
      <c r="BH45" s="380">
        <f t="shared" si="0"/>
        <v>549999</v>
      </c>
      <c r="BI45" s="507">
        <v>550000</v>
      </c>
      <c r="BJ45" s="53">
        <v>1</v>
      </c>
      <c r="BK45" s="508">
        <v>550000</v>
      </c>
      <c r="BL45" s="380">
        <f t="shared" si="1"/>
        <v>0</v>
      </c>
      <c r="BM45" s="507">
        <v>550000</v>
      </c>
      <c r="BN45" s="53">
        <v>1</v>
      </c>
      <c r="BO45" s="508">
        <v>550000</v>
      </c>
      <c r="BP45">
        <v>0</v>
      </c>
      <c r="BQ45" s="507">
        <v>550000</v>
      </c>
      <c r="BR45" s="53">
        <v>1</v>
      </c>
      <c r="BS45" s="508">
        <v>550000</v>
      </c>
      <c r="BT45" s="380">
        <f t="shared" si="2"/>
        <v>0</v>
      </c>
      <c r="BU45" s="507">
        <v>550000</v>
      </c>
      <c r="BV45" s="53">
        <v>1</v>
      </c>
      <c r="BW45" s="508">
        <v>550000</v>
      </c>
      <c r="BX45" s="380">
        <f t="shared" si="3"/>
        <v>0</v>
      </c>
      <c r="BY45" s="507">
        <v>550000</v>
      </c>
      <c r="BZ45" s="53">
        <v>1</v>
      </c>
      <c r="CA45" s="508">
        <v>550000</v>
      </c>
      <c r="CB45" s="380">
        <f t="shared" si="4"/>
        <v>0</v>
      </c>
      <c r="CC45" s="507">
        <v>550000</v>
      </c>
      <c r="CD45" s="53">
        <v>1</v>
      </c>
      <c r="CE45" s="508">
        <v>550000</v>
      </c>
      <c r="CF45" s="380">
        <f t="shared" si="5"/>
        <v>0</v>
      </c>
      <c r="CG45" s="507">
        <v>550000</v>
      </c>
      <c r="CH45" s="53">
        <v>1</v>
      </c>
      <c r="CI45" s="508">
        <v>550000</v>
      </c>
      <c r="CJ45" s="380">
        <f t="shared" si="6"/>
        <v>0</v>
      </c>
      <c r="CK45" s="507">
        <v>550000</v>
      </c>
      <c r="CL45" s="53">
        <v>1</v>
      </c>
      <c r="CM45" s="508">
        <v>550000</v>
      </c>
      <c r="CN45" s="380">
        <f t="shared" si="7"/>
        <v>0</v>
      </c>
      <c r="CO45" s="507">
        <v>550000</v>
      </c>
      <c r="CP45" s="53">
        <v>1</v>
      </c>
      <c r="CQ45" s="508">
        <v>550000</v>
      </c>
      <c r="CR45" s="380">
        <f t="shared" si="8"/>
        <v>0</v>
      </c>
      <c r="CS45" s="507">
        <v>550000</v>
      </c>
      <c r="CT45" s="53">
        <v>1</v>
      </c>
      <c r="CU45" s="508">
        <v>550000</v>
      </c>
      <c r="CV45" s="380">
        <f t="shared" si="9"/>
        <v>0</v>
      </c>
      <c r="CW45" s="507">
        <v>550000</v>
      </c>
      <c r="CX45" s="53">
        <v>1</v>
      </c>
      <c r="CY45" s="508">
        <v>550000</v>
      </c>
      <c r="CZ45" s="380">
        <f t="shared" si="10"/>
        <v>0</v>
      </c>
      <c r="DA45" s="507">
        <v>550000</v>
      </c>
      <c r="DB45" s="53">
        <v>1</v>
      </c>
      <c r="DC45" s="508">
        <v>550000</v>
      </c>
      <c r="DD45" s="380">
        <f t="shared" si="11"/>
        <v>0</v>
      </c>
      <c r="DE45" s="507">
        <v>550000</v>
      </c>
      <c r="DF45" s="53">
        <v>1</v>
      </c>
      <c r="DG45" s="508">
        <v>550000</v>
      </c>
      <c r="DH45" s="380">
        <f t="shared" si="12"/>
        <v>0</v>
      </c>
      <c r="DI45" s="507">
        <v>550000</v>
      </c>
      <c r="DJ45" s="53">
        <v>1</v>
      </c>
      <c r="DK45" s="508">
        <v>550000</v>
      </c>
      <c r="DL45" s="380">
        <f t="shared" si="13"/>
        <v>0</v>
      </c>
      <c r="DM45" s="507">
        <v>550000</v>
      </c>
      <c r="DN45" s="53">
        <v>1</v>
      </c>
      <c r="DO45" s="508">
        <v>550000</v>
      </c>
      <c r="DP45" s="380">
        <f t="shared" si="14"/>
        <v>0</v>
      </c>
      <c r="DQ45" s="507">
        <v>550000</v>
      </c>
      <c r="DR45" s="53">
        <v>1</v>
      </c>
      <c r="DS45" s="508">
        <v>550000</v>
      </c>
      <c r="DT45" s="380">
        <f t="shared" si="15"/>
        <v>0</v>
      </c>
      <c r="DU45" s="507">
        <v>550000</v>
      </c>
      <c r="DV45" s="53">
        <v>1</v>
      </c>
      <c r="DW45" s="508">
        <v>550000</v>
      </c>
      <c r="DX45" s="380">
        <f t="shared" si="16"/>
        <v>0</v>
      </c>
      <c r="DY45" s="507">
        <v>550000</v>
      </c>
      <c r="DZ45" s="53">
        <v>1</v>
      </c>
      <c r="EA45" s="508">
        <v>550000</v>
      </c>
      <c r="EB45" s="380">
        <f t="shared" si="17"/>
        <v>0</v>
      </c>
      <c r="EC45" s="507">
        <v>550000</v>
      </c>
      <c r="ED45" s="53">
        <v>1</v>
      </c>
      <c r="EE45" s="508">
        <v>550000</v>
      </c>
      <c r="EF45" s="380">
        <f t="shared" si="18"/>
        <v>0</v>
      </c>
      <c r="EG45" s="507">
        <v>550000</v>
      </c>
      <c r="EH45" s="53">
        <v>1</v>
      </c>
      <c r="EI45" s="508">
        <v>550000</v>
      </c>
      <c r="EJ45" s="380">
        <f t="shared" si="19"/>
        <v>0</v>
      </c>
      <c r="EK45" s="507">
        <v>550000</v>
      </c>
      <c r="EL45" s="53">
        <v>1</v>
      </c>
      <c r="EM45" s="508">
        <v>550000</v>
      </c>
      <c r="EN45" s="380">
        <f t="shared" si="20"/>
        <v>0</v>
      </c>
      <c r="EO45" s="507">
        <v>550000</v>
      </c>
      <c r="EP45" s="53">
        <v>1</v>
      </c>
      <c r="EQ45" s="508">
        <v>550000</v>
      </c>
      <c r="ER45" s="380">
        <f t="shared" si="21"/>
        <v>0</v>
      </c>
      <c r="ES45" s="507">
        <v>550000</v>
      </c>
      <c r="ET45" s="53">
        <v>1</v>
      </c>
      <c r="EU45" s="508">
        <v>550000</v>
      </c>
      <c r="EV45" s="380">
        <f t="shared" si="22"/>
        <v>0</v>
      </c>
      <c r="EW45" s="507">
        <v>550000</v>
      </c>
      <c r="EX45" s="53">
        <v>1</v>
      </c>
      <c r="EY45" s="508">
        <v>550000</v>
      </c>
      <c r="EZ45" s="380">
        <f t="shared" si="23"/>
        <v>0</v>
      </c>
      <c r="FA45" s="507">
        <v>550000</v>
      </c>
      <c r="FB45" s="53">
        <v>1</v>
      </c>
      <c r="FC45" s="508">
        <v>550000</v>
      </c>
      <c r="FD45" s="380">
        <f t="shared" si="24"/>
        <v>0</v>
      </c>
      <c r="FE45" s="507">
        <v>550000</v>
      </c>
      <c r="FF45" s="53">
        <v>1</v>
      </c>
      <c r="FG45" s="508">
        <v>550000</v>
      </c>
      <c r="FH45" s="380">
        <f t="shared" si="25"/>
        <v>0</v>
      </c>
      <c r="FI45" s="507">
        <v>550000</v>
      </c>
      <c r="FJ45" s="53">
        <v>1</v>
      </c>
      <c r="FK45" s="508">
        <v>550000</v>
      </c>
      <c r="FL45" s="380">
        <f t="shared" si="26"/>
        <v>0</v>
      </c>
      <c r="FM45" s="507">
        <v>550000</v>
      </c>
      <c r="FN45" s="53">
        <v>1</v>
      </c>
      <c r="FO45" s="508">
        <v>550000</v>
      </c>
      <c r="FP45" s="380">
        <f t="shared" si="27"/>
        <v>0</v>
      </c>
      <c r="FQ45" s="507">
        <v>550000</v>
      </c>
      <c r="FR45" s="53">
        <v>1</v>
      </c>
      <c r="FS45" s="508">
        <v>550000</v>
      </c>
      <c r="FT45" s="380">
        <f t="shared" si="28"/>
        <v>0</v>
      </c>
      <c r="FU45" s="507">
        <v>550000</v>
      </c>
      <c r="FV45" s="53">
        <v>1</v>
      </c>
      <c r="FW45" s="508">
        <v>550000</v>
      </c>
      <c r="FX45" s="380">
        <f t="shared" si="29"/>
        <v>0</v>
      </c>
      <c r="FY45" s="507">
        <v>550000</v>
      </c>
      <c r="FZ45" s="53">
        <v>1</v>
      </c>
      <c r="GA45" s="508">
        <v>550000</v>
      </c>
      <c r="GB45" s="380">
        <f t="shared" si="30"/>
        <v>0</v>
      </c>
      <c r="GC45" s="507">
        <v>550000</v>
      </c>
      <c r="GD45" s="53">
        <v>1</v>
      </c>
      <c r="GE45" s="508">
        <v>550000</v>
      </c>
      <c r="GF45" s="380">
        <f t="shared" si="31"/>
        <v>0</v>
      </c>
      <c r="GG45" s="507">
        <v>550000</v>
      </c>
      <c r="GH45" s="53">
        <v>1</v>
      </c>
      <c r="GI45" s="508">
        <v>550000</v>
      </c>
      <c r="GJ45" s="380">
        <f t="shared" si="32"/>
        <v>0</v>
      </c>
      <c r="GK45" s="507">
        <v>1450000</v>
      </c>
      <c r="GL45" s="53">
        <v>1</v>
      </c>
      <c r="GM45" s="508">
        <v>1450000</v>
      </c>
      <c r="GN45" s="380">
        <f t="shared" si="33"/>
        <v>900000</v>
      </c>
    </row>
    <row r="46" spans="1:196" ht="15">
      <c r="A46" s="13" t="s">
        <v>572</v>
      </c>
      <c r="B46" s="13" t="s">
        <v>573</v>
      </c>
      <c r="C46" s="13" t="s">
        <v>206</v>
      </c>
      <c r="D46" s="13" t="s">
        <v>329</v>
      </c>
      <c r="E46" s="13" t="s">
        <v>2</v>
      </c>
      <c r="F46" s="13" t="s">
        <v>574</v>
      </c>
      <c r="G46" s="13" t="s">
        <v>205</v>
      </c>
      <c r="H46" s="49" t="s">
        <v>491</v>
      </c>
      <c r="I46" s="14">
        <f>+'IBP export - Colar'!A68</f>
        <v>0</v>
      </c>
      <c r="J46" s="14">
        <f>+VLOOKUP(E46,'Summary - Colar'!$M$39:$N$54,2,FALSE)</f>
        <v>1</v>
      </c>
      <c r="K46" s="14">
        <f t="shared" si="34"/>
        <v>0</v>
      </c>
      <c r="L46" s="507">
        <v>-40.950000000000003</v>
      </c>
      <c r="M46" s="53">
        <v>1</v>
      </c>
      <c r="N46" s="508">
        <v>-40.950000000000003</v>
      </c>
      <c r="O46" s="507">
        <v>0</v>
      </c>
      <c r="P46" s="53">
        <v>1</v>
      </c>
      <c r="Q46" s="508">
        <v>0</v>
      </c>
      <c r="R46" s="507">
        <v>0</v>
      </c>
      <c r="S46" s="53">
        <v>1</v>
      </c>
      <c r="T46" s="508">
        <v>0</v>
      </c>
      <c r="U46" s="507">
        <v>-92.82</v>
      </c>
      <c r="V46" s="53">
        <v>1</v>
      </c>
      <c r="W46" s="508">
        <v>-92.82</v>
      </c>
      <c r="X46" s="507">
        <v>0</v>
      </c>
      <c r="Y46" s="53">
        <v>1</v>
      </c>
      <c r="Z46" s="508">
        <v>0</v>
      </c>
      <c r="AA46" s="507">
        <v>-66.61</v>
      </c>
      <c r="AB46" s="53">
        <v>1</v>
      </c>
      <c r="AC46" s="508">
        <v>-66.61</v>
      </c>
      <c r="AD46" s="507">
        <v>0</v>
      </c>
      <c r="AE46" s="53">
        <v>1</v>
      </c>
      <c r="AF46" s="508">
        <v>0</v>
      </c>
      <c r="AG46" s="507">
        <v>0</v>
      </c>
      <c r="AH46" s="53">
        <v>1</v>
      </c>
      <c r="AI46" s="508">
        <v>0</v>
      </c>
      <c r="AJ46" s="507">
        <v>0</v>
      </c>
      <c r="AK46" s="53">
        <v>1</v>
      </c>
      <c r="AL46" s="508">
        <v>0</v>
      </c>
      <c r="AM46" s="507">
        <v>-40.799999999999997</v>
      </c>
      <c r="AN46" s="53">
        <v>1</v>
      </c>
      <c r="AO46" s="508">
        <v>-40.799999999999997</v>
      </c>
      <c r="AP46" s="507">
        <v>0</v>
      </c>
      <c r="AQ46" s="53">
        <v>1</v>
      </c>
      <c r="AR46" s="508">
        <v>0</v>
      </c>
      <c r="AS46" s="507">
        <v>0</v>
      </c>
      <c r="AT46" s="53">
        <v>1</v>
      </c>
      <c r="AU46" s="508">
        <v>0</v>
      </c>
      <c r="AV46" s="507">
        <v>0</v>
      </c>
      <c r="AW46" s="53">
        <v>1</v>
      </c>
      <c r="AX46" s="508">
        <v>0</v>
      </c>
      <c r="AY46" s="507">
        <v>0</v>
      </c>
      <c r="AZ46" s="53">
        <v>1</v>
      </c>
      <c r="BA46" s="508">
        <v>0</v>
      </c>
      <c r="BB46" s="507">
        <v>0</v>
      </c>
      <c r="BC46" s="53">
        <v>1</v>
      </c>
      <c r="BD46" s="508">
        <v>0</v>
      </c>
      <c r="BE46" s="507">
        <v>0</v>
      </c>
      <c r="BF46" s="53">
        <v>1</v>
      </c>
      <c r="BG46" s="508">
        <v>0</v>
      </c>
      <c r="BH46" s="380">
        <f t="shared" si="0"/>
        <v>-1</v>
      </c>
      <c r="BI46" s="507">
        <v>0</v>
      </c>
      <c r="BJ46" s="53">
        <v>1</v>
      </c>
      <c r="BK46" s="508">
        <v>0</v>
      </c>
      <c r="BL46" s="380">
        <f t="shared" si="1"/>
        <v>0</v>
      </c>
      <c r="BM46" s="507">
        <v>0</v>
      </c>
      <c r="BN46" s="53">
        <v>1</v>
      </c>
      <c r="BO46" s="508">
        <v>0</v>
      </c>
      <c r="BP46">
        <v>-40.799999999999997</v>
      </c>
      <c r="BQ46" s="507">
        <v>0</v>
      </c>
      <c r="BR46" s="53">
        <v>1</v>
      </c>
      <c r="BS46" s="508">
        <v>0</v>
      </c>
      <c r="BT46" s="380">
        <f t="shared" si="2"/>
        <v>0</v>
      </c>
      <c r="BU46" s="507">
        <v>0</v>
      </c>
      <c r="BV46" s="53">
        <v>1</v>
      </c>
      <c r="BW46" s="508">
        <v>0</v>
      </c>
      <c r="BX46" s="380">
        <f t="shared" si="3"/>
        <v>0</v>
      </c>
      <c r="BY46" s="507">
        <v>0</v>
      </c>
      <c r="BZ46" s="53">
        <v>1</v>
      </c>
      <c r="CA46" s="508">
        <v>0</v>
      </c>
      <c r="CB46" s="380">
        <f t="shared" si="4"/>
        <v>0</v>
      </c>
      <c r="CC46" s="507">
        <v>0</v>
      </c>
      <c r="CD46" s="53">
        <v>1</v>
      </c>
      <c r="CE46" s="508">
        <v>0</v>
      </c>
      <c r="CF46" s="380">
        <f t="shared" si="5"/>
        <v>0</v>
      </c>
      <c r="CG46" s="507">
        <v>0</v>
      </c>
      <c r="CH46" s="53">
        <v>1</v>
      </c>
      <c r="CI46" s="508">
        <v>0</v>
      </c>
      <c r="CJ46" s="380">
        <f t="shared" si="6"/>
        <v>0</v>
      </c>
      <c r="CK46" s="507">
        <v>0</v>
      </c>
      <c r="CL46" s="53">
        <v>1</v>
      </c>
      <c r="CM46" s="508">
        <v>0</v>
      </c>
      <c r="CN46" s="380">
        <f t="shared" si="7"/>
        <v>0</v>
      </c>
      <c r="CO46" s="507">
        <v>0</v>
      </c>
      <c r="CP46" s="53">
        <v>1</v>
      </c>
      <c r="CQ46" s="508">
        <v>0</v>
      </c>
      <c r="CR46" s="380">
        <f t="shared" si="8"/>
        <v>0</v>
      </c>
      <c r="CS46" s="507">
        <v>0</v>
      </c>
      <c r="CT46" s="53">
        <v>1</v>
      </c>
      <c r="CU46" s="508">
        <v>0</v>
      </c>
      <c r="CV46" s="380">
        <f t="shared" si="9"/>
        <v>0</v>
      </c>
      <c r="CW46" s="507">
        <v>0</v>
      </c>
      <c r="CX46" s="53">
        <v>1</v>
      </c>
      <c r="CY46" s="508">
        <v>0</v>
      </c>
      <c r="CZ46" s="380">
        <f t="shared" si="10"/>
        <v>0</v>
      </c>
      <c r="DA46" s="507">
        <v>-16.07</v>
      </c>
      <c r="DB46" s="53">
        <v>1</v>
      </c>
      <c r="DC46" s="508">
        <v>-16.07</v>
      </c>
      <c r="DD46" s="380">
        <f t="shared" si="11"/>
        <v>-16.07</v>
      </c>
      <c r="DE46" s="507">
        <v>-16.07</v>
      </c>
      <c r="DF46" s="53">
        <v>1</v>
      </c>
      <c r="DG46" s="508">
        <v>-16.07</v>
      </c>
      <c r="DH46" s="380">
        <f t="shared" si="12"/>
        <v>0</v>
      </c>
      <c r="DI46" s="507">
        <v>0</v>
      </c>
      <c r="DJ46" s="53">
        <v>1</v>
      </c>
      <c r="DK46" s="508">
        <v>0</v>
      </c>
      <c r="DL46" s="380">
        <f t="shared" si="13"/>
        <v>16.07</v>
      </c>
      <c r="DM46" s="507">
        <v>0</v>
      </c>
      <c r="DN46" s="53">
        <v>1</v>
      </c>
      <c r="DO46" s="508">
        <v>0</v>
      </c>
      <c r="DP46" s="380">
        <f t="shared" si="14"/>
        <v>0</v>
      </c>
      <c r="DQ46" s="507">
        <v>0</v>
      </c>
      <c r="DR46" s="53">
        <v>1</v>
      </c>
      <c r="DS46" s="508">
        <v>0</v>
      </c>
      <c r="DT46" s="380">
        <f t="shared" si="15"/>
        <v>0</v>
      </c>
      <c r="DU46" s="507">
        <v>-40.799999999999997</v>
      </c>
      <c r="DV46" s="53">
        <v>1</v>
      </c>
      <c r="DW46" s="508">
        <v>-40.799999999999997</v>
      </c>
      <c r="DX46" s="380">
        <f t="shared" si="16"/>
        <v>-40.799999999999997</v>
      </c>
      <c r="DY46" s="507">
        <v>-10</v>
      </c>
      <c r="DZ46" s="53">
        <v>1</v>
      </c>
      <c r="EA46" s="508">
        <v>-10</v>
      </c>
      <c r="EB46" s="380">
        <f t="shared" si="17"/>
        <v>30.799999999999997</v>
      </c>
      <c r="EC46" s="507">
        <v>0</v>
      </c>
      <c r="ED46" s="53">
        <v>1</v>
      </c>
      <c r="EE46" s="508">
        <v>0</v>
      </c>
      <c r="EF46" s="380">
        <f t="shared" si="18"/>
        <v>10</v>
      </c>
      <c r="EG46" s="507">
        <v>0</v>
      </c>
      <c r="EH46" s="53">
        <v>1</v>
      </c>
      <c r="EI46" s="508">
        <v>0</v>
      </c>
      <c r="EJ46" s="380">
        <f t="shared" si="19"/>
        <v>0</v>
      </c>
      <c r="EK46" s="507">
        <v>0</v>
      </c>
      <c r="EL46" s="53">
        <v>1</v>
      </c>
      <c r="EM46" s="508">
        <v>0</v>
      </c>
      <c r="EN46" s="380">
        <f t="shared" si="20"/>
        <v>0</v>
      </c>
      <c r="EO46" s="507">
        <v>0</v>
      </c>
      <c r="EP46" s="53">
        <v>1</v>
      </c>
      <c r="EQ46" s="508">
        <v>0</v>
      </c>
      <c r="ER46" s="380">
        <f t="shared" si="21"/>
        <v>0</v>
      </c>
      <c r="ES46" s="507">
        <v>0</v>
      </c>
      <c r="ET46" s="53">
        <v>1</v>
      </c>
      <c r="EU46" s="508">
        <v>0</v>
      </c>
      <c r="EV46" s="380">
        <f t="shared" si="22"/>
        <v>0</v>
      </c>
      <c r="EW46" s="507">
        <v>0</v>
      </c>
      <c r="EX46" s="53">
        <v>1</v>
      </c>
      <c r="EY46" s="508">
        <v>0</v>
      </c>
      <c r="EZ46" s="380">
        <f t="shared" si="23"/>
        <v>0</v>
      </c>
      <c r="FA46" s="507">
        <v>0</v>
      </c>
      <c r="FB46" s="53">
        <v>1</v>
      </c>
      <c r="FC46" s="508">
        <v>0</v>
      </c>
      <c r="FD46" s="380">
        <f t="shared" si="24"/>
        <v>0</v>
      </c>
      <c r="FE46" s="507">
        <v>0</v>
      </c>
      <c r="FF46" s="53">
        <v>1</v>
      </c>
      <c r="FG46" s="508">
        <v>0</v>
      </c>
      <c r="FH46" s="380">
        <f t="shared" si="25"/>
        <v>0</v>
      </c>
      <c r="FI46" s="507">
        <v>0</v>
      </c>
      <c r="FJ46" s="53">
        <v>1</v>
      </c>
      <c r="FK46" s="508">
        <v>0</v>
      </c>
      <c r="FL46" s="380">
        <f t="shared" si="26"/>
        <v>0</v>
      </c>
      <c r="FM46" s="507">
        <v>0</v>
      </c>
      <c r="FN46" s="53">
        <v>1</v>
      </c>
      <c r="FO46" s="508">
        <v>0</v>
      </c>
      <c r="FP46" s="380">
        <f t="shared" si="27"/>
        <v>0</v>
      </c>
      <c r="FQ46" s="507">
        <v>0</v>
      </c>
      <c r="FR46" s="53">
        <v>1</v>
      </c>
      <c r="FS46" s="508">
        <v>0</v>
      </c>
      <c r="FT46" s="380">
        <f t="shared" si="28"/>
        <v>0</v>
      </c>
      <c r="FU46" s="507">
        <v>0</v>
      </c>
      <c r="FV46" s="53">
        <v>1</v>
      </c>
      <c r="FW46" s="508">
        <v>0</v>
      </c>
      <c r="FX46" s="380">
        <f t="shared" si="29"/>
        <v>0</v>
      </c>
      <c r="FY46" s="507">
        <v>0</v>
      </c>
      <c r="FZ46" s="53">
        <v>1</v>
      </c>
      <c r="GA46" s="508">
        <v>0</v>
      </c>
      <c r="GB46" s="380">
        <f t="shared" si="30"/>
        <v>0</v>
      </c>
      <c r="GC46" s="507">
        <v>0</v>
      </c>
      <c r="GD46" s="53">
        <v>1</v>
      </c>
      <c r="GE46" s="508">
        <v>0</v>
      </c>
      <c r="GF46" s="380">
        <f t="shared" si="31"/>
        <v>0</v>
      </c>
      <c r="GG46" s="507">
        <v>0</v>
      </c>
      <c r="GH46" s="53">
        <v>1</v>
      </c>
      <c r="GI46" s="508">
        <v>0</v>
      </c>
      <c r="GJ46" s="380">
        <f t="shared" si="32"/>
        <v>0</v>
      </c>
      <c r="GK46" s="507">
        <v>0</v>
      </c>
      <c r="GL46" s="53">
        <v>1</v>
      </c>
      <c r="GM46" s="508">
        <v>0</v>
      </c>
      <c r="GN46" s="380">
        <f t="shared" si="33"/>
        <v>0</v>
      </c>
    </row>
    <row r="47" spans="1:196" ht="15">
      <c r="A47" s="13" t="s">
        <v>575</v>
      </c>
      <c r="B47" s="13" t="s">
        <v>576</v>
      </c>
      <c r="C47" s="13" t="s">
        <v>197</v>
      </c>
      <c r="D47" s="13" t="s">
        <v>329</v>
      </c>
      <c r="E47" s="13" t="s">
        <v>2</v>
      </c>
      <c r="F47" s="13" t="s">
        <v>577</v>
      </c>
      <c r="G47" s="13" t="s">
        <v>196</v>
      </c>
      <c r="H47" s="49" t="s">
        <v>491</v>
      </c>
      <c r="I47" s="14">
        <f>+'IBP export - Colar'!A64</f>
        <v>700000</v>
      </c>
      <c r="J47" s="14">
        <f>+VLOOKUP(E47,'Summary - Colar'!$M$39:$N$54,2,FALSE)</f>
        <v>1</v>
      </c>
      <c r="K47" s="14">
        <f t="shared" si="34"/>
        <v>700000</v>
      </c>
      <c r="L47" s="507">
        <v>700000</v>
      </c>
      <c r="M47" s="53">
        <v>1</v>
      </c>
      <c r="N47" s="508">
        <v>700000</v>
      </c>
      <c r="O47" s="507">
        <v>700000</v>
      </c>
      <c r="P47" s="53">
        <v>1</v>
      </c>
      <c r="Q47" s="508">
        <v>700000</v>
      </c>
      <c r="R47" s="507">
        <v>700000</v>
      </c>
      <c r="S47" s="53">
        <v>1</v>
      </c>
      <c r="T47" s="508">
        <v>700000</v>
      </c>
      <c r="U47" s="507">
        <v>700000</v>
      </c>
      <c r="V47" s="53">
        <v>1</v>
      </c>
      <c r="W47" s="508">
        <v>700000</v>
      </c>
      <c r="X47" s="507">
        <v>700000</v>
      </c>
      <c r="Y47" s="53">
        <v>1</v>
      </c>
      <c r="Z47" s="508">
        <v>700000</v>
      </c>
      <c r="AA47" s="507">
        <v>700000</v>
      </c>
      <c r="AB47" s="53">
        <v>1</v>
      </c>
      <c r="AC47" s="508">
        <v>700000</v>
      </c>
      <c r="AD47" s="507">
        <v>700000</v>
      </c>
      <c r="AE47" s="53">
        <v>1</v>
      </c>
      <c r="AF47" s="508">
        <v>700000</v>
      </c>
      <c r="AG47" s="507">
        <v>700000</v>
      </c>
      <c r="AH47" s="53">
        <v>1</v>
      </c>
      <c r="AI47" s="508">
        <v>700000</v>
      </c>
      <c r="AJ47" s="507">
        <v>700000</v>
      </c>
      <c r="AK47" s="53">
        <v>1</v>
      </c>
      <c r="AL47" s="508">
        <v>700000</v>
      </c>
      <c r="AM47" s="507">
        <v>700000</v>
      </c>
      <c r="AN47" s="53">
        <v>1</v>
      </c>
      <c r="AO47" s="508">
        <v>700000</v>
      </c>
      <c r="AP47" s="507">
        <v>700000</v>
      </c>
      <c r="AQ47" s="53">
        <v>1</v>
      </c>
      <c r="AR47" s="508">
        <v>700000</v>
      </c>
      <c r="AS47" s="507">
        <v>700000</v>
      </c>
      <c r="AT47" s="53">
        <v>1</v>
      </c>
      <c r="AU47" s="508">
        <v>700000</v>
      </c>
      <c r="AV47" s="507">
        <v>700000</v>
      </c>
      <c r="AW47" s="53">
        <v>1</v>
      </c>
      <c r="AX47" s="508">
        <v>700000</v>
      </c>
      <c r="AY47" s="507">
        <v>700000</v>
      </c>
      <c r="AZ47" s="53">
        <v>1</v>
      </c>
      <c r="BA47" s="508">
        <v>700000</v>
      </c>
      <c r="BB47" s="507">
        <v>700000</v>
      </c>
      <c r="BC47" s="53">
        <v>1</v>
      </c>
      <c r="BD47" s="508">
        <v>700000</v>
      </c>
      <c r="BE47" s="507">
        <v>700000</v>
      </c>
      <c r="BF47" s="53">
        <v>1</v>
      </c>
      <c r="BG47" s="508">
        <v>700000</v>
      </c>
      <c r="BH47" s="380">
        <f t="shared" si="0"/>
        <v>699999</v>
      </c>
      <c r="BI47" s="507">
        <v>700000</v>
      </c>
      <c r="BJ47" s="53">
        <v>1</v>
      </c>
      <c r="BK47" s="508">
        <v>700000</v>
      </c>
      <c r="BL47" s="380">
        <f t="shared" si="1"/>
        <v>0</v>
      </c>
      <c r="BM47" s="507">
        <v>700000</v>
      </c>
      <c r="BN47" s="53">
        <v>1</v>
      </c>
      <c r="BO47" s="508">
        <v>700000</v>
      </c>
      <c r="BP47">
        <v>0</v>
      </c>
      <c r="BQ47" s="507">
        <v>700000</v>
      </c>
      <c r="BR47" s="53">
        <v>1</v>
      </c>
      <c r="BS47" s="508">
        <v>700000</v>
      </c>
      <c r="BT47" s="380">
        <f t="shared" si="2"/>
        <v>0</v>
      </c>
      <c r="BU47" s="507">
        <v>700000</v>
      </c>
      <c r="BV47" s="53">
        <v>1</v>
      </c>
      <c r="BW47" s="508">
        <v>700000</v>
      </c>
      <c r="BX47" s="380">
        <f t="shared" si="3"/>
        <v>0</v>
      </c>
      <c r="BY47" s="507">
        <v>700000</v>
      </c>
      <c r="BZ47" s="53">
        <v>1</v>
      </c>
      <c r="CA47" s="508">
        <v>700000</v>
      </c>
      <c r="CB47" s="380">
        <f t="shared" si="4"/>
        <v>0</v>
      </c>
      <c r="CC47" s="507">
        <v>700000</v>
      </c>
      <c r="CD47" s="53">
        <v>1</v>
      </c>
      <c r="CE47" s="508">
        <v>700000</v>
      </c>
      <c r="CF47" s="380">
        <f t="shared" si="5"/>
        <v>0</v>
      </c>
      <c r="CG47" s="507">
        <v>700000</v>
      </c>
      <c r="CH47" s="53">
        <v>1</v>
      </c>
      <c r="CI47" s="508">
        <v>700000</v>
      </c>
      <c r="CJ47" s="380">
        <f t="shared" si="6"/>
        <v>0</v>
      </c>
      <c r="CK47" s="507">
        <v>700000</v>
      </c>
      <c r="CL47" s="53">
        <v>1</v>
      </c>
      <c r="CM47" s="508">
        <v>700000</v>
      </c>
      <c r="CN47" s="380">
        <f t="shared" si="7"/>
        <v>0</v>
      </c>
      <c r="CO47" s="507">
        <v>700000</v>
      </c>
      <c r="CP47" s="53">
        <v>1</v>
      </c>
      <c r="CQ47" s="508">
        <v>700000</v>
      </c>
      <c r="CR47" s="380">
        <f t="shared" si="8"/>
        <v>0</v>
      </c>
      <c r="CS47" s="507">
        <v>700000</v>
      </c>
      <c r="CT47" s="53">
        <v>1</v>
      </c>
      <c r="CU47" s="508">
        <v>700000</v>
      </c>
      <c r="CV47" s="380">
        <f t="shared" si="9"/>
        <v>0</v>
      </c>
      <c r="CW47" s="507">
        <v>700000</v>
      </c>
      <c r="CX47" s="53">
        <v>1</v>
      </c>
      <c r="CY47" s="508">
        <v>700000</v>
      </c>
      <c r="CZ47" s="380">
        <f t="shared" si="10"/>
        <v>0</v>
      </c>
      <c r="DA47" s="507">
        <v>700000</v>
      </c>
      <c r="DB47" s="53">
        <v>1</v>
      </c>
      <c r="DC47" s="508">
        <v>700000</v>
      </c>
      <c r="DD47" s="380">
        <f t="shared" si="11"/>
        <v>0</v>
      </c>
      <c r="DE47" s="507">
        <v>700000</v>
      </c>
      <c r="DF47" s="53">
        <v>1</v>
      </c>
      <c r="DG47" s="508">
        <v>700000</v>
      </c>
      <c r="DH47" s="380">
        <f t="shared" si="12"/>
        <v>0</v>
      </c>
      <c r="DI47" s="507">
        <v>700000</v>
      </c>
      <c r="DJ47" s="53">
        <v>1</v>
      </c>
      <c r="DK47" s="508">
        <v>700000</v>
      </c>
      <c r="DL47" s="380">
        <f t="shared" si="13"/>
        <v>0</v>
      </c>
      <c r="DM47" s="507">
        <v>698701.27</v>
      </c>
      <c r="DN47" s="53">
        <v>1</v>
      </c>
      <c r="DO47" s="508">
        <v>698701.27</v>
      </c>
      <c r="DP47" s="380">
        <f t="shared" si="14"/>
        <v>-1298.7299999999814</v>
      </c>
      <c r="DQ47" s="507">
        <v>700000</v>
      </c>
      <c r="DR47" s="53">
        <v>1</v>
      </c>
      <c r="DS47" s="508">
        <v>700000</v>
      </c>
      <c r="DT47" s="380">
        <f t="shared" si="15"/>
        <v>1298.7299999999814</v>
      </c>
      <c r="DU47" s="507">
        <v>700000</v>
      </c>
      <c r="DV47" s="53">
        <v>1</v>
      </c>
      <c r="DW47" s="508">
        <v>700000</v>
      </c>
      <c r="DX47" s="380">
        <f t="shared" si="16"/>
        <v>0</v>
      </c>
      <c r="DY47" s="507">
        <v>700000</v>
      </c>
      <c r="DZ47" s="53">
        <v>1</v>
      </c>
      <c r="EA47" s="508">
        <v>700000</v>
      </c>
      <c r="EB47" s="380">
        <f t="shared" si="17"/>
        <v>0</v>
      </c>
      <c r="EC47" s="507">
        <v>700000</v>
      </c>
      <c r="ED47" s="53">
        <v>1</v>
      </c>
      <c r="EE47" s="508">
        <v>700000</v>
      </c>
      <c r="EF47" s="380">
        <f t="shared" si="18"/>
        <v>0</v>
      </c>
      <c r="EG47" s="507">
        <v>700000</v>
      </c>
      <c r="EH47" s="53">
        <v>1</v>
      </c>
      <c r="EI47" s="508">
        <v>700000</v>
      </c>
      <c r="EJ47" s="380">
        <f t="shared" si="19"/>
        <v>0</v>
      </c>
      <c r="EK47" s="507">
        <v>700000</v>
      </c>
      <c r="EL47" s="53">
        <v>1</v>
      </c>
      <c r="EM47" s="508">
        <v>700000</v>
      </c>
      <c r="EN47" s="380">
        <f t="shared" si="20"/>
        <v>0</v>
      </c>
      <c r="EO47" s="507">
        <v>700000</v>
      </c>
      <c r="EP47" s="53">
        <v>1</v>
      </c>
      <c r="EQ47" s="508">
        <v>700000</v>
      </c>
      <c r="ER47" s="380">
        <f t="shared" si="21"/>
        <v>0</v>
      </c>
      <c r="ES47" s="507">
        <v>700000</v>
      </c>
      <c r="ET47" s="53">
        <v>1</v>
      </c>
      <c r="EU47" s="508">
        <v>700000</v>
      </c>
      <c r="EV47" s="380">
        <f t="shared" si="22"/>
        <v>0</v>
      </c>
      <c r="EW47" s="507">
        <v>700000</v>
      </c>
      <c r="EX47" s="53">
        <v>1</v>
      </c>
      <c r="EY47" s="508">
        <v>700000</v>
      </c>
      <c r="EZ47" s="380">
        <f t="shared" si="23"/>
        <v>0</v>
      </c>
      <c r="FA47" s="507">
        <v>700000</v>
      </c>
      <c r="FB47" s="53">
        <v>1</v>
      </c>
      <c r="FC47" s="508">
        <v>700000</v>
      </c>
      <c r="FD47" s="380">
        <f t="shared" si="24"/>
        <v>0</v>
      </c>
      <c r="FE47" s="507">
        <v>700000</v>
      </c>
      <c r="FF47" s="53">
        <v>1</v>
      </c>
      <c r="FG47" s="508">
        <v>700000</v>
      </c>
      <c r="FH47" s="380">
        <f t="shared" si="25"/>
        <v>0</v>
      </c>
      <c r="FI47" s="507">
        <v>700000</v>
      </c>
      <c r="FJ47" s="53">
        <v>1</v>
      </c>
      <c r="FK47" s="508">
        <v>700000</v>
      </c>
      <c r="FL47" s="380">
        <f t="shared" si="26"/>
        <v>0</v>
      </c>
      <c r="FM47" s="507">
        <v>700000</v>
      </c>
      <c r="FN47" s="53">
        <v>1</v>
      </c>
      <c r="FO47" s="508">
        <v>700000</v>
      </c>
      <c r="FP47" s="380">
        <f t="shared" si="27"/>
        <v>0</v>
      </c>
      <c r="FQ47" s="507">
        <v>700000</v>
      </c>
      <c r="FR47" s="53">
        <v>1</v>
      </c>
      <c r="FS47" s="508">
        <v>700000</v>
      </c>
      <c r="FT47" s="380">
        <f t="shared" si="28"/>
        <v>0</v>
      </c>
      <c r="FU47" s="507">
        <v>700000</v>
      </c>
      <c r="FV47" s="53">
        <v>1</v>
      </c>
      <c r="FW47" s="508">
        <v>700000</v>
      </c>
      <c r="FX47" s="380">
        <f t="shared" si="29"/>
        <v>0</v>
      </c>
      <c r="FY47" s="507">
        <v>700000</v>
      </c>
      <c r="FZ47" s="53">
        <v>1</v>
      </c>
      <c r="GA47" s="508">
        <v>700000</v>
      </c>
      <c r="GB47" s="380">
        <f t="shared" si="30"/>
        <v>0</v>
      </c>
      <c r="GC47" s="507">
        <v>700000</v>
      </c>
      <c r="GD47" s="53">
        <v>1</v>
      </c>
      <c r="GE47" s="508">
        <v>700000</v>
      </c>
      <c r="GF47" s="380">
        <f t="shared" si="31"/>
        <v>0</v>
      </c>
      <c r="GG47" s="507">
        <v>700000</v>
      </c>
      <c r="GH47" s="53">
        <v>1</v>
      </c>
      <c r="GI47" s="508">
        <v>700000</v>
      </c>
      <c r="GJ47" s="380">
        <f t="shared" si="32"/>
        <v>0</v>
      </c>
      <c r="GK47" s="507">
        <v>700000</v>
      </c>
      <c r="GL47" s="53">
        <v>1</v>
      </c>
      <c r="GM47" s="508">
        <v>700000</v>
      </c>
      <c r="GN47" s="380">
        <f t="shared" si="33"/>
        <v>0</v>
      </c>
    </row>
    <row r="48" spans="1:196" ht="37.5">
      <c r="A48" s="13" t="s">
        <v>578</v>
      </c>
      <c r="B48" s="13" t="s">
        <v>579</v>
      </c>
      <c r="C48" s="13" t="s">
        <v>216</v>
      </c>
      <c r="D48" s="13" t="s">
        <v>329</v>
      </c>
      <c r="E48" s="13" t="s">
        <v>15</v>
      </c>
      <c r="F48" s="49" t="s">
        <v>580</v>
      </c>
      <c r="G48" s="13" t="s">
        <v>225</v>
      </c>
      <c r="H48" s="13" t="s">
        <v>491</v>
      </c>
      <c r="I48" s="14">
        <f>+'IBP export - Colar'!F75</f>
        <v>83118</v>
      </c>
      <c r="J48" s="14">
        <f>+VLOOKUP(E48,'Summary - Colar'!$M$39:$N$54,2,FALSE)</f>
        <v>4.2424999999999997</v>
      </c>
      <c r="K48" s="14">
        <f t="shared" si="34"/>
        <v>19591.750147318799</v>
      </c>
      <c r="L48" s="507">
        <v>90965.58</v>
      </c>
      <c r="M48" s="53">
        <v>4.2752498697683077</v>
      </c>
      <c r="N48" s="508">
        <v>21277.254609899508</v>
      </c>
      <c r="O48" s="507">
        <v>90965.58</v>
      </c>
      <c r="P48" s="53">
        <v>3.1965890823886927</v>
      </c>
      <c r="Q48" s="508">
        <v>28457.07648229368</v>
      </c>
      <c r="R48" s="507">
        <v>90965.58</v>
      </c>
      <c r="S48" s="53">
        <v>3.6078577538932697</v>
      </c>
      <c r="T48" s="508">
        <v>25213.183613416655</v>
      </c>
      <c r="U48" s="507">
        <v>90965.58</v>
      </c>
      <c r="V48" s="53">
        <v>4.2592495171907769</v>
      </c>
      <c r="W48" s="508">
        <v>21357.185023524307</v>
      </c>
      <c r="X48" s="507">
        <v>85701.58</v>
      </c>
      <c r="Y48" s="53">
        <v>4.2137481424668044</v>
      </c>
      <c r="Z48" s="508">
        <v>20338.562510722044</v>
      </c>
      <c r="AA48" s="507">
        <v>85701.58</v>
      </c>
      <c r="AB48" s="53">
        <v>4.2142387507704955</v>
      </c>
      <c r="AC48" s="508">
        <v>20336.194759808295</v>
      </c>
      <c r="AD48" s="507">
        <v>85701.58</v>
      </c>
      <c r="AE48" s="53">
        <v>4.1964992990431593</v>
      </c>
      <c r="AF48" s="508">
        <v>20422.159970225839</v>
      </c>
      <c r="AG48" s="507">
        <v>85701.58</v>
      </c>
      <c r="AH48" s="53">
        <v>4.1649990994236301</v>
      </c>
      <c r="AI48" s="508">
        <v>20576.61429311227</v>
      </c>
      <c r="AJ48" s="507">
        <v>85701.58</v>
      </c>
      <c r="AK48" s="53">
        <v>4.1680001306250407</v>
      </c>
      <c r="AL48" s="508">
        <v>20561.798779777881</v>
      </c>
      <c r="AM48" s="507">
        <v>85701.58</v>
      </c>
      <c r="AN48" s="53">
        <v>4.1497498320689647</v>
      </c>
      <c r="AO48" s="508">
        <v>20652.228078354128</v>
      </c>
      <c r="AP48" s="507">
        <v>85701.58</v>
      </c>
      <c r="AQ48" s="53">
        <v>4.1780001160987501</v>
      </c>
      <c r="AR48" s="508">
        <v>20512.584398878553</v>
      </c>
      <c r="AS48" s="507">
        <v>85702</v>
      </c>
      <c r="AT48" s="53">
        <v>4.1702500000000002</v>
      </c>
      <c r="AU48" s="508">
        <v>20550.806306576342</v>
      </c>
      <c r="AV48" s="507">
        <v>85701.58</v>
      </c>
      <c r="AW48" s="53">
        <v>4.1987496438879992</v>
      </c>
      <c r="AX48" s="508">
        <v>20411.214592123481</v>
      </c>
      <c r="AY48" s="507">
        <v>85701.58</v>
      </c>
      <c r="AZ48" s="53">
        <v>4.1804998552264561</v>
      </c>
      <c r="BA48" s="508">
        <v>20500.318853702622</v>
      </c>
      <c r="BB48" s="507">
        <v>83117.58</v>
      </c>
      <c r="BC48" s="53">
        <v>4.1837503343525624</v>
      </c>
      <c r="BD48" s="508">
        <v>19866.763873916127</v>
      </c>
      <c r="BE48" s="507">
        <v>83117.58</v>
      </c>
      <c r="BF48" s="53">
        <v>4.1872503790858762</v>
      </c>
      <c r="BG48" s="508">
        <v>19850.157615400469</v>
      </c>
      <c r="BH48" s="380">
        <f t="shared" si="0"/>
        <v>19845.973865066117</v>
      </c>
      <c r="BI48" s="507">
        <v>83117.58</v>
      </c>
      <c r="BJ48" s="53">
        <v>4.1772498657576511</v>
      </c>
      <c r="BK48" s="508">
        <v>19897.679734540969</v>
      </c>
      <c r="BL48" s="380">
        <f t="shared" si="1"/>
        <v>47.522119140499854</v>
      </c>
      <c r="BM48" s="507">
        <v>83117.58</v>
      </c>
      <c r="BN48" s="53">
        <v>4.1952499771846563</v>
      </c>
      <c r="BO48" s="508">
        <v>19812.306883266694</v>
      </c>
      <c r="BP48">
        <v>90.429298576247675</v>
      </c>
      <c r="BQ48" s="507">
        <v>83117.58</v>
      </c>
      <c r="BR48" s="53">
        <v>4.2557503737592732</v>
      </c>
      <c r="BS48" s="508">
        <v>19530.652106030117</v>
      </c>
      <c r="BT48" s="380">
        <f t="shared" si="2"/>
        <v>-281.6547772365775</v>
      </c>
      <c r="BU48" s="507">
        <v>83117.58</v>
      </c>
      <c r="BV48" s="53">
        <v>4.2934996338144407</v>
      </c>
      <c r="BW48" s="508">
        <v>19358.93492231569</v>
      </c>
      <c r="BX48" s="380">
        <f t="shared" si="3"/>
        <v>-171.71718371442694</v>
      </c>
      <c r="BY48" s="507">
        <v>83117.58</v>
      </c>
      <c r="BZ48" s="53">
        <v>4.2717497069272392</v>
      </c>
      <c r="CA48" s="508">
        <v>19457.502359094971</v>
      </c>
      <c r="CB48" s="380">
        <f t="shared" si="4"/>
        <v>98.567436779281707</v>
      </c>
      <c r="CC48" s="507">
        <v>83117.58</v>
      </c>
      <c r="CD48" s="53">
        <v>4.2947502531593544</v>
      </c>
      <c r="CE48" s="508">
        <v>19353.297654236372</v>
      </c>
      <c r="CF48" s="380">
        <f t="shared" si="5"/>
        <v>-104.20470485859914</v>
      </c>
      <c r="CG48" s="507">
        <v>83117.58</v>
      </c>
      <c r="CH48" s="53">
        <v>4.2557503737592732</v>
      </c>
      <c r="CI48" s="508">
        <v>19530.652106030117</v>
      </c>
      <c r="CJ48" s="380">
        <f t="shared" si="6"/>
        <v>177.35445179374437</v>
      </c>
      <c r="CK48" s="507">
        <v>83117.58</v>
      </c>
      <c r="CL48" s="53">
        <v>4.2942496829513397</v>
      </c>
      <c r="CM48" s="508">
        <v>19355.553620923874</v>
      </c>
      <c r="CN48" s="380">
        <f t="shared" si="7"/>
        <v>-175.09848510624215</v>
      </c>
      <c r="CO48" s="507">
        <v>83117.58</v>
      </c>
      <c r="CP48" s="53">
        <v>4.2852498841157427</v>
      </c>
      <c r="CQ48" s="508">
        <v>19396.203779876243</v>
      </c>
      <c r="CR48" s="380">
        <f t="shared" si="8"/>
        <v>40.650158952368656</v>
      </c>
      <c r="CS48" s="507">
        <v>83117.58</v>
      </c>
      <c r="CT48" s="53">
        <v>4.2824997373557228</v>
      </c>
      <c r="CU48" s="508">
        <v>19408.65968419694</v>
      </c>
      <c r="CV48" s="380">
        <f t="shared" si="9"/>
        <v>12.4559043206973</v>
      </c>
      <c r="CW48" s="507">
        <v>83117.58</v>
      </c>
      <c r="CX48" s="53">
        <v>4.2965002317027841</v>
      </c>
      <c r="CY48" s="508">
        <v>19345.414993043985</v>
      </c>
      <c r="CZ48" s="380">
        <f t="shared" si="10"/>
        <v>-63.244691152955056</v>
      </c>
      <c r="DA48" s="507">
        <v>83117.58</v>
      </c>
      <c r="DB48" s="53">
        <v>4.2792501930005873</v>
      </c>
      <c r="DC48" s="508">
        <v>19423.39808407379</v>
      </c>
      <c r="DD48" s="380">
        <f t="shared" si="11"/>
        <v>77.9830910298042</v>
      </c>
      <c r="DE48" s="507">
        <v>83117.58</v>
      </c>
      <c r="DF48" s="53">
        <v>4.2747502071638213</v>
      </c>
      <c r="DG48" s="508">
        <v>19443.844896646304</v>
      </c>
      <c r="DH48" s="380">
        <f t="shared" si="12"/>
        <v>20.446812572514318</v>
      </c>
      <c r="DI48" s="507">
        <v>83117.58</v>
      </c>
      <c r="DJ48" s="53">
        <v>4.280000313422077</v>
      </c>
      <c r="DK48" s="508">
        <v>19419.99390498719</v>
      </c>
      <c r="DL48" s="380">
        <f t="shared" si="13"/>
        <v>-23.850991659113788</v>
      </c>
      <c r="DM48" s="507">
        <v>83117.58</v>
      </c>
      <c r="DN48" s="53">
        <v>4.2929999681134907</v>
      </c>
      <c r="DO48" s="508">
        <v>19361.188124239623</v>
      </c>
      <c r="DP48" s="380">
        <f t="shared" si="14"/>
        <v>-58.805780747567042</v>
      </c>
      <c r="DQ48" s="507">
        <v>83117.58</v>
      </c>
      <c r="DR48" s="53">
        <v>4.2757502359513877</v>
      </c>
      <c r="DS48" s="508">
        <v>19439.297295976339</v>
      </c>
      <c r="DT48" s="380">
        <f t="shared" si="15"/>
        <v>78.109171736716235</v>
      </c>
      <c r="DU48" s="507">
        <v>83117.58</v>
      </c>
      <c r="DV48" s="53">
        <v>4.2792501930005873</v>
      </c>
      <c r="DW48" s="508">
        <v>19423.39808407379</v>
      </c>
      <c r="DX48" s="380">
        <f t="shared" si="16"/>
        <v>-15.899211902549723</v>
      </c>
      <c r="DY48" s="507">
        <v>83118</v>
      </c>
      <c r="DZ48" s="53">
        <v>4.274</v>
      </c>
      <c r="EA48" s="508">
        <v>19447.356106691623</v>
      </c>
      <c r="EB48" s="380">
        <f t="shared" si="17"/>
        <v>23.958022617833194</v>
      </c>
      <c r="EC48" s="507">
        <v>83118</v>
      </c>
      <c r="ED48" s="53">
        <v>4.2774999999999999</v>
      </c>
      <c r="EE48" s="508">
        <v>19431.443600233782</v>
      </c>
      <c r="EF48" s="380">
        <f t="shared" si="18"/>
        <v>-15.912506457840209</v>
      </c>
      <c r="EG48" s="507">
        <v>83118</v>
      </c>
      <c r="EH48" s="53">
        <v>4.2752499999999998</v>
      </c>
      <c r="EI48" s="508">
        <v>19441.670077773229</v>
      </c>
      <c r="EJ48" s="380">
        <f t="shared" si="19"/>
        <v>10.226477539446932</v>
      </c>
      <c r="EK48" s="507">
        <v>83118</v>
      </c>
      <c r="EL48" s="53">
        <v>4.2774999999999999</v>
      </c>
      <c r="EM48" s="508">
        <v>19431.443600233782</v>
      </c>
      <c r="EN48" s="380">
        <f t="shared" si="20"/>
        <v>-10.226477539446932</v>
      </c>
      <c r="EO48" s="507">
        <v>83118</v>
      </c>
      <c r="EP48" s="53">
        <v>4.2707499999999996</v>
      </c>
      <c r="EQ48" s="508">
        <v>19462.155359128959</v>
      </c>
      <c r="ER48" s="380">
        <f t="shared" si="21"/>
        <v>30.711758895176899</v>
      </c>
      <c r="ES48" s="507">
        <v>83118</v>
      </c>
      <c r="ET48" s="53">
        <v>4.2389999999999999</v>
      </c>
      <c r="EU48" s="508">
        <v>19607.926397735315</v>
      </c>
      <c r="EV48" s="380">
        <f t="shared" si="22"/>
        <v>145.77103860635543</v>
      </c>
      <c r="EW48" s="507">
        <v>83118</v>
      </c>
      <c r="EX48" s="53">
        <v>4.2407500000000002</v>
      </c>
      <c r="EY48" s="508">
        <v>19599.83493485822</v>
      </c>
      <c r="EZ48" s="380">
        <f t="shared" si="23"/>
        <v>-8.0914628770951822</v>
      </c>
      <c r="FA48" s="507">
        <v>83118</v>
      </c>
      <c r="FB48" s="53">
        <v>4.25</v>
      </c>
      <c r="FC48" s="508">
        <v>19557.176470588234</v>
      </c>
      <c r="FD48" s="380">
        <f t="shared" si="24"/>
        <v>-42.658464269985416</v>
      </c>
      <c r="FE48" s="507">
        <v>83118</v>
      </c>
      <c r="FF48" s="53">
        <v>4.2417499999999997</v>
      </c>
      <c r="FG48" s="508">
        <v>19595.214239405908</v>
      </c>
      <c r="FH48" s="380">
        <f t="shared" si="25"/>
        <v>38.037768817674078</v>
      </c>
      <c r="FI48" s="507">
        <v>83118</v>
      </c>
      <c r="FJ48" s="53">
        <v>4.2530000000000001</v>
      </c>
      <c r="FK48" s="508">
        <v>19543.381142722785</v>
      </c>
      <c r="FL48" s="380">
        <f t="shared" si="26"/>
        <v>-51.833096683123586</v>
      </c>
      <c r="FM48" s="507">
        <v>83118</v>
      </c>
      <c r="FN48" s="53">
        <v>4.2682500000000001</v>
      </c>
      <c r="FO48" s="508">
        <v>19473.554735547354</v>
      </c>
      <c r="FP48" s="380">
        <f t="shared" si="27"/>
        <v>-69.826407175431086</v>
      </c>
      <c r="FQ48" s="507">
        <v>83118</v>
      </c>
      <c r="FR48" s="53">
        <v>4.2474999999999996</v>
      </c>
      <c r="FS48" s="508">
        <v>19568.687463213657</v>
      </c>
      <c r="FT48" s="380">
        <f t="shared" si="28"/>
        <v>95.132727666303253</v>
      </c>
      <c r="FU48" s="507">
        <v>83118</v>
      </c>
      <c r="FV48" s="53">
        <v>4.2437500000000004</v>
      </c>
      <c r="FW48" s="508">
        <v>19585.979381443296</v>
      </c>
      <c r="FX48" s="380">
        <f t="shared" si="29"/>
        <v>17.291918229639123</v>
      </c>
      <c r="FY48" s="507">
        <v>83118</v>
      </c>
      <c r="FZ48" s="53">
        <v>4.2612500000000004</v>
      </c>
      <c r="GA48" s="508">
        <v>19505.544147843939</v>
      </c>
      <c r="GB48" s="380">
        <f t="shared" si="30"/>
        <v>-80.435233599357161</v>
      </c>
      <c r="GC48" s="507">
        <v>83118</v>
      </c>
      <c r="GD48" s="53">
        <v>4.2467499999999996</v>
      </c>
      <c r="GE48" s="508">
        <v>19572.143403779362</v>
      </c>
      <c r="GF48" s="380">
        <f t="shared" si="31"/>
        <v>66.599255935423571</v>
      </c>
      <c r="GG48" s="507">
        <v>83118</v>
      </c>
      <c r="GH48" s="53">
        <v>4.2480000000000002</v>
      </c>
      <c r="GI48" s="508">
        <v>19566.384180790959</v>
      </c>
      <c r="GJ48" s="380">
        <f t="shared" si="32"/>
        <v>-5.759222988403053</v>
      </c>
      <c r="GK48" s="507">
        <v>83118</v>
      </c>
      <c r="GL48" s="53">
        <v>4.2424999999999997</v>
      </c>
      <c r="GM48" s="508">
        <v>19591.750147318799</v>
      </c>
      <c r="GN48" s="380">
        <f t="shared" si="33"/>
        <v>25.365966527839191</v>
      </c>
    </row>
    <row r="49" spans="1:196" ht="15">
      <c r="A49" s="13" t="s">
        <v>578</v>
      </c>
      <c r="B49" s="13" t="s">
        <v>579</v>
      </c>
      <c r="C49" s="13" t="s">
        <v>216</v>
      </c>
      <c r="D49" s="13" t="s">
        <v>329</v>
      </c>
      <c r="E49" s="13" t="s">
        <v>15</v>
      </c>
      <c r="F49" s="13">
        <v>6.8105000861000003E+25</v>
      </c>
      <c r="G49" s="13" t="s">
        <v>222</v>
      </c>
      <c r="H49" s="49" t="s">
        <v>491</v>
      </c>
      <c r="I49" s="14">
        <f>+'IBP export - Colar'!F74</f>
        <v>0</v>
      </c>
      <c r="J49" s="14">
        <f>+VLOOKUP(E49,'Summary - Colar'!$M$39:$N$54,2,FALSE)</f>
        <v>4.2424999999999997</v>
      </c>
      <c r="K49" s="14">
        <f t="shared" si="34"/>
        <v>0</v>
      </c>
      <c r="L49" s="507">
        <v>0</v>
      </c>
      <c r="M49" s="53">
        <v>4.2752498697683077</v>
      </c>
      <c r="N49" s="508">
        <v>0</v>
      </c>
      <c r="O49" s="507">
        <v>0</v>
      </c>
      <c r="P49" s="53">
        <v>3.1965890823886927</v>
      </c>
      <c r="Q49" s="508">
        <v>0</v>
      </c>
      <c r="R49" s="507">
        <v>0</v>
      </c>
      <c r="S49" s="53">
        <v>3.6078577538932697</v>
      </c>
      <c r="T49" s="508">
        <v>0</v>
      </c>
      <c r="U49" s="507">
        <v>0</v>
      </c>
      <c r="V49" s="53">
        <v>4.2592495171907769</v>
      </c>
      <c r="W49" s="508">
        <v>0</v>
      </c>
      <c r="X49" s="507">
        <v>0</v>
      </c>
      <c r="Y49" s="53">
        <v>4.2137481424668044</v>
      </c>
      <c r="Z49" s="508">
        <v>0</v>
      </c>
      <c r="AA49" s="507">
        <v>0</v>
      </c>
      <c r="AB49" s="53">
        <v>4.2142387507704955</v>
      </c>
      <c r="AC49" s="508">
        <v>0</v>
      </c>
      <c r="AD49" s="507">
        <v>0</v>
      </c>
      <c r="AE49" s="53">
        <v>4.1964992990431593</v>
      </c>
      <c r="AF49" s="508">
        <v>0</v>
      </c>
      <c r="AG49" s="507">
        <v>0</v>
      </c>
      <c r="AH49" s="53">
        <v>4.1649990994236301</v>
      </c>
      <c r="AI49" s="508">
        <v>0</v>
      </c>
      <c r="AJ49" s="507">
        <v>0</v>
      </c>
      <c r="AK49" s="53">
        <v>4.1680001306250407</v>
      </c>
      <c r="AL49" s="508">
        <v>0</v>
      </c>
      <c r="AM49" s="507">
        <v>0</v>
      </c>
      <c r="AN49" s="53">
        <v>4.1497498320689647</v>
      </c>
      <c r="AO49" s="508">
        <v>0</v>
      </c>
      <c r="AP49" s="507">
        <v>0</v>
      </c>
      <c r="AQ49" s="53">
        <v>4.1780001160987501</v>
      </c>
      <c r="AR49" s="508">
        <v>0</v>
      </c>
      <c r="AS49" s="507">
        <v>0</v>
      </c>
      <c r="AT49" s="53">
        <v>4.1702500000000002</v>
      </c>
      <c r="AU49" s="508">
        <v>0</v>
      </c>
      <c r="AV49" s="507">
        <v>0</v>
      </c>
      <c r="AW49" s="53">
        <v>4.1987496438879992</v>
      </c>
      <c r="AX49" s="508">
        <v>0</v>
      </c>
      <c r="AY49" s="507">
        <v>0</v>
      </c>
      <c r="AZ49" s="53">
        <v>4.1804998552264561</v>
      </c>
      <c r="BA49" s="508">
        <v>0</v>
      </c>
      <c r="BB49" s="507">
        <v>0</v>
      </c>
      <c r="BC49" s="53">
        <v>4.1837503343525624</v>
      </c>
      <c r="BD49" s="508">
        <v>0</v>
      </c>
      <c r="BE49" s="507">
        <v>0</v>
      </c>
      <c r="BF49" s="53">
        <v>4.1872503790858762</v>
      </c>
      <c r="BG49" s="508">
        <v>0</v>
      </c>
      <c r="BH49" s="380">
        <f t="shared" si="0"/>
        <v>-4.1837503343525624</v>
      </c>
      <c r="BI49" s="507">
        <v>0</v>
      </c>
      <c r="BJ49" s="53">
        <v>4.1772498657576511</v>
      </c>
      <c r="BK49" s="508">
        <v>0</v>
      </c>
      <c r="BL49" s="380">
        <f t="shared" si="1"/>
        <v>0</v>
      </c>
      <c r="BM49" s="507">
        <v>0</v>
      </c>
      <c r="BN49" s="53">
        <v>4.1952499771846563</v>
      </c>
      <c r="BO49" s="508">
        <v>0</v>
      </c>
      <c r="BP49">
        <v>0</v>
      </c>
      <c r="BQ49" s="507">
        <v>0</v>
      </c>
      <c r="BR49" s="53">
        <v>4.2557503737592732</v>
      </c>
      <c r="BS49" s="508">
        <v>0</v>
      </c>
      <c r="BT49" s="380">
        <f t="shared" si="2"/>
        <v>0</v>
      </c>
      <c r="BU49" s="507">
        <v>0</v>
      </c>
      <c r="BV49" s="53">
        <v>4.2934996338144407</v>
      </c>
      <c r="BW49" s="508">
        <v>0</v>
      </c>
      <c r="BX49" s="380">
        <f t="shared" si="3"/>
        <v>0</v>
      </c>
      <c r="BY49" s="507">
        <v>0</v>
      </c>
      <c r="BZ49" s="53">
        <v>4.2717497069272392</v>
      </c>
      <c r="CA49" s="508">
        <v>0</v>
      </c>
      <c r="CB49" s="380">
        <f t="shared" si="4"/>
        <v>0</v>
      </c>
      <c r="CC49" s="507">
        <v>0</v>
      </c>
      <c r="CD49" s="53">
        <v>4.2947502531593544</v>
      </c>
      <c r="CE49" s="508">
        <v>0</v>
      </c>
      <c r="CF49" s="380">
        <f t="shared" si="5"/>
        <v>0</v>
      </c>
      <c r="CG49" s="507">
        <v>0</v>
      </c>
      <c r="CH49" s="53">
        <v>4.2557503737592732</v>
      </c>
      <c r="CI49" s="508">
        <v>0</v>
      </c>
      <c r="CJ49" s="380">
        <f t="shared" si="6"/>
        <v>0</v>
      </c>
      <c r="CK49" s="507">
        <v>0</v>
      </c>
      <c r="CL49" s="53">
        <v>4.2942496829513397</v>
      </c>
      <c r="CM49" s="508">
        <v>0</v>
      </c>
      <c r="CN49" s="380">
        <f t="shared" si="7"/>
        <v>0</v>
      </c>
      <c r="CO49" s="507">
        <v>0</v>
      </c>
      <c r="CP49" s="53">
        <v>4.2852498841157427</v>
      </c>
      <c r="CQ49" s="508">
        <v>0</v>
      </c>
      <c r="CR49" s="380">
        <f t="shared" si="8"/>
        <v>0</v>
      </c>
      <c r="CS49" s="507">
        <v>0</v>
      </c>
      <c r="CT49" s="53">
        <v>4.2824997373557228</v>
      </c>
      <c r="CU49" s="508">
        <v>0</v>
      </c>
      <c r="CV49" s="380">
        <f t="shared" si="9"/>
        <v>0</v>
      </c>
      <c r="CW49" s="507">
        <v>0</v>
      </c>
      <c r="CX49" s="53">
        <v>4.2965002317027841</v>
      </c>
      <c r="CY49" s="508">
        <v>0</v>
      </c>
      <c r="CZ49" s="380">
        <f t="shared" si="10"/>
        <v>0</v>
      </c>
      <c r="DA49" s="507">
        <v>0</v>
      </c>
      <c r="DB49" s="53">
        <v>4.2792501930005873</v>
      </c>
      <c r="DC49" s="508">
        <v>0</v>
      </c>
      <c r="DD49" s="380">
        <f t="shared" si="11"/>
        <v>0</v>
      </c>
      <c r="DE49" s="507">
        <v>0</v>
      </c>
      <c r="DF49" s="53">
        <v>4.2747502071638213</v>
      </c>
      <c r="DG49" s="508">
        <v>0</v>
      </c>
      <c r="DH49" s="380">
        <f t="shared" si="12"/>
        <v>0</v>
      </c>
      <c r="DI49" s="507">
        <v>0</v>
      </c>
      <c r="DJ49" s="53">
        <v>4.280000313422077</v>
      </c>
      <c r="DK49" s="508">
        <v>0</v>
      </c>
      <c r="DL49" s="380">
        <f t="shared" si="13"/>
        <v>0</v>
      </c>
      <c r="DM49" s="507">
        <v>0</v>
      </c>
      <c r="DN49" s="53">
        <v>4.2929999681134907</v>
      </c>
      <c r="DO49" s="508">
        <v>0</v>
      </c>
      <c r="DP49" s="380">
        <f t="shared" si="14"/>
        <v>0</v>
      </c>
      <c r="DQ49" s="507">
        <v>0</v>
      </c>
      <c r="DR49" s="53">
        <v>4.2757502359513877</v>
      </c>
      <c r="DS49" s="508">
        <v>0</v>
      </c>
      <c r="DT49" s="380">
        <f t="shared" si="15"/>
        <v>0</v>
      </c>
      <c r="DU49" s="507">
        <v>0</v>
      </c>
      <c r="DV49" s="53">
        <v>4.2792501930005873</v>
      </c>
      <c r="DW49" s="508">
        <v>0</v>
      </c>
      <c r="DX49" s="380">
        <f t="shared" si="16"/>
        <v>0</v>
      </c>
      <c r="DY49" s="507">
        <v>0</v>
      </c>
      <c r="DZ49" s="53">
        <v>4.274</v>
      </c>
      <c r="EA49" s="508">
        <v>0</v>
      </c>
      <c r="EB49" s="380">
        <f t="shared" si="17"/>
        <v>0</v>
      </c>
      <c r="EC49" s="507">
        <v>0</v>
      </c>
      <c r="ED49" s="53">
        <v>4.2774999999999999</v>
      </c>
      <c r="EE49" s="508">
        <v>0</v>
      </c>
      <c r="EF49" s="380">
        <f t="shared" si="18"/>
        <v>0</v>
      </c>
      <c r="EG49" s="507">
        <v>0</v>
      </c>
      <c r="EH49" s="53">
        <v>4.2752499999999998</v>
      </c>
      <c r="EI49" s="508">
        <v>0</v>
      </c>
      <c r="EJ49" s="380">
        <f t="shared" si="19"/>
        <v>0</v>
      </c>
      <c r="EK49" s="507">
        <v>0</v>
      </c>
      <c r="EL49" s="53">
        <v>4.2774999999999999</v>
      </c>
      <c r="EM49" s="508">
        <v>0</v>
      </c>
      <c r="EN49" s="380">
        <f t="shared" si="20"/>
        <v>0</v>
      </c>
      <c r="EO49" s="507">
        <v>0</v>
      </c>
      <c r="EP49" s="53">
        <v>4.2707499999999996</v>
      </c>
      <c r="EQ49" s="508">
        <v>0</v>
      </c>
      <c r="ER49" s="380">
        <f t="shared" si="21"/>
        <v>0</v>
      </c>
      <c r="ES49" s="507">
        <v>0</v>
      </c>
      <c r="ET49" s="53">
        <v>4.2389999999999999</v>
      </c>
      <c r="EU49" s="508">
        <v>0</v>
      </c>
      <c r="EV49" s="380">
        <f t="shared" si="22"/>
        <v>0</v>
      </c>
      <c r="EW49" s="507">
        <v>0</v>
      </c>
      <c r="EX49" s="53">
        <v>4.2407500000000002</v>
      </c>
      <c r="EY49" s="508">
        <v>0</v>
      </c>
      <c r="EZ49" s="380">
        <f t="shared" si="23"/>
        <v>0</v>
      </c>
      <c r="FA49" s="507">
        <v>0</v>
      </c>
      <c r="FB49" s="53">
        <v>4.25</v>
      </c>
      <c r="FC49" s="508">
        <v>0</v>
      </c>
      <c r="FD49" s="380">
        <f t="shared" si="24"/>
        <v>0</v>
      </c>
      <c r="FE49" s="507">
        <v>0</v>
      </c>
      <c r="FF49" s="53">
        <v>4.2417499999999997</v>
      </c>
      <c r="FG49" s="508">
        <v>0</v>
      </c>
      <c r="FH49" s="380">
        <f t="shared" si="25"/>
        <v>0</v>
      </c>
      <c r="FI49" s="507">
        <v>0</v>
      </c>
      <c r="FJ49" s="53">
        <v>4.2530000000000001</v>
      </c>
      <c r="FK49" s="508">
        <v>0</v>
      </c>
      <c r="FL49" s="380">
        <f t="shared" si="26"/>
        <v>0</v>
      </c>
      <c r="FM49" s="507">
        <v>0</v>
      </c>
      <c r="FN49" s="53">
        <v>4.2682500000000001</v>
      </c>
      <c r="FO49" s="508">
        <v>0</v>
      </c>
      <c r="FP49" s="380">
        <f t="shared" si="27"/>
        <v>0</v>
      </c>
      <c r="FQ49" s="507">
        <v>0</v>
      </c>
      <c r="FR49" s="53">
        <v>4.2474999999999996</v>
      </c>
      <c r="FS49" s="508">
        <v>0</v>
      </c>
      <c r="FT49" s="380">
        <f t="shared" si="28"/>
        <v>0</v>
      </c>
      <c r="FU49" s="507">
        <v>0</v>
      </c>
      <c r="FV49" s="53">
        <v>4.2437500000000004</v>
      </c>
      <c r="FW49" s="508">
        <v>0</v>
      </c>
      <c r="FX49" s="380">
        <f t="shared" si="29"/>
        <v>0</v>
      </c>
      <c r="FY49" s="507">
        <v>0</v>
      </c>
      <c r="FZ49" s="53">
        <v>4.2612500000000004</v>
      </c>
      <c r="GA49" s="508">
        <v>0</v>
      </c>
      <c r="GB49" s="380">
        <f t="shared" si="30"/>
        <v>0</v>
      </c>
      <c r="GC49" s="507">
        <v>0</v>
      </c>
      <c r="GD49" s="53">
        <v>4.2467499999999996</v>
      </c>
      <c r="GE49" s="508">
        <v>0</v>
      </c>
      <c r="GF49" s="380">
        <f t="shared" si="31"/>
        <v>0</v>
      </c>
      <c r="GG49" s="507">
        <v>0</v>
      </c>
      <c r="GH49" s="53">
        <v>4.2480000000000002</v>
      </c>
      <c r="GI49" s="508">
        <v>0</v>
      </c>
      <c r="GJ49" s="380">
        <f t="shared" si="32"/>
        <v>0</v>
      </c>
      <c r="GK49" s="507">
        <v>0</v>
      </c>
      <c r="GL49" s="53">
        <v>4.2424999999999997</v>
      </c>
      <c r="GM49" s="508">
        <v>0</v>
      </c>
      <c r="GN49" s="380">
        <f t="shared" si="33"/>
        <v>0</v>
      </c>
    </row>
    <row r="50" spans="1:196" ht="15">
      <c r="A50" s="13" t="s">
        <v>578</v>
      </c>
      <c r="B50" s="13" t="s">
        <v>579</v>
      </c>
      <c r="C50" s="13" t="s">
        <v>216</v>
      </c>
      <c r="D50" s="13" t="s">
        <v>329</v>
      </c>
      <c r="E50" s="13" t="s">
        <v>15</v>
      </c>
      <c r="F50" s="13">
        <v>2.5105000860999999E+25</v>
      </c>
      <c r="G50" s="13" t="s">
        <v>219</v>
      </c>
      <c r="H50" s="49" t="s">
        <v>491</v>
      </c>
      <c r="I50" s="14">
        <f>+'Summary - Colar'!L18</f>
        <v>7448657</v>
      </c>
      <c r="J50" s="14">
        <f>+VLOOKUP(E50,'Summary - Colar'!$M$39:$N$54,2,FALSE)</f>
        <v>4.2424999999999997</v>
      </c>
      <c r="K50" s="14">
        <f t="shared" si="34"/>
        <v>1755723.5120801416</v>
      </c>
      <c r="L50" s="507">
        <v>13282651.84</v>
      </c>
      <c r="M50" s="53">
        <v>4.2752498697683077</v>
      </c>
      <c r="N50" s="508">
        <v>3106871.4682446942</v>
      </c>
      <c r="O50" s="507">
        <v>14770616.75</v>
      </c>
      <c r="P50" s="53">
        <v>3.1965890823886927</v>
      </c>
      <c r="Q50" s="508">
        <v>4620743.038689998</v>
      </c>
      <c r="R50" s="507">
        <v>11805613.76</v>
      </c>
      <c r="S50" s="53">
        <v>3.6078577538932697</v>
      </c>
      <c r="T50" s="508">
        <v>3272194.9049295145</v>
      </c>
      <c r="U50" s="507">
        <v>14489928.01</v>
      </c>
      <c r="V50" s="53">
        <v>4.2592495171907769</v>
      </c>
      <c r="W50" s="508">
        <v>3401990.8792657331</v>
      </c>
      <c r="X50" s="507">
        <v>17527731.460000001</v>
      </c>
      <c r="Y50" s="53">
        <v>4.2137481424668044</v>
      </c>
      <c r="Z50" s="508">
        <v>4159653.3222649964</v>
      </c>
      <c r="AA50" s="507">
        <v>18871865.309999999</v>
      </c>
      <c r="AB50" s="53">
        <v>4.2142387507704955</v>
      </c>
      <c r="AC50" s="508">
        <v>4478119.638226389</v>
      </c>
      <c r="AD50" s="507">
        <v>17164541.949999999</v>
      </c>
      <c r="AE50" s="53">
        <v>4.1964992990431593</v>
      </c>
      <c r="AF50" s="508">
        <v>4090204.8890878339</v>
      </c>
      <c r="AG50" s="507">
        <v>20441630.91</v>
      </c>
      <c r="AH50" s="53">
        <v>4.1649990994236301</v>
      </c>
      <c r="AI50" s="508">
        <v>4907955.6614619195</v>
      </c>
      <c r="AJ50" s="507">
        <v>20608160.59</v>
      </c>
      <c r="AK50" s="53">
        <v>4.1680001306250407</v>
      </c>
      <c r="AL50" s="508">
        <v>4944376.1862141695</v>
      </c>
      <c r="AM50" s="507">
        <v>20635724.289999999</v>
      </c>
      <c r="AN50" s="53">
        <v>4.1497498320689647</v>
      </c>
      <c r="AO50" s="508">
        <v>4972763.4496249929</v>
      </c>
      <c r="AP50" s="507">
        <v>15773375.529999999</v>
      </c>
      <c r="AQ50" s="53">
        <v>4.1780001160987501</v>
      </c>
      <c r="AR50" s="508">
        <v>3775341.0942287259</v>
      </c>
      <c r="AS50" s="507">
        <v>17637618</v>
      </c>
      <c r="AT50" s="53">
        <v>4.1702500000000002</v>
      </c>
      <c r="AU50" s="508">
        <v>4229391.0437024161</v>
      </c>
      <c r="AV50" s="507">
        <v>13411302.800000001</v>
      </c>
      <c r="AW50" s="53">
        <v>4.1987496438879992</v>
      </c>
      <c r="AX50" s="508">
        <v>3194118.234585016</v>
      </c>
      <c r="AY50" s="507">
        <v>12985809.470000001</v>
      </c>
      <c r="AZ50" s="53">
        <v>4.1804998552264561</v>
      </c>
      <c r="BA50" s="508">
        <v>3106281.5260632425</v>
      </c>
      <c r="BB50" s="507">
        <v>6669549.7800000003</v>
      </c>
      <c r="BC50" s="53">
        <v>4.1837503343525624</v>
      </c>
      <c r="BD50" s="508">
        <v>1594155.7805772168</v>
      </c>
      <c r="BE50" s="507">
        <v>5703937.8899999997</v>
      </c>
      <c r="BF50" s="53">
        <v>4.1872503790858762</v>
      </c>
      <c r="BG50" s="508">
        <v>1362215.6244798605</v>
      </c>
      <c r="BH50" s="380">
        <f t="shared" si="0"/>
        <v>1362211.4407295261</v>
      </c>
      <c r="BI50" s="507">
        <v>6127598.2599999998</v>
      </c>
      <c r="BJ50" s="53">
        <v>4.1772498657576511</v>
      </c>
      <c r="BK50" s="508">
        <v>1466897.7094786747</v>
      </c>
      <c r="BL50" s="380">
        <f t="shared" si="1"/>
        <v>104682.08499881416</v>
      </c>
      <c r="BM50" s="507">
        <v>6684753.8099999996</v>
      </c>
      <c r="BN50" s="53">
        <v>4.1952499771846563</v>
      </c>
      <c r="BO50" s="508">
        <v>1593410.1296357068</v>
      </c>
      <c r="BP50">
        <v>28387.26341082342</v>
      </c>
      <c r="BQ50" s="507">
        <v>7133242.0800000001</v>
      </c>
      <c r="BR50" s="53">
        <v>4.2557503737592732</v>
      </c>
      <c r="BS50" s="508">
        <v>1676142.0321979374</v>
      </c>
      <c r="BT50" s="380">
        <f t="shared" si="2"/>
        <v>82731.902562230593</v>
      </c>
      <c r="BU50" s="507">
        <v>7235699.2999999998</v>
      </c>
      <c r="BV50" s="53">
        <v>4.2934996338144407</v>
      </c>
      <c r="BW50" s="508">
        <v>1685268.4097172366</v>
      </c>
      <c r="BX50" s="380">
        <f t="shared" si="3"/>
        <v>9126.3775192992762</v>
      </c>
      <c r="BY50" s="507">
        <v>7450036.4900000002</v>
      </c>
      <c r="BZ50" s="53">
        <v>4.2717497069272392</v>
      </c>
      <c r="CA50" s="508">
        <v>1744024.5803537422</v>
      </c>
      <c r="CB50" s="380">
        <f t="shared" si="4"/>
        <v>58756.170636505587</v>
      </c>
      <c r="CC50" s="507">
        <v>2287552.66</v>
      </c>
      <c r="CD50" s="53">
        <v>4.2947502531593544</v>
      </c>
      <c r="CE50" s="508">
        <v>532639.27473249554</v>
      </c>
      <c r="CF50" s="380">
        <f t="shared" si="5"/>
        <v>-1211385.3056212468</v>
      </c>
      <c r="CG50" s="507">
        <v>2619570.21</v>
      </c>
      <c r="CH50" s="53">
        <v>4.2557503737592732</v>
      </c>
      <c r="CI50" s="508">
        <v>615536.62220230966</v>
      </c>
      <c r="CJ50" s="380">
        <f t="shared" si="6"/>
        <v>82897.347469814122</v>
      </c>
      <c r="CK50" s="507">
        <v>8698104.3900000006</v>
      </c>
      <c r="CL50" s="53">
        <v>4.2942496829513397</v>
      </c>
      <c r="CM50" s="508">
        <v>2025523.672862448</v>
      </c>
      <c r="CN50" s="380">
        <f t="shared" si="7"/>
        <v>1409987.0506601385</v>
      </c>
      <c r="CO50" s="507">
        <v>9106574.4399999995</v>
      </c>
      <c r="CP50" s="53">
        <v>4.2852498841157427</v>
      </c>
      <c r="CQ50" s="508">
        <v>2125097.6457068692</v>
      </c>
      <c r="CR50" s="380">
        <f t="shared" si="8"/>
        <v>99573.972844421165</v>
      </c>
      <c r="CS50" s="507">
        <v>5634433.3899999997</v>
      </c>
      <c r="CT50" s="53">
        <v>4.2824997373557228</v>
      </c>
      <c r="CU50" s="508">
        <v>1315687.9709417201</v>
      </c>
      <c r="CV50" s="380">
        <f t="shared" si="9"/>
        <v>-809409.67476514913</v>
      </c>
      <c r="CW50" s="507">
        <v>5604703.79</v>
      </c>
      <c r="CX50" s="53">
        <v>4.2965002317027841</v>
      </c>
      <c r="CY50" s="508">
        <v>1304481.2027808854</v>
      </c>
      <c r="CZ50" s="380">
        <f t="shared" si="10"/>
        <v>-11206.768160834676</v>
      </c>
      <c r="DA50" s="507">
        <v>7079317.8600000003</v>
      </c>
      <c r="DB50" s="53">
        <v>4.2792501930005873</v>
      </c>
      <c r="DC50" s="508">
        <v>1654336.049707816</v>
      </c>
      <c r="DD50" s="380">
        <f t="shared" si="11"/>
        <v>349854.84692693059</v>
      </c>
      <c r="DE50" s="507">
        <v>7079317.8600000003</v>
      </c>
      <c r="DF50" s="53">
        <v>4.2747502071638213</v>
      </c>
      <c r="DG50" s="508">
        <v>1656077.5523529204</v>
      </c>
      <c r="DH50" s="380">
        <f t="shared" si="12"/>
        <v>1741.502645104425</v>
      </c>
      <c r="DI50" s="507">
        <v>6161133.9400000004</v>
      </c>
      <c r="DJ50" s="53">
        <v>4.280000313422077</v>
      </c>
      <c r="DK50" s="508">
        <v>1439517.1702858736</v>
      </c>
      <c r="DL50" s="380">
        <f t="shared" si="13"/>
        <v>-216560.38206704683</v>
      </c>
      <c r="DM50" s="507">
        <v>6914671.46</v>
      </c>
      <c r="DN50" s="53">
        <v>4.2929999681134907</v>
      </c>
      <c r="DO50" s="508">
        <v>1610685.1878311504</v>
      </c>
      <c r="DP50" s="380">
        <f t="shared" si="14"/>
        <v>171168.01754527679</v>
      </c>
      <c r="DQ50" s="507">
        <v>4826604.2</v>
      </c>
      <c r="DR50" s="53">
        <v>4.2757502359513877</v>
      </c>
      <c r="DS50" s="508">
        <v>1128832.1191955786</v>
      </c>
      <c r="DT50" s="380">
        <f t="shared" si="15"/>
        <v>-481853.06863557175</v>
      </c>
      <c r="DU50" s="507">
        <v>6880718.5300000003</v>
      </c>
      <c r="DV50" s="53">
        <v>4.2792501930005873</v>
      </c>
      <c r="DW50" s="508">
        <v>1607926.206617818</v>
      </c>
      <c r="DX50" s="380">
        <f t="shared" si="16"/>
        <v>479094.08742223936</v>
      </c>
      <c r="DY50" s="507">
        <v>7367420</v>
      </c>
      <c r="DZ50" s="53">
        <v>4.274</v>
      </c>
      <c r="EA50" s="508">
        <v>1723776.3219466542</v>
      </c>
      <c r="EB50" s="380">
        <f t="shared" si="17"/>
        <v>115850.11532883625</v>
      </c>
      <c r="EC50" s="507">
        <v>6800299</v>
      </c>
      <c r="ED50" s="53">
        <v>4.2774999999999999</v>
      </c>
      <c r="EE50" s="508">
        <v>1589783.5184102864</v>
      </c>
      <c r="EF50" s="380">
        <f t="shared" si="18"/>
        <v>-133992.80353636784</v>
      </c>
      <c r="EG50" s="507">
        <v>7192699</v>
      </c>
      <c r="EH50" s="53">
        <v>4.2752499999999998</v>
      </c>
      <c r="EI50" s="508">
        <v>1682404.3038418808</v>
      </c>
      <c r="EJ50" s="380">
        <f t="shared" si="19"/>
        <v>92620.785431594355</v>
      </c>
      <c r="EK50" s="507">
        <v>7856443</v>
      </c>
      <c r="EL50" s="53">
        <v>4.2774999999999999</v>
      </c>
      <c r="EM50" s="508">
        <v>1836690.3565166569</v>
      </c>
      <c r="EN50" s="380">
        <f t="shared" si="20"/>
        <v>154286.05267477618</v>
      </c>
      <c r="EO50" s="507">
        <v>2624203</v>
      </c>
      <c r="EP50" s="53">
        <v>4.2707499999999996</v>
      </c>
      <c r="EQ50" s="508">
        <v>614459.52116138861</v>
      </c>
      <c r="ER50" s="380">
        <f t="shared" si="21"/>
        <v>-1222230.8353552683</v>
      </c>
      <c r="ES50" s="507">
        <v>3089123</v>
      </c>
      <c r="ET50" s="53">
        <v>4.2389999999999999</v>
      </c>
      <c r="EU50" s="508">
        <v>728738.61759849021</v>
      </c>
      <c r="EV50" s="380">
        <f t="shared" si="22"/>
        <v>114279.0964371016</v>
      </c>
      <c r="EW50" s="507">
        <v>3671656</v>
      </c>
      <c r="EX50" s="53">
        <v>4.2407500000000002</v>
      </c>
      <c r="EY50" s="508">
        <v>865803.45457761001</v>
      </c>
      <c r="EZ50" s="380">
        <f t="shared" si="23"/>
        <v>137064.83697911981</v>
      </c>
      <c r="FA50" s="507">
        <v>4014497</v>
      </c>
      <c r="FB50" s="53">
        <v>4.25</v>
      </c>
      <c r="FC50" s="508">
        <v>944587.5294117647</v>
      </c>
      <c r="FD50" s="380">
        <f t="shared" si="24"/>
        <v>78784.074834154686</v>
      </c>
      <c r="FE50" s="507">
        <v>6261535</v>
      </c>
      <c r="FF50" s="53">
        <v>4.2417499999999997</v>
      </c>
      <c r="FG50" s="508">
        <v>1476167.8552484235</v>
      </c>
      <c r="FH50" s="380">
        <f t="shared" si="25"/>
        <v>531580.32583665883</v>
      </c>
      <c r="FI50" s="507">
        <v>7715509</v>
      </c>
      <c r="FJ50" s="53">
        <v>4.2530000000000001</v>
      </c>
      <c r="FK50" s="508">
        <v>1814133.3176581236</v>
      </c>
      <c r="FL50" s="380">
        <f t="shared" si="26"/>
        <v>337965.46240970003</v>
      </c>
      <c r="FM50" s="507">
        <v>8028667</v>
      </c>
      <c r="FN50" s="53">
        <v>4.2682500000000001</v>
      </c>
      <c r="FO50" s="508">
        <v>1881020.7930650734</v>
      </c>
      <c r="FP50" s="380">
        <f t="shared" si="27"/>
        <v>66887.475406949874</v>
      </c>
      <c r="FQ50" s="507">
        <v>7215907</v>
      </c>
      <c r="FR50" s="53">
        <v>4.2474999999999996</v>
      </c>
      <c r="FS50" s="508">
        <v>1698859.7998822839</v>
      </c>
      <c r="FT50" s="380">
        <f t="shared" si="28"/>
        <v>-182160.99318278953</v>
      </c>
      <c r="FU50" s="507">
        <v>7644849</v>
      </c>
      <c r="FV50" s="53">
        <v>4.2437500000000004</v>
      </c>
      <c r="FW50" s="508">
        <v>1801437.1723122238</v>
      </c>
      <c r="FX50" s="380">
        <f t="shared" si="29"/>
        <v>102577.37242993992</v>
      </c>
      <c r="FY50" s="507">
        <v>8884620</v>
      </c>
      <c r="FZ50" s="53">
        <v>4.2612500000000004</v>
      </c>
      <c r="GA50" s="508">
        <v>2084979.759460252</v>
      </c>
      <c r="GB50" s="380">
        <f t="shared" si="30"/>
        <v>283542.58714802819</v>
      </c>
      <c r="GC50" s="507">
        <v>6267186</v>
      </c>
      <c r="GD50" s="53">
        <v>4.2467499999999996</v>
      </c>
      <c r="GE50" s="508">
        <v>1475760.5227526934</v>
      </c>
      <c r="GF50" s="380">
        <f t="shared" si="31"/>
        <v>-609219.23670755862</v>
      </c>
      <c r="GG50" s="507">
        <v>7056366</v>
      </c>
      <c r="GH50" s="53">
        <v>4.2480000000000002</v>
      </c>
      <c r="GI50" s="508">
        <v>1661103.1073446327</v>
      </c>
      <c r="GJ50" s="380">
        <f t="shared" si="32"/>
        <v>185342.58459193935</v>
      </c>
      <c r="GK50" s="507">
        <v>7448657</v>
      </c>
      <c r="GL50" s="53">
        <v>4.2424999999999997</v>
      </c>
      <c r="GM50" s="508">
        <v>1755723.5120801416</v>
      </c>
      <c r="GN50" s="380">
        <f t="shared" si="33"/>
        <v>94620.404735508841</v>
      </c>
    </row>
    <row r="51" spans="1:196" ht="15">
      <c r="A51" s="13" t="s">
        <v>578</v>
      </c>
      <c r="B51" s="13" t="s">
        <v>579</v>
      </c>
      <c r="C51" s="13" t="s">
        <v>216</v>
      </c>
      <c r="D51" s="13" t="s">
        <v>329</v>
      </c>
      <c r="E51" s="13" t="s">
        <v>15</v>
      </c>
      <c r="F51" s="13" t="s">
        <v>581</v>
      </c>
      <c r="G51" s="13" t="s">
        <v>232</v>
      </c>
      <c r="H51" s="49" t="s">
        <v>491</v>
      </c>
      <c r="I51" s="14">
        <f>+'IBP export - Colar'!F78</f>
        <v>86878</v>
      </c>
      <c r="J51" s="14">
        <f>+VLOOKUP(E51,'Summary - Colar'!$M$39:$N$54,2,FALSE)</f>
        <v>4.2424999999999997</v>
      </c>
      <c r="K51" s="14">
        <f t="shared" si="34"/>
        <v>20478.020035356512</v>
      </c>
      <c r="L51" s="507">
        <v>154708.54</v>
      </c>
      <c r="M51" s="53">
        <v>4.2752498697683077</v>
      </c>
      <c r="N51" s="508">
        <v>36187.017066299391</v>
      </c>
      <c r="O51" s="507">
        <v>297362.36</v>
      </c>
      <c r="P51" s="53">
        <v>3.1965890823886927</v>
      </c>
      <c r="Q51" s="508">
        <v>93024.893827702152</v>
      </c>
      <c r="R51" s="507">
        <v>696622.65</v>
      </c>
      <c r="S51" s="53">
        <v>3.6078577538932697</v>
      </c>
      <c r="T51" s="508">
        <v>193084.84356077196</v>
      </c>
      <c r="U51" s="507">
        <v>365414.33</v>
      </c>
      <c r="V51" s="53">
        <v>4.2592495171907769</v>
      </c>
      <c r="W51" s="508">
        <v>85793.12588406702</v>
      </c>
      <c r="X51" s="507">
        <v>639566.69999999995</v>
      </c>
      <c r="Y51" s="53">
        <v>4.2137481424668044</v>
      </c>
      <c r="Z51" s="508">
        <v>151780.9509197638</v>
      </c>
      <c r="AA51" s="507">
        <v>490298.2</v>
      </c>
      <c r="AB51" s="53">
        <v>4.2142387507704955</v>
      </c>
      <c r="AC51" s="508">
        <v>116343.24227842053</v>
      </c>
      <c r="AD51" s="507">
        <v>624186.49</v>
      </c>
      <c r="AE51" s="53">
        <v>4.1964992990431593</v>
      </c>
      <c r="AF51" s="508">
        <v>148739.8056142462</v>
      </c>
      <c r="AG51" s="507">
        <v>1055373.05</v>
      </c>
      <c r="AH51" s="53">
        <v>4.1649990994236301</v>
      </c>
      <c r="AI51" s="508">
        <v>253390.94314475288</v>
      </c>
      <c r="AJ51" s="507">
        <v>335608.85</v>
      </c>
      <c r="AK51" s="53">
        <v>4.1680001306250407</v>
      </c>
      <c r="AL51" s="508">
        <v>80520.354962098208</v>
      </c>
      <c r="AM51" s="507">
        <v>190093.72</v>
      </c>
      <c r="AN51" s="53">
        <v>4.1497498320689647</v>
      </c>
      <c r="AO51" s="508">
        <v>45808.477063115846</v>
      </c>
      <c r="AP51" s="507">
        <v>217205.58</v>
      </c>
      <c r="AQ51" s="53">
        <v>4.1780001160987501</v>
      </c>
      <c r="AR51" s="508">
        <v>51987.930580245629</v>
      </c>
      <c r="AS51" s="507">
        <v>573099</v>
      </c>
      <c r="AT51" s="53">
        <v>4.1702500000000002</v>
      </c>
      <c r="AU51" s="508">
        <v>137425.57400635452</v>
      </c>
      <c r="AV51" s="507">
        <v>228216.08</v>
      </c>
      <c r="AW51" s="53">
        <v>4.1987496438879992</v>
      </c>
      <c r="AX51" s="508">
        <v>54353.343103513602</v>
      </c>
      <c r="AY51" s="507">
        <v>132087.76999999999</v>
      </c>
      <c r="AZ51" s="53">
        <v>4.1804998552264561</v>
      </c>
      <c r="BA51" s="508">
        <v>31596.166624635571</v>
      </c>
      <c r="BB51" s="507">
        <v>10392.89</v>
      </c>
      <c r="BC51" s="53">
        <v>4.1837503343525624</v>
      </c>
      <c r="BD51" s="508">
        <v>2484.1085555857635</v>
      </c>
      <c r="BE51" s="507">
        <v>63910.78</v>
      </c>
      <c r="BF51" s="53">
        <v>4.1872503790858762</v>
      </c>
      <c r="BG51" s="508">
        <v>15263.185674115919</v>
      </c>
      <c r="BH51" s="380">
        <f t="shared" si="0"/>
        <v>15259.001923781567</v>
      </c>
      <c r="BI51" s="507">
        <v>125295.73</v>
      </c>
      <c r="BJ51" s="53">
        <v>4.1772498657576511</v>
      </c>
      <c r="BK51" s="508">
        <v>29994.789401297738</v>
      </c>
      <c r="BL51" s="380">
        <f t="shared" si="1"/>
        <v>14731.603727181819</v>
      </c>
      <c r="BM51" s="507">
        <v>169647.01</v>
      </c>
      <c r="BN51" s="53">
        <v>4.1952499771846563</v>
      </c>
      <c r="BO51" s="508">
        <v>40437.878773041921</v>
      </c>
      <c r="BP51">
        <v>-34711.877898982362</v>
      </c>
      <c r="BQ51" s="507">
        <v>252004.24</v>
      </c>
      <c r="BR51" s="53">
        <v>4.2557503737592732</v>
      </c>
      <c r="BS51" s="508">
        <v>59214.995680631204</v>
      </c>
      <c r="BT51" s="380">
        <f t="shared" si="2"/>
        <v>18777.116907589283</v>
      </c>
      <c r="BU51" s="507">
        <v>262540.53999999998</v>
      </c>
      <c r="BV51" s="53">
        <v>4.2934996338144407</v>
      </c>
      <c r="BW51" s="508">
        <v>61148.378337406102</v>
      </c>
      <c r="BX51" s="380">
        <f t="shared" si="3"/>
        <v>1933.3826567748984</v>
      </c>
      <c r="BY51" s="507">
        <v>314125.23</v>
      </c>
      <c r="BZ51" s="53">
        <v>4.2717497069272392</v>
      </c>
      <c r="CA51" s="508">
        <v>73535.495183765568</v>
      </c>
      <c r="CB51" s="380">
        <f t="shared" si="4"/>
        <v>12387.116846359466</v>
      </c>
      <c r="CC51" s="507">
        <v>356576.98</v>
      </c>
      <c r="CD51" s="53">
        <v>4.2947502531593544</v>
      </c>
      <c r="CE51" s="508">
        <v>83026.243432360396</v>
      </c>
      <c r="CF51" s="380">
        <f t="shared" si="5"/>
        <v>9490.7482485948276</v>
      </c>
      <c r="CG51" s="507">
        <v>402478.83</v>
      </c>
      <c r="CH51" s="53">
        <v>4.2557503737592732</v>
      </c>
      <c r="CI51" s="508">
        <v>94572.94123303442</v>
      </c>
      <c r="CJ51" s="380">
        <f t="shared" si="6"/>
        <v>11546.697800674025</v>
      </c>
      <c r="CK51" s="507">
        <v>612379.46</v>
      </c>
      <c r="CL51" s="53">
        <v>4.2942496829513397</v>
      </c>
      <c r="CM51" s="508">
        <v>142604.5305263027</v>
      </c>
      <c r="CN51" s="380">
        <f t="shared" si="7"/>
        <v>48031.589293268276</v>
      </c>
      <c r="CO51" s="507">
        <v>696090.64</v>
      </c>
      <c r="CP51" s="53">
        <v>4.2852498841157427</v>
      </c>
      <c r="CQ51" s="508">
        <v>162438.75125700812</v>
      </c>
      <c r="CR51" s="380">
        <f t="shared" si="8"/>
        <v>19834.22073070542</v>
      </c>
      <c r="CS51" s="507">
        <v>122693.91</v>
      </c>
      <c r="CT51" s="53">
        <v>4.2824997373557228</v>
      </c>
      <c r="CU51" s="508">
        <v>28650.068307011439</v>
      </c>
      <c r="CV51" s="380">
        <f t="shared" si="9"/>
        <v>-133788.68294999667</v>
      </c>
      <c r="CW51" s="507">
        <v>93698.44</v>
      </c>
      <c r="CX51" s="53">
        <v>4.2965002317027841</v>
      </c>
      <c r="CY51" s="508">
        <v>21808.084475039246</v>
      </c>
      <c r="CZ51" s="380">
        <f t="shared" si="10"/>
        <v>-6841.983831972193</v>
      </c>
      <c r="DA51" s="507">
        <v>335363.28000000003</v>
      </c>
      <c r="DB51" s="53">
        <v>4.2792501930005873</v>
      </c>
      <c r="DC51" s="508">
        <v>78369.636005050939</v>
      </c>
      <c r="DD51" s="380">
        <f t="shared" si="11"/>
        <v>56561.551530011697</v>
      </c>
      <c r="DE51" s="507">
        <v>335363.28000000003</v>
      </c>
      <c r="DF51" s="53">
        <v>4.2747502071638213</v>
      </c>
      <c r="DG51" s="508">
        <v>78452.134919599033</v>
      </c>
      <c r="DH51" s="380">
        <f t="shared" si="12"/>
        <v>82.498914548094035</v>
      </c>
      <c r="DI51" s="507">
        <v>95942.46</v>
      </c>
      <c r="DJ51" s="53">
        <v>4.280000313422077</v>
      </c>
      <c r="DK51" s="508">
        <v>22416.460975277161</v>
      </c>
      <c r="DL51" s="380">
        <f t="shared" si="13"/>
        <v>-56035.673944321868</v>
      </c>
      <c r="DM51" s="507">
        <v>156559.32999999999</v>
      </c>
      <c r="DN51" s="53">
        <v>4.2929999681134907</v>
      </c>
      <c r="DO51" s="508">
        <v>36468.514130643744</v>
      </c>
      <c r="DP51" s="380">
        <f t="shared" si="14"/>
        <v>14052.053155366582</v>
      </c>
      <c r="DQ51" s="507">
        <v>23339.62</v>
      </c>
      <c r="DR51" s="53">
        <v>4.2757502359513877</v>
      </c>
      <c r="DS51" s="508">
        <v>5458.6022831164628</v>
      </c>
      <c r="DT51" s="380">
        <f t="shared" si="15"/>
        <v>-31009.911847527281</v>
      </c>
      <c r="DU51" s="507">
        <v>303266.59999999998</v>
      </c>
      <c r="DV51" s="53">
        <v>4.2792501930005873</v>
      </c>
      <c r="DW51" s="508">
        <v>70869.097697545716</v>
      </c>
      <c r="DX51" s="380">
        <f t="shared" si="16"/>
        <v>65410.495414429257</v>
      </c>
      <c r="DY51" s="507">
        <v>338698</v>
      </c>
      <c r="DZ51" s="53">
        <v>4.274</v>
      </c>
      <c r="EA51" s="508">
        <v>79246.139447824055</v>
      </c>
      <c r="EB51" s="380">
        <f t="shared" si="17"/>
        <v>8377.0417502783384</v>
      </c>
      <c r="EC51" s="507">
        <v>186870</v>
      </c>
      <c r="ED51" s="53">
        <v>4.2774999999999999</v>
      </c>
      <c r="EE51" s="508">
        <v>43686.732904734075</v>
      </c>
      <c r="EF51" s="380">
        <f t="shared" si="18"/>
        <v>-35559.406543089979</v>
      </c>
      <c r="EG51" s="507">
        <v>264097</v>
      </c>
      <c r="EH51" s="53">
        <v>4.2752499999999998</v>
      </c>
      <c r="EI51" s="508">
        <v>61773.463540143857</v>
      </c>
      <c r="EJ51" s="380">
        <f t="shared" si="19"/>
        <v>18086.730635409782</v>
      </c>
      <c r="EK51" s="507">
        <v>379672</v>
      </c>
      <c r="EL51" s="53">
        <v>4.2774999999999999</v>
      </c>
      <c r="EM51" s="508">
        <v>88760.257159555811</v>
      </c>
      <c r="EN51" s="380">
        <f t="shared" si="20"/>
        <v>26986.793619411954</v>
      </c>
      <c r="EO51" s="507">
        <v>387575</v>
      </c>
      <c r="EP51" s="53">
        <v>4.2707499999999996</v>
      </c>
      <c r="EQ51" s="508">
        <v>90751.0390446643</v>
      </c>
      <c r="ER51" s="380">
        <f t="shared" si="21"/>
        <v>1990.7818851084885</v>
      </c>
      <c r="ES51" s="507">
        <v>439126</v>
      </c>
      <c r="ET51" s="53">
        <v>4.2389999999999999</v>
      </c>
      <c r="EU51" s="508">
        <v>103591.88487850908</v>
      </c>
      <c r="EV51" s="380">
        <f t="shared" si="22"/>
        <v>12840.845833844782</v>
      </c>
      <c r="EW51" s="507">
        <v>500845</v>
      </c>
      <c r="EX51" s="53">
        <v>4.2407500000000002</v>
      </c>
      <c r="EY51" s="508">
        <v>118102.92990626657</v>
      </c>
      <c r="EZ51" s="380">
        <f t="shared" si="23"/>
        <v>14511.045027757486</v>
      </c>
      <c r="FA51" s="507">
        <v>560506</v>
      </c>
      <c r="FB51" s="53">
        <v>4.25</v>
      </c>
      <c r="FC51" s="508">
        <v>131883.76470588235</v>
      </c>
      <c r="FD51" s="380">
        <f t="shared" si="24"/>
        <v>13780.834799615783</v>
      </c>
      <c r="FE51" s="507">
        <v>1070393</v>
      </c>
      <c r="FF51" s="53">
        <v>4.2417499999999997</v>
      </c>
      <c r="FG51" s="508">
        <v>252347.02658101023</v>
      </c>
      <c r="FH51" s="380">
        <f t="shared" si="25"/>
        <v>120463.26187512788</v>
      </c>
      <c r="FI51" s="507">
        <v>301261</v>
      </c>
      <c r="FJ51" s="53">
        <v>4.2530000000000001</v>
      </c>
      <c r="FK51" s="508">
        <v>70834.940042323069</v>
      </c>
      <c r="FL51" s="380">
        <f t="shared" si="26"/>
        <v>-181512.08653868717</v>
      </c>
      <c r="FM51" s="507">
        <v>328941</v>
      </c>
      <c r="FN51" s="53">
        <v>4.2682500000000001</v>
      </c>
      <c r="FO51" s="508">
        <v>77066.94781233526</v>
      </c>
      <c r="FP51" s="380">
        <f t="shared" si="27"/>
        <v>6232.007770012191</v>
      </c>
      <c r="FQ51" s="507">
        <v>56548</v>
      </c>
      <c r="FR51" s="53">
        <v>4.2474999999999996</v>
      </c>
      <c r="FS51" s="508">
        <v>13313.243084167158</v>
      </c>
      <c r="FT51" s="380">
        <f t="shared" si="28"/>
        <v>-63753.704728168101</v>
      </c>
      <c r="FU51" s="507">
        <v>134666</v>
      </c>
      <c r="FV51" s="53">
        <v>4.2437500000000004</v>
      </c>
      <c r="FW51" s="508">
        <v>31732.783505154635</v>
      </c>
      <c r="FX51" s="380">
        <f t="shared" si="29"/>
        <v>18419.540420987476</v>
      </c>
      <c r="FY51" s="507">
        <v>323294</v>
      </c>
      <c r="FZ51" s="53">
        <v>4.2612500000000004</v>
      </c>
      <c r="GA51" s="508">
        <v>75868.348489293043</v>
      </c>
      <c r="GB51" s="380">
        <f t="shared" si="30"/>
        <v>44135.564984138407</v>
      </c>
      <c r="GC51" s="507">
        <v>460</v>
      </c>
      <c r="GD51" s="53">
        <v>4.2467499999999996</v>
      </c>
      <c r="GE51" s="508">
        <v>108.31812562547832</v>
      </c>
      <c r="GF51" s="380">
        <f t="shared" si="31"/>
        <v>-75760.030363667567</v>
      </c>
      <c r="GG51" s="507">
        <v>23469</v>
      </c>
      <c r="GH51" s="53">
        <v>4.2480000000000002</v>
      </c>
      <c r="GI51" s="508">
        <v>5524.7175141242933</v>
      </c>
      <c r="GJ51" s="380">
        <f t="shared" si="32"/>
        <v>5416.3993884988149</v>
      </c>
      <c r="GK51" s="507">
        <v>86878</v>
      </c>
      <c r="GL51" s="53">
        <v>4.2424999999999997</v>
      </c>
      <c r="GM51" s="508">
        <v>20478.020035356512</v>
      </c>
      <c r="GN51" s="380">
        <f t="shared" si="33"/>
        <v>14953.302521232219</v>
      </c>
    </row>
    <row r="52" spans="1:196" ht="15">
      <c r="A52" s="13" t="s">
        <v>578</v>
      </c>
      <c r="B52" s="13" t="s">
        <v>579</v>
      </c>
      <c r="C52" s="13" t="s">
        <v>216</v>
      </c>
      <c r="D52" s="13" t="s">
        <v>329</v>
      </c>
      <c r="E52" s="13" t="s">
        <v>2</v>
      </c>
      <c r="F52" s="13" t="s">
        <v>215</v>
      </c>
      <c r="G52" s="13" t="s">
        <v>215</v>
      </c>
      <c r="H52" s="49" t="s">
        <v>491</v>
      </c>
      <c r="I52" s="14">
        <f>+'IBP export - Colar'!A72</f>
        <v>32273</v>
      </c>
      <c r="J52" s="14">
        <f>+VLOOKUP(E52,'Summary - Colar'!$M$39:$N$54,2,FALSE)</f>
        <v>1</v>
      </c>
      <c r="K52" s="14">
        <f t="shared" si="34"/>
        <v>32273</v>
      </c>
      <c r="L52" s="507">
        <v>0</v>
      </c>
      <c r="M52" s="53">
        <v>1</v>
      </c>
      <c r="N52" s="508">
        <v>0</v>
      </c>
      <c r="O52" s="507">
        <v>0</v>
      </c>
      <c r="P52" s="53">
        <v>1</v>
      </c>
      <c r="Q52" s="508">
        <v>0</v>
      </c>
      <c r="R52" s="507">
        <v>0</v>
      </c>
      <c r="S52" s="53">
        <v>1</v>
      </c>
      <c r="T52" s="508">
        <v>0</v>
      </c>
      <c r="U52" s="507">
        <v>0</v>
      </c>
      <c r="V52" s="53">
        <v>1</v>
      </c>
      <c r="W52" s="508">
        <v>0</v>
      </c>
      <c r="X52" s="507">
        <v>0</v>
      </c>
      <c r="Y52" s="53">
        <v>1</v>
      </c>
      <c r="Z52" s="508">
        <v>0</v>
      </c>
      <c r="AA52" s="507">
        <v>0</v>
      </c>
      <c r="AB52" s="53">
        <v>1</v>
      </c>
      <c r="AC52" s="508">
        <v>0</v>
      </c>
      <c r="AD52" s="507">
        <v>30718.04</v>
      </c>
      <c r="AE52" s="53">
        <v>1</v>
      </c>
      <c r="AF52" s="508">
        <v>30718.04</v>
      </c>
      <c r="AG52" s="507">
        <v>11724.04</v>
      </c>
      <c r="AH52" s="53">
        <v>1</v>
      </c>
      <c r="AI52" s="508">
        <v>11724.04</v>
      </c>
      <c r="AJ52" s="507">
        <v>0</v>
      </c>
      <c r="AK52" s="53">
        <v>1</v>
      </c>
      <c r="AL52" s="508">
        <v>0</v>
      </c>
      <c r="AM52" s="507">
        <v>0</v>
      </c>
      <c r="AN52" s="53">
        <v>1</v>
      </c>
      <c r="AO52" s="508">
        <v>0</v>
      </c>
      <c r="AP52" s="507">
        <v>5211.46</v>
      </c>
      <c r="AQ52" s="53">
        <v>1</v>
      </c>
      <c r="AR52" s="508">
        <v>5211.46</v>
      </c>
      <c r="AS52" s="507">
        <v>5211</v>
      </c>
      <c r="AT52" s="53">
        <v>1</v>
      </c>
      <c r="AU52" s="508">
        <v>5211</v>
      </c>
      <c r="AV52" s="507">
        <v>5211.46</v>
      </c>
      <c r="AW52" s="53">
        <v>1</v>
      </c>
      <c r="AX52" s="508">
        <v>5211.46</v>
      </c>
      <c r="AY52" s="507">
        <v>0</v>
      </c>
      <c r="AZ52" s="53">
        <v>1</v>
      </c>
      <c r="BA52" s="508">
        <v>0</v>
      </c>
      <c r="BB52" s="507">
        <v>0</v>
      </c>
      <c r="BC52" s="53">
        <v>1</v>
      </c>
      <c r="BD52" s="508">
        <v>0</v>
      </c>
      <c r="BE52" s="507">
        <v>0</v>
      </c>
      <c r="BF52" s="53">
        <v>1</v>
      </c>
      <c r="BG52" s="508">
        <v>0</v>
      </c>
      <c r="BH52" s="380">
        <f t="shared" si="0"/>
        <v>-1</v>
      </c>
      <c r="BI52" s="507">
        <v>0</v>
      </c>
      <c r="BJ52" s="53">
        <v>1</v>
      </c>
      <c r="BK52" s="508">
        <v>0</v>
      </c>
      <c r="BL52" s="380">
        <f t="shared" si="1"/>
        <v>0</v>
      </c>
      <c r="BM52" s="507">
        <v>0</v>
      </c>
      <c r="BN52" s="53">
        <v>1</v>
      </c>
      <c r="BO52" s="508">
        <v>0</v>
      </c>
      <c r="BP52">
        <v>0</v>
      </c>
      <c r="BQ52" s="507">
        <v>0</v>
      </c>
      <c r="BR52" s="53">
        <v>1</v>
      </c>
      <c r="BS52" s="508">
        <v>0</v>
      </c>
      <c r="BT52" s="380">
        <f t="shared" si="2"/>
        <v>0</v>
      </c>
      <c r="BU52" s="507">
        <v>0</v>
      </c>
      <c r="BV52" s="53">
        <v>1</v>
      </c>
      <c r="BW52" s="508">
        <v>0</v>
      </c>
      <c r="BX52" s="380">
        <f t="shared" si="3"/>
        <v>0</v>
      </c>
      <c r="BY52" s="507">
        <v>0</v>
      </c>
      <c r="BZ52" s="53">
        <v>1</v>
      </c>
      <c r="CA52" s="508">
        <v>0</v>
      </c>
      <c r="CB52" s="380">
        <f t="shared" si="4"/>
        <v>0</v>
      </c>
      <c r="CC52" s="507">
        <v>0</v>
      </c>
      <c r="CD52" s="53">
        <v>1</v>
      </c>
      <c r="CE52" s="508">
        <v>0</v>
      </c>
      <c r="CF52" s="380">
        <f t="shared" si="5"/>
        <v>0</v>
      </c>
      <c r="CG52" s="507">
        <v>0</v>
      </c>
      <c r="CH52" s="53">
        <v>1</v>
      </c>
      <c r="CI52" s="508">
        <v>0</v>
      </c>
      <c r="CJ52" s="380">
        <f t="shared" si="6"/>
        <v>0</v>
      </c>
      <c r="CK52" s="507">
        <v>0</v>
      </c>
      <c r="CL52" s="53">
        <v>1</v>
      </c>
      <c r="CM52" s="508">
        <v>0</v>
      </c>
      <c r="CN52" s="380">
        <f t="shared" si="7"/>
        <v>0</v>
      </c>
      <c r="CO52" s="507">
        <v>0</v>
      </c>
      <c r="CP52" s="53">
        <v>1</v>
      </c>
      <c r="CQ52" s="508">
        <v>0</v>
      </c>
      <c r="CR52" s="380">
        <f t="shared" si="8"/>
        <v>0</v>
      </c>
      <c r="CS52" s="507">
        <v>2000040</v>
      </c>
      <c r="CT52" s="53">
        <v>1</v>
      </c>
      <c r="CU52" s="508">
        <v>2000040</v>
      </c>
      <c r="CV52" s="380">
        <f t="shared" si="9"/>
        <v>2000040</v>
      </c>
      <c r="CW52" s="507">
        <v>1966886.41</v>
      </c>
      <c r="CX52" s="53">
        <v>1</v>
      </c>
      <c r="CY52" s="508">
        <v>1966886.41</v>
      </c>
      <c r="CZ52" s="380">
        <f t="shared" si="10"/>
        <v>-33153.590000000084</v>
      </c>
      <c r="DA52" s="507">
        <v>1966886.41</v>
      </c>
      <c r="DB52" s="53">
        <v>1</v>
      </c>
      <c r="DC52" s="508">
        <v>1966886.41</v>
      </c>
      <c r="DD52" s="380">
        <f t="shared" si="11"/>
        <v>0</v>
      </c>
      <c r="DE52" s="507">
        <v>1966886.41</v>
      </c>
      <c r="DF52" s="53">
        <v>1</v>
      </c>
      <c r="DG52" s="508">
        <v>1966886.41</v>
      </c>
      <c r="DH52" s="380">
        <f t="shared" si="12"/>
        <v>0</v>
      </c>
      <c r="DI52" s="507">
        <v>66886.41</v>
      </c>
      <c r="DJ52" s="53">
        <v>1</v>
      </c>
      <c r="DK52" s="508">
        <v>66886.41</v>
      </c>
      <c r="DL52" s="380">
        <f t="shared" si="13"/>
        <v>-1900000</v>
      </c>
      <c r="DM52" s="507">
        <v>66886.41</v>
      </c>
      <c r="DN52" s="53">
        <v>1</v>
      </c>
      <c r="DO52" s="508">
        <v>66886.41</v>
      </c>
      <c r="DP52" s="380">
        <f t="shared" si="14"/>
        <v>0</v>
      </c>
      <c r="DQ52" s="507">
        <v>66886.41</v>
      </c>
      <c r="DR52" s="53">
        <v>1</v>
      </c>
      <c r="DS52" s="508">
        <v>66886.41</v>
      </c>
      <c r="DT52" s="380">
        <f t="shared" si="15"/>
        <v>0</v>
      </c>
      <c r="DU52" s="507">
        <v>42567.4</v>
      </c>
      <c r="DV52" s="53">
        <v>1</v>
      </c>
      <c r="DW52" s="508">
        <v>42567.4</v>
      </c>
      <c r="DX52" s="380">
        <f t="shared" si="16"/>
        <v>-24319.010000000002</v>
      </c>
      <c r="DY52" s="507">
        <v>42567</v>
      </c>
      <c r="DZ52" s="53">
        <v>1</v>
      </c>
      <c r="EA52" s="508">
        <v>42567</v>
      </c>
      <c r="EB52" s="380">
        <f t="shared" si="17"/>
        <v>-0.40000000000145519</v>
      </c>
      <c r="EC52" s="507">
        <v>42567</v>
      </c>
      <c r="ED52" s="53">
        <v>1</v>
      </c>
      <c r="EE52" s="508">
        <v>42567</v>
      </c>
      <c r="EF52" s="380">
        <f t="shared" si="18"/>
        <v>0</v>
      </c>
      <c r="EG52" s="507">
        <v>42567</v>
      </c>
      <c r="EH52" s="53">
        <v>1</v>
      </c>
      <c r="EI52" s="508">
        <v>42567</v>
      </c>
      <c r="EJ52" s="380">
        <f t="shared" si="19"/>
        <v>0</v>
      </c>
      <c r="EK52" s="507">
        <v>42567</v>
      </c>
      <c r="EL52" s="53">
        <v>1</v>
      </c>
      <c r="EM52" s="508">
        <v>42567</v>
      </c>
      <c r="EN52" s="380">
        <f t="shared" si="20"/>
        <v>0</v>
      </c>
      <c r="EO52" s="507">
        <v>42567</v>
      </c>
      <c r="EP52" s="53">
        <v>1</v>
      </c>
      <c r="EQ52" s="508">
        <v>42567</v>
      </c>
      <c r="ER52" s="380">
        <f t="shared" si="21"/>
        <v>0</v>
      </c>
      <c r="ES52" s="507">
        <v>42567</v>
      </c>
      <c r="ET52" s="53">
        <v>1</v>
      </c>
      <c r="EU52" s="508">
        <v>42567</v>
      </c>
      <c r="EV52" s="380">
        <f t="shared" si="22"/>
        <v>0</v>
      </c>
      <c r="EW52" s="507">
        <v>42567</v>
      </c>
      <c r="EX52" s="53">
        <v>1</v>
      </c>
      <c r="EY52" s="508">
        <v>42567</v>
      </c>
      <c r="EZ52" s="380">
        <f t="shared" si="23"/>
        <v>0</v>
      </c>
      <c r="FA52" s="507">
        <v>42567</v>
      </c>
      <c r="FB52" s="53">
        <v>1</v>
      </c>
      <c r="FC52" s="508">
        <v>42567</v>
      </c>
      <c r="FD52" s="380">
        <f t="shared" si="24"/>
        <v>0</v>
      </c>
      <c r="FE52" s="507">
        <v>42567</v>
      </c>
      <c r="FF52" s="53">
        <v>1</v>
      </c>
      <c r="FG52" s="508">
        <v>42567</v>
      </c>
      <c r="FH52" s="380">
        <f t="shared" si="25"/>
        <v>0</v>
      </c>
      <c r="FI52" s="507">
        <v>42567</v>
      </c>
      <c r="FJ52" s="53">
        <v>1</v>
      </c>
      <c r="FK52" s="508">
        <v>42567</v>
      </c>
      <c r="FL52" s="380">
        <f t="shared" si="26"/>
        <v>0</v>
      </c>
      <c r="FM52" s="507">
        <v>42567</v>
      </c>
      <c r="FN52" s="53">
        <v>1</v>
      </c>
      <c r="FO52" s="508">
        <v>42567</v>
      </c>
      <c r="FP52" s="380">
        <f t="shared" si="27"/>
        <v>0</v>
      </c>
      <c r="FQ52" s="507">
        <v>42567</v>
      </c>
      <c r="FR52" s="53">
        <v>1</v>
      </c>
      <c r="FS52" s="508">
        <v>42567</v>
      </c>
      <c r="FT52" s="380">
        <f t="shared" si="28"/>
        <v>0</v>
      </c>
      <c r="FU52" s="507">
        <v>32273</v>
      </c>
      <c r="FV52" s="53">
        <v>1</v>
      </c>
      <c r="FW52" s="508">
        <v>32273</v>
      </c>
      <c r="FX52" s="380">
        <f t="shared" si="29"/>
        <v>-10294</v>
      </c>
      <c r="FY52" s="507">
        <v>32273</v>
      </c>
      <c r="FZ52" s="53">
        <v>1</v>
      </c>
      <c r="GA52" s="508">
        <v>32273</v>
      </c>
      <c r="GB52" s="380">
        <f t="shared" si="30"/>
        <v>0</v>
      </c>
      <c r="GC52" s="507">
        <v>32273</v>
      </c>
      <c r="GD52" s="53">
        <v>1</v>
      </c>
      <c r="GE52" s="508">
        <v>32273</v>
      </c>
      <c r="GF52" s="380">
        <f t="shared" si="31"/>
        <v>0</v>
      </c>
      <c r="GG52" s="507">
        <v>32273</v>
      </c>
      <c r="GH52" s="53">
        <v>1</v>
      </c>
      <c r="GI52" s="508">
        <v>32273</v>
      </c>
      <c r="GJ52" s="380">
        <f t="shared" si="32"/>
        <v>0</v>
      </c>
      <c r="GK52" s="507">
        <v>32273</v>
      </c>
      <c r="GL52" s="53">
        <v>1</v>
      </c>
      <c r="GM52" s="508">
        <v>32273</v>
      </c>
      <c r="GN52" s="380">
        <f t="shared" si="33"/>
        <v>0</v>
      </c>
    </row>
    <row r="53" spans="1:196" ht="15">
      <c r="A53" s="13" t="s">
        <v>582</v>
      </c>
      <c r="B53" s="13" t="s">
        <v>583</v>
      </c>
      <c r="C53" s="13" t="s">
        <v>562</v>
      </c>
      <c r="D53" s="13" t="s">
        <v>329</v>
      </c>
      <c r="E53" s="13" t="s">
        <v>5</v>
      </c>
      <c r="F53" s="13">
        <v>20387285</v>
      </c>
      <c r="G53" s="13" t="s">
        <v>168</v>
      </c>
      <c r="H53" s="49" t="s">
        <v>491</v>
      </c>
      <c r="I53" s="14">
        <f>+'IBP export - Colar'!C53</f>
        <v>0</v>
      </c>
      <c r="J53" s="14">
        <f>+VLOOKUP(E53,'Summary - Colar'!$M$39:$N$54,2,FALSE)</f>
        <v>1.1318999999999999</v>
      </c>
      <c r="K53" s="14">
        <f t="shared" si="34"/>
        <v>0</v>
      </c>
      <c r="L53" s="507">
        <v>0</v>
      </c>
      <c r="M53" s="53">
        <v>1.0393499809660025</v>
      </c>
      <c r="N53" s="508">
        <v>0</v>
      </c>
      <c r="O53" s="507">
        <v>0</v>
      </c>
      <c r="P53" s="53">
        <v>1.0296499958937868</v>
      </c>
      <c r="Q53" s="508">
        <v>0</v>
      </c>
      <c r="R53" s="507">
        <v>0</v>
      </c>
      <c r="S53" s="53">
        <v>1.0305500350713117</v>
      </c>
      <c r="T53" s="508">
        <v>0</v>
      </c>
      <c r="U53" s="507">
        <v>0</v>
      </c>
      <c r="V53" s="53">
        <v>1.0294499127813821</v>
      </c>
      <c r="W53" s="508">
        <v>0</v>
      </c>
      <c r="X53" s="507">
        <v>0</v>
      </c>
      <c r="Y53" s="53">
        <v>1.0474500171045873</v>
      </c>
      <c r="Z53" s="508">
        <v>0</v>
      </c>
      <c r="AA53" s="507">
        <v>0</v>
      </c>
      <c r="AB53" s="53">
        <v>1.0384500241697678</v>
      </c>
      <c r="AC53" s="508">
        <v>0</v>
      </c>
      <c r="AD53" s="507">
        <v>0</v>
      </c>
      <c r="AE53" s="53">
        <v>1.0375500183032278</v>
      </c>
      <c r="AF53" s="508">
        <v>0</v>
      </c>
      <c r="AG53" s="507">
        <v>0</v>
      </c>
      <c r="AH53" s="53">
        <v>1.047149991583058</v>
      </c>
      <c r="AI53" s="508">
        <v>0</v>
      </c>
      <c r="AJ53" s="507">
        <v>0</v>
      </c>
      <c r="AK53" s="53">
        <v>1.0461499902620313</v>
      </c>
      <c r="AL53" s="508">
        <v>0</v>
      </c>
      <c r="AM53" s="507">
        <v>0</v>
      </c>
      <c r="AN53" s="53">
        <v>1.0407499836552325</v>
      </c>
      <c r="AO53" s="508">
        <v>0</v>
      </c>
      <c r="AP53" s="507">
        <v>0</v>
      </c>
      <c r="AQ53" s="53">
        <v>1.0854500032344994</v>
      </c>
      <c r="AR53" s="508">
        <v>0</v>
      </c>
      <c r="AS53" s="507">
        <v>0</v>
      </c>
      <c r="AT53" s="53">
        <v>1.08935</v>
      </c>
      <c r="AU53" s="508">
        <v>0</v>
      </c>
      <c r="AV53" s="507">
        <v>0</v>
      </c>
      <c r="AW53" s="53">
        <v>1.0830999858771673</v>
      </c>
      <c r="AX53" s="508">
        <v>0</v>
      </c>
      <c r="AY53" s="507">
        <v>0</v>
      </c>
      <c r="AZ53" s="53">
        <v>1.0787497944244075</v>
      </c>
      <c r="BA53" s="508">
        <v>0</v>
      </c>
      <c r="BB53" s="507">
        <v>-35.81</v>
      </c>
      <c r="BC53" s="53">
        <v>1.0820998826422146</v>
      </c>
      <c r="BD53" s="508">
        <v>-33.093063380213138</v>
      </c>
      <c r="BE53" s="507">
        <v>0</v>
      </c>
      <c r="BF53" s="53">
        <v>1.0781999853387405</v>
      </c>
      <c r="BG53" s="508">
        <v>0</v>
      </c>
      <c r="BH53" s="380">
        <f t="shared" si="0"/>
        <v>-1.0820998826422146</v>
      </c>
      <c r="BI53" s="507">
        <v>0</v>
      </c>
      <c r="BJ53" s="53">
        <v>1.0803999989493438</v>
      </c>
      <c r="BK53" s="508">
        <v>0</v>
      </c>
      <c r="BL53" s="380">
        <f t="shared" si="1"/>
        <v>0</v>
      </c>
      <c r="BM53" s="507">
        <v>0</v>
      </c>
      <c r="BN53" s="53">
        <v>1.1088499954694768</v>
      </c>
      <c r="BO53" s="508">
        <v>0</v>
      </c>
      <c r="BP53">
        <v>0</v>
      </c>
      <c r="BQ53" s="507">
        <v>0</v>
      </c>
      <c r="BR53" s="53">
        <v>1.1058499740160905</v>
      </c>
      <c r="BS53" s="508">
        <v>0</v>
      </c>
      <c r="BT53" s="380">
        <f t="shared" si="2"/>
        <v>0</v>
      </c>
      <c r="BU53" s="507">
        <v>0</v>
      </c>
      <c r="BV53" s="53">
        <v>1.0967500172467883</v>
      </c>
      <c r="BW53" s="508">
        <v>0</v>
      </c>
      <c r="BX53" s="380">
        <f t="shared" si="3"/>
        <v>0</v>
      </c>
      <c r="BY53" s="507">
        <v>0</v>
      </c>
      <c r="BZ53" s="53">
        <v>1.0935500267747675</v>
      </c>
      <c r="CA53" s="508">
        <v>0</v>
      </c>
      <c r="CB53" s="380">
        <f t="shared" si="4"/>
        <v>0</v>
      </c>
      <c r="CC53" s="507">
        <v>0</v>
      </c>
      <c r="CD53" s="53">
        <v>1.1035500028504495</v>
      </c>
      <c r="CE53" s="508">
        <v>0</v>
      </c>
      <c r="CF53" s="380">
        <f t="shared" si="5"/>
        <v>0</v>
      </c>
      <c r="CG53" s="507">
        <v>0</v>
      </c>
      <c r="CH53" s="53">
        <v>1.1071500373751093</v>
      </c>
      <c r="CI53" s="508">
        <v>0</v>
      </c>
      <c r="CJ53" s="380">
        <f t="shared" si="6"/>
        <v>0</v>
      </c>
      <c r="CK53" s="507">
        <v>0</v>
      </c>
      <c r="CL53" s="53">
        <v>1.1331000481425468</v>
      </c>
      <c r="CM53" s="508">
        <v>0</v>
      </c>
      <c r="CN53" s="380">
        <f t="shared" si="7"/>
        <v>0</v>
      </c>
      <c r="CO53" s="507">
        <v>0</v>
      </c>
      <c r="CP53" s="53">
        <v>1.1381500166600167</v>
      </c>
      <c r="CQ53" s="508">
        <v>0</v>
      </c>
      <c r="CR53" s="380">
        <f t="shared" si="8"/>
        <v>0</v>
      </c>
      <c r="CS53" s="507">
        <v>0</v>
      </c>
      <c r="CT53" s="53">
        <v>1.1324499897732652</v>
      </c>
      <c r="CU53" s="508">
        <v>0</v>
      </c>
      <c r="CV53" s="380">
        <f t="shared" si="9"/>
        <v>0</v>
      </c>
      <c r="CW53" s="507">
        <v>0</v>
      </c>
      <c r="CX53" s="53">
        <v>1.1362500452178652</v>
      </c>
      <c r="CY53" s="508">
        <v>0</v>
      </c>
      <c r="CZ53" s="380">
        <f t="shared" si="10"/>
        <v>0</v>
      </c>
      <c r="DA53" s="507">
        <v>0</v>
      </c>
      <c r="DB53" s="53">
        <v>1.1363000964193748</v>
      </c>
      <c r="DC53" s="508">
        <v>0</v>
      </c>
      <c r="DD53" s="380">
        <f t="shared" si="11"/>
        <v>0</v>
      </c>
      <c r="DE53" s="507">
        <v>0</v>
      </c>
      <c r="DF53" s="53">
        <v>1.1544499930632772</v>
      </c>
      <c r="DG53" s="508">
        <v>0</v>
      </c>
      <c r="DH53" s="380">
        <f t="shared" si="12"/>
        <v>0</v>
      </c>
      <c r="DI53" s="507">
        <v>0</v>
      </c>
      <c r="DJ53" s="53">
        <v>1.1486000091425401</v>
      </c>
      <c r="DK53" s="508">
        <v>0</v>
      </c>
      <c r="DL53" s="380">
        <f t="shared" si="13"/>
        <v>0</v>
      </c>
      <c r="DM53" s="507">
        <v>0</v>
      </c>
      <c r="DN53" s="53">
        <v>1.1410499781207057</v>
      </c>
      <c r="DO53" s="508">
        <v>0</v>
      </c>
      <c r="DP53" s="380">
        <f t="shared" si="14"/>
        <v>0</v>
      </c>
      <c r="DQ53" s="507">
        <v>0</v>
      </c>
      <c r="DR53" s="53">
        <v>1.135249966573922</v>
      </c>
      <c r="DS53" s="508">
        <v>0</v>
      </c>
      <c r="DT53" s="380">
        <f t="shared" si="15"/>
        <v>0</v>
      </c>
      <c r="DU53" s="507">
        <v>0</v>
      </c>
      <c r="DV53" s="53">
        <v>1.1318500296229566</v>
      </c>
      <c r="DW53" s="508">
        <v>0</v>
      </c>
      <c r="DX53" s="380">
        <f t="shared" si="16"/>
        <v>0</v>
      </c>
      <c r="DY53" s="507">
        <v>0</v>
      </c>
      <c r="DZ53" s="53">
        <v>1.1345499999999999</v>
      </c>
      <c r="EA53" s="508">
        <v>0</v>
      </c>
      <c r="EB53" s="380">
        <f t="shared" si="17"/>
        <v>0</v>
      </c>
      <c r="EC53" s="507">
        <v>0</v>
      </c>
      <c r="ED53" s="53">
        <v>1.13425</v>
      </c>
      <c r="EE53" s="508">
        <v>0</v>
      </c>
      <c r="EF53" s="380">
        <f t="shared" si="18"/>
        <v>0</v>
      </c>
      <c r="EG53" s="507">
        <v>0</v>
      </c>
      <c r="EH53" s="53">
        <v>1.1326499999999999</v>
      </c>
      <c r="EI53" s="508">
        <v>0</v>
      </c>
      <c r="EJ53" s="380">
        <f t="shared" si="19"/>
        <v>0</v>
      </c>
      <c r="EK53" s="507">
        <v>0</v>
      </c>
      <c r="EL53" s="53">
        <v>1.13575</v>
      </c>
      <c r="EM53" s="508">
        <v>0</v>
      </c>
      <c r="EN53" s="380">
        <f t="shared" si="20"/>
        <v>0</v>
      </c>
      <c r="EO53" s="507">
        <v>0</v>
      </c>
      <c r="EP53" s="53">
        <v>1.1295500000000001</v>
      </c>
      <c r="EQ53" s="508">
        <v>0</v>
      </c>
      <c r="ER53" s="380">
        <f t="shared" si="21"/>
        <v>0</v>
      </c>
      <c r="ES53" s="507">
        <v>0</v>
      </c>
      <c r="ET53" s="53">
        <v>1.1253500000000001</v>
      </c>
      <c r="EU53" s="508">
        <v>0</v>
      </c>
      <c r="EV53" s="380">
        <f t="shared" si="22"/>
        <v>0</v>
      </c>
      <c r="EW53" s="507">
        <v>0</v>
      </c>
      <c r="EX53" s="53">
        <v>1.1109500000000001</v>
      </c>
      <c r="EY53" s="508">
        <v>0</v>
      </c>
      <c r="EZ53" s="380">
        <f t="shared" si="23"/>
        <v>0</v>
      </c>
      <c r="FA53" s="507">
        <v>0</v>
      </c>
      <c r="FB53" s="53">
        <v>1.1105499999999999</v>
      </c>
      <c r="FC53" s="508">
        <v>0</v>
      </c>
      <c r="FD53" s="380">
        <f t="shared" si="24"/>
        <v>0</v>
      </c>
      <c r="FE53" s="507">
        <v>0</v>
      </c>
      <c r="FF53" s="53">
        <v>1.12155</v>
      </c>
      <c r="FG53" s="508">
        <v>0</v>
      </c>
      <c r="FH53" s="380">
        <f t="shared" si="25"/>
        <v>0</v>
      </c>
      <c r="FI53" s="507">
        <v>0</v>
      </c>
      <c r="FJ53" s="53">
        <v>1.1194</v>
      </c>
      <c r="FK53" s="508">
        <v>0</v>
      </c>
      <c r="FL53" s="380">
        <f t="shared" si="26"/>
        <v>0</v>
      </c>
      <c r="FM53" s="507">
        <v>0</v>
      </c>
      <c r="FN53" s="53">
        <v>1.1271500000000001</v>
      </c>
      <c r="FO53" s="508">
        <v>0</v>
      </c>
      <c r="FP53" s="380">
        <f t="shared" si="27"/>
        <v>0</v>
      </c>
      <c r="FQ53" s="507">
        <v>0</v>
      </c>
      <c r="FR53" s="53">
        <v>1.1245499999999999</v>
      </c>
      <c r="FS53" s="508">
        <v>0</v>
      </c>
      <c r="FT53" s="380">
        <f t="shared" si="28"/>
        <v>0</v>
      </c>
      <c r="FU53" s="507">
        <v>0</v>
      </c>
      <c r="FV53" s="53">
        <v>1.13215</v>
      </c>
      <c r="FW53" s="508">
        <v>0</v>
      </c>
      <c r="FX53" s="380">
        <f t="shared" si="29"/>
        <v>0</v>
      </c>
      <c r="FY53" s="507">
        <v>0</v>
      </c>
      <c r="FZ53" s="53">
        <v>1.1327499999999999</v>
      </c>
      <c r="GA53" s="508">
        <v>0</v>
      </c>
      <c r="GB53" s="380">
        <f t="shared" si="30"/>
        <v>0</v>
      </c>
      <c r="GC53" s="507">
        <v>0</v>
      </c>
      <c r="GD53" s="53">
        <v>1.13775</v>
      </c>
      <c r="GE53" s="508">
        <v>0</v>
      </c>
      <c r="GF53" s="380">
        <f t="shared" si="31"/>
        <v>0</v>
      </c>
      <c r="GG53" s="507">
        <v>0</v>
      </c>
      <c r="GH53" s="53">
        <v>1.1352500000000001</v>
      </c>
      <c r="GI53" s="508">
        <v>0</v>
      </c>
      <c r="GJ53" s="380">
        <f t="shared" si="32"/>
        <v>0</v>
      </c>
      <c r="GK53" s="507">
        <v>0</v>
      </c>
      <c r="GL53" s="53">
        <v>1.1318999999999999</v>
      </c>
      <c r="GM53" s="508">
        <v>0</v>
      </c>
      <c r="GN53" s="380">
        <f t="shared" si="33"/>
        <v>0</v>
      </c>
    </row>
    <row r="54" spans="1:196" ht="15">
      <c r="A54" s="13" t="s">
        <v>582</v>
      </c>
      <c r="B54" s="13" t="s">
        <v>583</v>
      </c>
      <c r="C54" s="13" t="s">
        <v>562</v>
      </c>
      <c r="D54" s="13" t="s">
        <v>329</v>
      </c>
      <c r="E54" s="13" t="s">
        <v>4</v>
      </c>
      <c r="F54" s="13">
        <v>20366067</v>
      </c>
      <c r="G54" s="13" t="s">
        <v>584</v>
      </c>
      <c r="H54" s="14" t="s">
        <v>585</v>
      </c>
      <c r="I54" s="14" t="s">
        <v>477</v>
      </c>
      <c r="J54" s="14">
        <f>+VLOOKUP(E54,'Summary - Colar'!$M$39:$N$54,2,FALSE)</f>
        <v>0.8397</v>
      </c>
      <c r="K54" s="14"/>
      <c r="L54" s="507" t="s">
        <v>477</v>
      </c>
      <c r="M54" s="53">
        <v>0.82944999704118039</v>
      </c>
      <c r="N54" s="508"/>
      <c r="O54" s="507" t="s">
        <v>477</v>
      </c>
      <c r="P54" s="53">
        <v>0.82985000194803504</v>
      </c>
      <c r="Q54" s="508"/>
      <c r="R54" s="507" t="s">
        <v>477</v>
      </c>
      <c r="S54" s="53">
        <v>0.83675000142339673</v>
      </c>
      <c r="T54" s="508"/>
      <c r="U54" s="507" t="s">
        <v>477</v>
      </c>
      <c r="V54" s="53">
        <v>0.84450000060846753</v>
      </c>
      <c r="W54" s="508"/>
      <c r="X54" s="507" t="s">
        <v>477</v>
      </c>
      <c r="Y54" s="53">
        <v>0.84404999960386917</v>
      </c>
      <c r="Z54" s="508"/>
      <c r="AA54" s="507" t="s">
        <v>477</v>
      </c>
      <c r="AB54" s="53">
        <v>0.83594999940504033</v>
      </c>
      <c r="AC54" s="508"/>
      <c r="AD54" s="507" t="s">
        <v>477</v>
      </c>
      <c r="AE54" s="53">
        <v>0.83355000042005567</v>
      </c>
      <c r="AF54" s="508"/>
      <c r="AG54" s="507" t="s">
        <v>477</v>
      </c>
      <c r="AH54" s="53">
        <v>0.83210000018059904</v>
      </c>
      <c r="AI54" s="508"/>
      <c r="AJ54" s="507" t="s">
        <v>477</v>
      </c>
      <c r="AK54" s="53">
        <v>0.82765000030319136</v>
      </c>
      <c r="AL54" s="508"/>
      <c r="AM54" s="507" t="s">
        <v>477</v>
      </c>
      <c r="AN54" s="53">
        <v>0.82594999743944864</v>
      </c>
      <c r="AO54" s="508"/>
      <c r="AP54" s="507" t="s">
        <v>477</v>
      </c>
      <c r="AQ54" s="53">
        <v>0.84075000044594062</v>
      </c>
      <c r="AR54" s="508"/>
      <c r="AS54" s="507" t="s">
        <v>477</v>
      </c>
      <c r="AT54" s="53">
        <v>0.84175</v>
      </c>
      <c r="AU54" s="508"/>
      <c r="AV54" s="507" t="s">
        <v>477</v>
      </c>
      <c r="AW54" s="53">
        <v>0.83715000023255848</v>
      </c>
      <c r="AX54" s="508"/>
      <c r="AY54" s="507" t="s">
        <v>477</v>
      </c>
      <c r="AZ54" s="53">
        <v>0.83345000011593484</v>
      </c>
      <c r="BA54" s="508"/>
      <c r="BB54" s="507" t="s">
        <v>477</v>
      </c>
      <c r="BC54" s="53">
        <v>0.8352999999595857</v>
      </c>
      <c r="BD54" s="508"/>
      <c r="BE54" s="507" t="s">
        <v>477</v>
      </c>
      <c r="BF54" s="53">
        <v>0.83619999978584703</v>
      </c>
      <c r="BG54" s="508"/>
      <c r="BH54" s="380">
        <f t="shared" si="0"/>
        <v>-0.8352999999595857</v>
      </c>
      <c r="BI54" s="507" t="s">
        <v>477</v>
      </c>
      <c r="BJ54" s="53">
        <v>0.83434999986719449</v>
      </c>
      <c r="BK54" s="508"/>
      <c r="BL54" s="380">
        <f t="shared" si="1"/>
        <v>0</v>
      </c>
      <c r="BM54" s="507" t="s">
        <v>477</v>
      </c>
      <c r="BN54" s="53">
        <v>0.84160000070083552</v>
      </c>
      <c r="BO54" s="508"/>
      <c r="BP54">
        <v>0</v>
      </c>
      <c r="BQ54" s="507" t="s">
        <v>477</v>
      </c>
      <c r="BR54" s="53">
        <v>0.84934999973825842</v>
      </c>
      <c r="BS54" s="508"/>
      <c r="BT54" s="380">
        <f t="shared" si="2"/>
        <v>0</v>
      </c>
      <c r="BU54" s="507" t="s">
        <v>477</v>
      </c>
      <c r="BV54" s="53">
        <v>0.85520000047240285</v>
      </c>
      <c r="BW54" s="508"/>
      <c r="BX54" s="380">
        <f t="shared" si="3"/>
        <v>0</v>
      </c>
      <c r="BY54" s="507" t="s">
        <v>477</v>
      </c>
      <c r="BZ54" s="53">
        <v>0.85570000024121062</v>
      </c>
      <c r="CA54" s="508"/>
      <c r="CB54" s="380">
        <f t="shared" si="4"/>
        <v>0</v>
      </c>
      <c r="CC54" s="507" t="s">
        <v>477</v>
      </c>
      <c r="CD54" s="53">
        <v>0.86369999964947808</v>
      </c>
      <c r="CE54" s="508"/>
      <c r="CF54" s="380">
        <f t="shared" si="5"/>
        <v>0</v>
      </c>
      <c r="CG54" s="507" t="s">
        <v>477</v>
      </c>
      <c r="CH54" s="53">
        <v>0.85609999997089647</v>
      </c>
      <c r="CI54" s="508"/>
      <c r="CJ54" s="380">
        <f t="shared" si="6"/>
        <v>0</v>
      </c>
      <c r="CK54" s="507" t="s">
        <v>477</v>
      </c>
      <c r="CL54" s="53">
        <v>0.86570000046334739</v>
      </c>
      <c r="CM54" s="508"/>
      <c r="CN54" s="380">
        <f t="shared" si="7"/>
        <v>0</v>
      </c>
      <c r="CO54" s="507" t="s">
        <v>477</v>
      </c>
      <c r="CP54" s="53">
        <v>0.86384999950164088</v>
      </c>
      <c r="CQ54" s="508"/>
      <c r="CR54" s="380">
        <f t="shared" si="8"/>
        <v>0</v>
      </c>
      <c r="CS54" s="507" t="s">
        <v>477</v>
      </c>
      <c r="CT54" s="53">
        <v>0.85580000078257989</v>
      </c>
      <c r="CU54" s="508"/>
      <c r="CV54" s="380">
        <f t="shared" si="9"/>
        <v>0</v>
      </c>
      <c r="CW54" s="507" t="s">
        <v>477</v>
      </c>
      <c r="CX54" s="53">
        <v>0.85619999953234882</v>
      </c>
      <c r="CY54" s="508"/>
      <c r="CZ54" s="380">
        <f t="shared" si="10"/>
        <v>0</v>
      </c>
      <c r="DA54" s="507" t="s">
        <v>477</v>
      </c>
      <c r="DB54" s="53">
        <v>0.85640000044870379</v>
      </c>
      <c r="DC54" s="508"/>
      <c r="DD54" s="380">
        <f t="shared" si="11"/>
        <v>0</v>
      </c>
      <c r="DE54" s="507" t="s">
        <v>477</v>
      </c>
      <c r="DF54" s="53">
        <v>0.86165000042925399</v>
      </c>
      <c r="DG54" s="508"/>
      <c r="DH54" s="380">
        <f t="shared" si="12"/>
        <v>0</v>
      </c>
      <c r="DI54" s="507" t="s">
        <v>477</v>
      </c>
      <c r="DJ54" s="53">
        <v>0.85845000052737486</v>
      </c>
      <c r="DK54" s="508"/>
      <c r="DL54" s="380">
        <f t="shared" si="13"/>
        <v>0</v>
      </c>
      <c r="DM54" s="507" t="s">
        <v>477</v>
      </c>
      <c r="DN54" s="53">
        <v>0.85774999952894071</v>
      </c>
      <c r="DO54" s="508"/>
      <c r="DP54" s="380">
        <f t="shared" si="14"/>
        <v>0</v>
      </c>
      <c r="DQ54" s="507" t="s">
        <v>477</v>
      </c>
      <c r="DR54" s="53">
        <v>0.85095000037133195</v>
      </c>
      <c r="DS54" s="508"/>
      <c r="DT54" s="380">
        <f t="shared" si="15"/>
        <v>0</v>
      </c>
      <c r="DU54" s="507" t="s">
        <v>477</v>
      </c>
      <c r="DV54" s="53">
        <v>0.84944999993097159</v>
      </c>
      <c r="DW54" s="508"/>
      <c r="DX54" s="380">
        <f t="shared" si="16"/>
        <v>0</v>
      </c>
      <c r="DY54" s="507" t="s">
        <v>477</v>
      </c>
      <c r="DZ54" s="53">
        <v>0.85345000000000004</v>
      </c>
      <c r="EA54" s="508"/>
      <c r="EB54" s="380">
        <f t="shared" si="17"/>
        <v>0</v>
      </c>
      <c r="EC54" s="507" t="s">
        <v>477</v>
      </c>
      <c r="ED54" s="53">
        <v>0.85175000000000001</v>
      </c>
      <c r="EE54" s="508"/>
      <c r="EF54" s="380">
        <f t="shared" si="18"/>
        <v>0</v>
      </c>
      <c r="EG54" s="507" t="s">
        <v>477</v>
      </c>
      <c r="EH54" s="53">
        <v>0.84724999999999995</v>
      </c>
      <c r="EI54" s="508"/>
      <c r="EJ54" s="380">
        <f t="shared" si="19"/>
        <v>0</v>
      </c>
      <c r="EK54" s="507" t="s">
        <v>477</v>
      </c>
      <c r="EL54" s="53">
        <v>0.85085</v>
      </c>
      <c r="EM54" s="508"/>
      <c r="EN54" s="380">
        <f t="shared" si="20"/>
        <v>0</v>
      </c>
      <c r="EO54" s="507" t="s">
        <v>477</v>
      </c>
      <c r="EP54" s="53">
        <v>0.84740000000000004</v>
      </c>
      <c r="EQ54" s="508"/>
      <c r="ER54" s="380">
        <f t="shared" si="21"/>
        <v>0</v>
      </c>
      <c r="ES54" s="507" t="s">
        <v>477</v>
      </c>
      <c r="ET54" s="53">
        <v>0.84755000000000003</v>
      </c>
      <c r="EU54" s="508"/>
      <c r="EV54" s="380">
        <f t="shared" si="22"/>
        <v>0</v>
      </c>
      <c r="EW54" s="507" t="s">
        <v>477</v>
      </c>
      <c r="EX54" s="53">
        <v>0.84325000000000006</v>
      </c>
      <c r="EY54" s="508"/>
      <c r="EZ54" s="380">
        <f t="shared" si="23"/>
        <v>0</v>
      </c>
      <c r="FA54" s="507" t="s">
        <v>477</v>
      </c>
      <c r="FB54" s="53">
        <v>0.84045000000000003</v>
      </c>
      <c r="FC54" s="508"/>
      <c r="FD54" s="380">
        <f t="shared" si="24"/>
        <v>0</v>
      </c>
      <c r="FE54" s="507" t="s">
        <v>477</v>
      </c>
      <c r="FF54" s="53">
        <v>0.84119999999999995</v>
      </c>
      <c r="FG54" s="508"/>
      <c r="FH54" s="380">
        <f t="shared" si="25"/>
        <v>0</v>
      </c>
      <c r="FI54" s="507" t="s">
        <v>477</v>
      </c>
      <c r="FJ54" s="53">
        <v>0.84275</v>
      </c>
      <c r="FK54" s="508"/>
      <c r="FL54" s="380">
        <f t="shared" si="26"/>
        <v>0</v>
      </c>
      <c r="FM54" s="507" t="s">
        <v>477</v>
      </c>
      <c r="FN54" s="53">
        <v>0.84235000000000004</v>
      </c>
      <c r="FO54" s="508"/>
      <c r="FP54" s="380">
        <f t="shared" si="27"/>
        <v>0</v>
      </c>
      <c r="FQ54" s="507" t="s">
        <v>477</v>
      </c>
      <c r="FR54" s="53">
        <v>0.84150000000000003</v>
      </c>
      <c r="FS54" s="508"/>
      <c r="FT54" s="380">
        <f t="shared" si="28"/>
        <v>0</v>
      </c>
      <c r="FU54" s="507" t="s">
        <v>477</v>
      </c>
      <c r="FV54" s="53">
        <v>0.84399999999999997</v>
      </c>
      <c r="FW54" s="508"/>
      <c r="FX54" s="380">
        <f t="shared" si="29"/>
        <v>0</v>
      </c>
      <c r="FY54" s="507" t="s">
        <v>477</v>
      </c>
      <c r="FZ54" s="53">
        <v>0.83975</v>
      </c>
      <c r="GA54" s="508"/>
      <c r="GB54" s="380">
        <f t="shared" si="30"/>
        <v>0</v>
      </c>
      <c r="GC54" s="507" t="s">
        <v>477</v>
      </c>
      <c r="GD54" s="53">
        <v>0.83904999999999996</v>
      </c>
      <c r="GE54" s="508"/>
      <c r="GF54" s="380">
        <f t="shared" si="31"/>
        <v>0</v>
      </c>
      <c r="GG54" s="507" t="s">
        <v>477</v>
      </c>
      <c r="GH54" s="53">
        <v>0.83779999999999999</v>
      </c>
      <c r="GI54" s="508"/>
      <c r="GJ54" s="380">
        <f t="shared" si="32"/>
        <v>0</v>
      </c>
      <c r="GK54" s="507" t="s">
        <v>477</v>
      </c>
      <c r="GL54" s="53">
        <v>0.8397</v>
      </c>
      <c r="GM54" s="508"/>
      <c r="GN54" s="380">
        <f t="shared" si="33"/>
        <v>0</v>
      </c>
    </row>
    <row r="55" spans="1:196" ht="15">
      <c r="A55" s="13" t="s">
        <v>582</v>
      </c>
      <c r="B55" s="13" t="s">
        <v>583</v>
      </c>
      <c r="C55" s="13" t="s">
        <v>562</v>
      </c>
      <c r="D55" s="13" t="s">
        <v>329</v>
      </c>
      <c r="E55" s="13" t="s">
        <v>4</v>
      </c>
      <c r="F55" s="13">
        <v>20222991</v>
      </c>
      <c r="G55" s="13" t="s">
        <v>171</v>
      </c>
      <c r="H55" s="49" t="s">
        <v>491</v>
      </c>
      <c r="I55" s="14">
        <f>+'IBP export - Colar'!B54</f>
        <v>0</v>
      </c>
      <c r="J55" s="14">
        <f>+VLOOKUP(E55,'Summary - Colar'!$M$39:$N$54,2,FALSE)</f>
        <v>0.8397</v>
      </c>
      <c r="K55" s="14">
        <f t="shared" si="34"/>
        <v>0</v>
      </c>
      <c r="L55" s="507">
        <v>-1432.9</v>
      </c>
      <c r="M55" s="53">
        <v>0.82944999704118039</v>
      </c>
      <c r="N55" s="508">
        <v>-1727.5302973192483</v>
      </c>
      <c r="O55" s="507">
        <v>-6163.86</v>
      </c>
      <c r="P55" s="53">
        <v>0.82985000194803504</v>
      </c>
      <c r="Q55" s="508">
        <v>-7427.6796837146703</v>
      </c>
      <c r="R55" s="507">
        <v>8284.16</v>
      </c>
      <c r="S55" s="53">
        <v>0.83675000142339673</v>
      </c>
      <c r="T55" s="508">
        <v>9900.4003416884407</v>
      </c>
      <c r="U55" s="507">
        <v>0</v>
      </c>
      <c r="V55" s="53">
        <v>0.84450000060846753</v>
      </c>
      <c r="W55" s="508">
        <v>0</v>
      </c>
      <c r="X55" s="507">
        <v>0</v>
      </c>
      <c r="Y55" s="53">
        <v>0.84404999960386917</v>
      </c>
      <c r="Z55" s="508">
        <v>0</v>
      </c>
      <c r="AA55" s="507">
        <v>-152.44999999999999</v>
      </c>
      <c r="AB55" s="53">
        <v>0.83594999940504033</v>
      </c>
      <c r="AC55" s="508">
        <v>-182.36736659908036</v>
      </c>
      <c r="AD55" s="507">
        <v>1554.78</v>
      </c>
      <c r="AE55" s="53">
        <v>0.83355000042005567</v>
      </c>
      <c r="AF55" s="508">
        <v>1865.2510337910032</v>
      </c>
      <c r="AG55" s="507">
        <v>380.24</v>
      </c>
      <c r="AH55" s="53">
        <v>0.83210000018059904</v>
      </c>
      <c r="AI55" s="508">
        <v>456.96430707543885</v>
      </c>
      <c r="AJ55" s="507">
        <v>0</v>
      </c>
      <c r="AK55" s="53">
        <v>0.82765000030319136</v>
      </c>
      <c r="AL55" s="508">
        <v>0</v>
      </c>
      <c r="AM55" s="507">
        <v>-136.30000000000001</v>
      </c>
      <c r="AN55" s="53">
        <v>0.82594999743944864</v>
      </c>
      <c r="AO55" s="508">
        <v>-165.02209628009876</v>
      </c>
      <c r="AP55" s="507">
        <v>-3638.48</v>
      </c>
      <c r="AQ55" s="53">
        <v>0.84075000044594062</v>
      </c>
      <c r="AR55" s="508">
        <v>-4327.6598252395133</v>
      </c>
      <c r="AS55" s="507">
        <v>-278217</v>
      </c>
      <c r="AT55" s="53">
        <v>0.84175</v>
      </c>
      <c r="AU55" s="508">
        <v>-330522.12652212655</v>
      </c>
      <c r="AV55" s="507">
        <v>4313.1400000000003</v>
      </c>
      <c r="AW55" s="53">
        <v>0.83715000023255848</v>
      </c>
      <c r="AX55" s="508">
        <v>5152.1710551296892</v>
      </c>
      <c r="AY55" s="507">
        <v>87658.63</v>
      </c>
      <c r="AZ55" s="53">
        <v>0.83345000011593484</v>
      </c>
      <c r="BA55" s="508">
        <v>105175.63139697221</v>
      </c>
      <c r="BB55" s="507">
        <v>-748810.99</v>
      </c>
      <c r="BC55" s="53">
        <v>0.8352999999595857</v>
      </c>
      <c r="BD55" s="508">
        <v>-896457.54822965362</v>
      </c>
      <c r="BE55" s="507">
        <v>0</v>
      </c>
      <c r="BF55" s="53">
        <v>0.83619999978584703</v>
      </c>
      <c r="BG55" s="508">
        <v>0</v>
      </c>
      <c r="BH55" s="380">
        <f t="shared" si="0"/>
        <v>-0.8352999999595857</v>
      </c>
      <c r="BI55" s="507">
        <v>0</v>
      </c>
      <c r="BJ55" s="53">
        <v>0.83434999986719449</v>
      </c>
      <c r="BK55" s="508">
        <v>0</v>
      </c>
      <c r="BL55" s="380">
        <f t="shared" si="1"/>
        <v>0</v>
      </c>
      <c r="BM55" s="507">
        <v>0</v>
      </c>
      <c r="BN55" s="53">
        <v>0.84160000070083552</v>
      </c>
      <c r="BO55" s="508">
        <v>0</v>
      </c>
      <c r="BP55">
        <v>-165.02209628009876</v>
      </c>
      <c r="BQ55" s="507">
        <v>9023.7800000000007</v>
      </c>
      <c r="BR55" s="53">
        <v>0.84934999973825842</v>
      </c>
      <c r="BS55" s="508">
        <v>10624.336260411881</v>
      </c>
      <c r="BT55" s="380">
        <f t="shared" si="2"/>
        <v>10624.336260411881</v>
      </c>
      <c r="BU55" s="507">
        <v>102605.12</v>
      </c>
      <c r="BV55" s="53">
        <v>0.85520000047240285</v>
      </c>
      <c r="BW55" s="508">
        <v>119977.92322652254</v>
      </c>
      <c r="BX55" s="380">
        <f t="shared" si="3"/>
        <v>109353.58696611066</v>
      </c>
      <c r="BY55" s="507">
        <v>0</v>
      </c>
      <c r="BZ55" s="53">
        <v>0.85570000024121062</v>
      </c>
      <c r="CA55" s="508">
        <v>0</v>
      </c>
      <c r="CB55" s="380">
        <f t="shared" si="4"/>
        <v>-119977.92322652254</v>
      </c>
      <c r="CC55" s="507">
        <v>0</v>
      </c>
      <c r="CD55" s="53">
        <v>0.86369999964947808</v>
      </c>
      <c r="CE55" s="508">
        <v>0</v>
      </c>
      <c r="CF55" s="380">
        <f t="shared" si="5"/>
        <v>0</v>
      </c>
      <c r="CG55" s="507">
        <v>0</v>
      </c>
      <c r="CH55" s="53">
        <v>0.85609999997089647</v>
      </c>
      <c r="CI55" s="508">
        <v>0</v>
      </c>
      <c r="CJ55" s="380">
        <f t="shared" si="6"/>
        <v>0</v>
      </c>
      <c r="CK55" s="507">
        <v>-30523.599999999999</v>
      </c>
      <c r="CL55" s="53">
        <v>0.86570000046334739</v>
      </c>
      <c r="CM55" s="508">
        <v>-35258.865638977586</v>
      </c>
      <c r="CN55" s="380">
        <f t="shared" si="7"/>
        <v>-35258.865638977586</v>
      </c>
      <c r="CO55" s="507">
        <v>0</v>
      </c>
      <c r="CP55" s="53">
        <v>0.86384999950164088</v>
      </c>
      <c r="CQ55" s="508">
        <v>0</v>
      </c>
      <c r="CR55" s="380">
        <f t="shared" si="8"/>
        <v>35258.865638977586</v>
      </c>
      <c r="CS55" s="507">
        <v>0</v>
      </c>
      <c r="CT55" s="53">
        <v>0.85580000078257989</v>
      </c>
      <c r="CU55" s="508">
        <v>0</v>
      </c>
      <c r="CV55" s="380">
        <f t="shared" si="9"/>
        <v>0</v>
      </c>
      <c r="CW55" s="507">
        <v>0</v>
      </c>
      <c r="CX55" s="53">
        <v>0.85619999953234882</v>
      </c>
      <c r="CY55" s="508">
        <v>0</v>
      </c>
      <c r="CZ55" s="380">
        <f t="shared" si="10"/>
        <v>0</v>
      </c>
      <c r="DA55" s="507">
        <v>182217.41</v>
      </c>
      <c r="DB55" s="53">
        <v>0.85640000044870379</v>
      </c>
      <c r="DC55" s="508">
        <v>212771.3800846902</v>
      </c>
      <c r="DD55" s="380">
        <f t="shared" si="11"/>
        <v>212771.3800846902</v>
      </c>
      <c r="DE55" s="507">
        <v>182217.41</v>
      </c>
      <c r="DF55" s="53">
        <v>0.86165000042925399</v>
      </c>
      <c r="DG55" s="508">
        <v>211474.97233125227</v>
      </c>
      <c r="DH55" s="380">
        <f t="shared" si="12"/>
        <v>-1296.4077534379321</v>
      </c>
      <c r="DI55" s="507">
        <v>135992.04</v>
      </c>
      <c r="DJ55" s="53">
        <v>0.85845000052737486</v>
      </c>
      <c r="DK55" s="508">
        <v>158415.7958139152</v>
      </c>
      <c r="DL55" s="380">
        <f t="shared" si="13"/>
        <v>-53059.176517337066</v>
      </c>
      <c r="DM55" s="507">
        <v>0</v>
      </c>
      <c r="DN55" s="53">
        <v>0.85774999952894071</v>
      </c>
      <c r="DO55" s="508">
        <v>0</v>
      </c>
      <c r="DP55" s="380">
        <f t="shared" si="14"/>
        <v>-158415.7958139152</v>
      </c>
      <c r="DQ55" s="507">
        <v>30874.61</v>
      </c>
      <c r="DR55" s="53">
        <v>0.85095000037133195</v>
      </c>
      <c r="DS55" s="508">
        <v>36282.519521155344</v>
      </c>
      <c r="DT55" s="380">
        <f t="shared" si="15"/>
        <v>36282.519521155344</v>
      </c>
      <c r="DU55" s="507">
        <v>3641.11</v>
      </c>
      <c r="DV55" s="53">
        <v>0.84944999993097159</v>
      </c>
      <c r="DW55" s="508">
        <v>4286.4323977819595</v>
      </c>
      <c r="DX55" s="380">
        <f t="shared" si="16"/>
        <v>-31996.087123373385</v>
      </c>
      <c r="DY55" s="507">
        <v>3240</v>
      </c>
      <c r="DZ55" s="53">
        <v>0.85345000000000004</v>
      </c>
      <c r="EA55" s="508">
        <v>3796.3559669576425</v>
      </c>
      <c r="EB55" s="380">
        <f t="shared" si="17"/>
        <v>-490.07643082431696</v>
      </c>
      <c r="EC55" s="507">
        <v>3240</v>
      </c>
      <c r="ED55" s="53">
        <v>0.85175000000000001</v>
      </c>
      <c r="EE55" s="508">
        <v>3803.9330789550922</v>
      </c>
      <c r="EF55" s="380">
        <f t="shared" si="18"/>
        <v>7.5771119974497196</v>
      </c>
      <c r="EG55" s="507">
        <v>-118925</v>
      </c>
      <c r="EH55" s="53">
        <v>0.84724999999999995</v>
      </c>
      <c r="EI55" s="508">
        <v>-140365.88964296255</v>
      </c>
      <c r="EJ55" s="380">
        <f t="shared" si="19"/>
        <v>-144169.82272191765</v>
      </c>
      <c r="EK55" s="507">
        <v>-46142</v>
      </c>
      <c r="EL55" s="53">
        <v>0.85085</v>
      </c>
      <c r="EM55" s="508">
        <v>-54230.475406945996</v>
      </c>
      <c r="EN55" s="380">
        <f t="shared" si="20"/>
        <v>86135.414236016542</v>
      </c>
      <c r="EO55" s="507">
        <v>0</v>
      </c>
      <c r="EP55" s="53">
        <v>0.84740000000000004</v>
      </c>
      <c r="EQ55" s="508">
        <v>0</v>
      </c>
      <c r="ER55" s="380">
        <f t="shared" si="21"/>
        <v>54230.475406945996</v>
      </c>
      <c r="ES55" s="507">
        <v>-6011</v>
      </c>
      <c r="ET55" s="53">
        <v>0.84755000000000003</v>
      </c>
      <c r="EU55" s="508">
        <v>-7092.2069494425104</v>
      </c>
      <c r="EV55" s="380">
        <f t="shared" si="22"/>
        <v>-7092.2069494425104</v>
      </c>
      <c r="EW55" s="507">
        <v>0</v>
      </c>
      <c r="EX55" s="53">
        <v>0.84325000000000006</v>
      </c>
      <c r="EY55" s="508">
        <v>0</v>
      </c>
      <c r="EZ55" s="380">
        <f t="shared" si="23"/>
        <v>7092.2069494425104</v>
      </c>
      <c r="FA55" s="507">
        <v>0</v>
      </c>
      <c r="FB55" s="53">
        <v>0.84045000000000003</v>
      </c>
      <c r="FC55" s="508">
        <v>0</v>
      </c>
      <c r="FD55" s="380">
        <f t="shared" si="24"/>
        <v>0</v>
      </c>
      <c r="FE55" s="507">
        <v>-46800</v>
      </c>
      <c r="FF55" s="53">
        <v>0.84119999999999995</v>
      </c>
      <c r="FG55" s="508">
        <v>-55634.807417974327</v>
      </c>
      <c r="FH55" s="380">
        <f t="shared" si="25"/>
        <v>-55634.807417974327</v>
      </c>
      <c r="FI55" s="507">
        <v>48438</v>
      </c>
      <c r="FJ55" s="53">
        <v>0.84275</v>
      </c>
      <c r="FK55" s="508">
        <v>57476.119845743102</v>
      </c>
      <c r="FL55" s="380">
        <f t="shared" si="26"/>
        <v>113110.92726371743</v>
      </c>
      <c r="FM55" s="507">
        <v>-265057</v>
      </c>
      <c r="FN55" s="53">
        <v>0.84235000000000004</v>
      </c>
      <c r="FO55" s="508">
        <v>-314663.73835104168</v>
      </c>
      <c r="FP55" s="380">
        <f t="shared" si="27"/>
        <v>-372139.8581967848</v>
      </c>
      <c r="FQ55" s="507">
        <v>0</v>
      </c>
      <c r="FR55" s="53">
        <v>0.84150000000000003</v>
      </c>
      <c r="FS55" s="508">
        <v>0</v>
      </c>
      <c r="FT55" s="380">
        <f t="shared" si="28"/>
        <v>314663.73835104168</v>
      </c>
      <c r="FU55" s="507">
        <v>658</v>
      </c>
      <c r="FV55" s="53">
        <v>0.84399999999999997</v>
      </c>
      <c r="FW55" s="508">
        <v>779.62085308056874</v>
      </c>
      <c r="FX55" s="380">
        <f t="shared" si="29"/>
        <v>779.62085308056874</v>
      </c>
      <c r="FY55" s="507">
        <v>-2259</v>
      </c>
      <c r="FZ55" s="53">
        <v>0.83975</v>
      </c>
      <c r="GA55" s="508">
        <v>-2690.0863352188153</v>
      </c>
      <c r="GB55" s="380">
        <f t="shared" si="30"/>
        <v>-3469.7071882993841</v>
      </c>
      <c r="GC55" s="507">
        <v>-2259</v>
      </c>
      <c r="GD55" s="53">
        <v>0.83904999999999996</v>
      </c>
      <c r="GE55" s="508">
        <v>-2692.3306120016687</v>
      </c>
      <c r="GF55" s="380">
        <f t="shared" si="31"/>
        <v>-2.2442767828533761</v>
      </c>
      <c r="GG55" s="507">
        <v>-480</v>
      </c>
      <c r="GH55" s="53">
        <v>0.83779999999999999</v>
      </c>
      <c r="GI55" s="508">
        <v>-572.92910002387202</v>
      </c>
      <c r="GJ55" s="380">
        <f t="shared" si="32"/>
        <v>2119.4015119777969</v>
      </c>
      <c r="GK55" s="507">
        <v>0</v>
      </c>
      <c r="GL55" s="53">
        <v>0.8397</v>
      </c>
      <c r="GM55" s="508">
        <v>0</v>
      </c>
      <c r="GN55" s="380">
        <f t="shared" si="33"/>
        <v>572.92910002387202</v>
      </c>
    </row>
    <row r="56" spans="1:196" ht="15">
      <c r="A56" s="13" t="s">
        <v>582</v>
      </c>
      <c r="B56" s="13" t="s">
        <v>583</v>
      </c>
      <c r="C56" s="13" t="s">
        <v>562</v>
      </c>
      <c r="D56" s="13" t="s">
        <v>329</v>
      </c>
      <c r="E56" s="13" t="s">
        <v>2</v>
      </c>
      <c r="F56" s="13">
        <v>20387184</v>
      </c>
      <c r="G56" s="13" t="s">
        <v>164</v>
      </c>
      <c r="H56" s="49" t="s">
        <v>491</v>
      </c>
      <c r="I56" s="14">
        <f>+'IBP export - Colar'!A52</f>
        <v>0</v>
      </c>
      <c r="J56" s="14">
        <f>+VLOOKUP(E56,'Summary - Colar'!$M$39:$N$54,2,FALSE)</f>
        <v>1</v>
      </c>
      <c r="K56" s="14">
        <f t="shared" si="34"/>
        <v>0</v>
      </c>
      <c r="L56" s="507">
        <v>0</v>
      </c>
      <c r="M56" s="53">
        <v>1</v>
      </c>
      <c r="N56" s="508">
        <v>0</v>
      </c>
      <c r="O56" s="507">
        <v>0</v>
      </c>
      <c r="P56" s="53">
        <v>1</v>
      </c>
      <c r="Q56" s="508">
        <v>0</v>
      </c>
      <c r="R56" s="507">
        <v>0</v>
      </c>
      <c r="S56" s="53">
        <v>1</v>
      </c>
      <c r="T56" s="508">
        <v>0</v>
      </c>
      <c r="U56" s="507">
        <v>0</v>
      </c>
      <c r="V56" s="53">
        <v>1</v>
      </c>
      <c r="W56" s="508">
        <v>0</v>
      </c>
      <c r="X56" s="507">
        <v>0</v>
      </c>
      <c r="Y56" s="53">
        <v>1</v>
      </c>
      <c r="Z56" s="508">
        <v>0</v>
      </c>
      <c r="AA56" s="507">
        <v>0</v>
      </c>
      <c r="AB56" s="53">
        <v>1</v>
      </c>
      <c r="AC56" s="508">
        <v>0</v>
      </c>
      <c r="AD56" s="507">
        <v>0</v>
      </c>
      <c r="AE56" s="53">
        <v>1</v>
      </c>
      <c r="AF56" s="508">
        <v>0</v>
      </c>
      <c r="AG56" s="507">
        <v>0</v>
      </c>
      <c r="AH56" s="53">
        <v>1</v>
      </c>
      <c r="AI56" s="508">
        <v>0</v>
      </c>
      <c r="AJ56" s="507">
        <v>0</v>
      </c>
      <c r="AK56" s="53">
        <v>1</v>
      </c>
      <c r="AL56" s="508">
        <v>0</v>
      </c>
      <c r="AM56" s="507">
        <v>0</v>
      </c>
      <c r="AN56" s="53">
        <v>1</v>
      </c>
      <c r="AO56" s="508">
        <v>0</v>
      </c>
      <c r="AP56" s="507">
        <v>0</v>
      </c>
      <c r="AQ56" s="53">
        <v>1</v>
      </c>
      <c r="AR56" s="508">
        <v>0</v>
      </c>
      <c r="AS56" s="507">
        <v>0</v>
      </c>
      <c r="AT56" s="53">
        <v>1</v>
      </c>
      <c r="AU56" s="508">
        <v>0</v>
      </c>
      <c r="AV56" s="507">
        <v>0</v>
      </c>
      <c r="AW56" s="53">
        <v>1</v>
      </c>
      <c r="AX56" s="508">
        <v>0</v>
      </c>
      <c r="AY56" s="507">
        <v>0</v>
      </c>
      <c r="AZ56" s="53">
        <v>1</v>
      </c>
      <c r="BA56" s="508">
        <v>0</v>
      </c>
      <c r="BB56" s="507">
        <v>0</v>
      </c>
      <c r="BC56" s="53">
        <v>1</v>
      </c>
      <c r="BD56" s="508">
        <v>0</v>
      </c>
      <c r="BE56" s="507">
        <v>0</v>
      </c>
      <c r="BF56" s="53">
        <v>1</v>
      </c>
      <c r="BG56" s="508">
        <v>0</v>
      </c>
      <c r="BH56" s="380">
        <f t="shared" si="0"/>
        <v>-1</v>
      </c>
      <c r="BI56" s="507">
        <v>0</v>
      </c>
      <c r="BJ56" s="53">
        <v>1</v>
      </c>
      <c r="BK56" s="508">
        <v>0</v>
      </c>
      <c r="BL56" s="380">
        <f t="shared" si="1"/>
        <v>0</v>
      </c>
      <c r="BM56" s="507">
        <v>0</v>
      </c>
      <c r="BN56" s="53">
        <v>1</v>
      </c>
      <c r="BO56" s="508">
        <v>0</v>
      </c>
      <c r="BP56">
        <v>0</v>
      </c>
      <c r="BQ56" s="507">
        <v>0</v>
      </c>
      <c r="BR56" s="53">
        <v>1</v>
      </c>
      <c r="BS56" s="508">
        <v>0</v>
      </c>
      <c r="BT56" s="380">
        <f t="shared" si="2"/>
        <v>0</v>
      </c>
      <c r="BU56" s="507">
        <v>0</v>
      </c>
      <c r="BV56" s="53">
        <v>1</v>
      </c>
      <c r="BW56" s="508">
        <v>0</v>
      </c>
      <c r="BX56" s="380">
        <f t="shared" si="3"/>
        <v>0</v>
      </c>
      <c r="BY56" s="507">
        <v>0</v>
      </c>
      <c r="BZ56" s="53">
        <v>1</v>
      </c>
      <c r="CA56" s="508">
        <v>0</v>
      </c>
      <c r="CB56" s="380">
        <f t="shared" si="4"/>
        <v>0</v>
      </c>
      <c r="CC56" s="507">
        <v>0</v>
      </c>
      <c r="CD56" s="53">
        <v>1</v>
      </c>
      <c r="CE56" s="508">
        <v>0</v>
      </c>
      <c r="CF56" s="380">
        <f t="shared" si="5"/>
        <v>0</v>
      </c>
      <c r="CG56" s="507">
        <v>0</v>
      </c>
      <c r="CH56" s="53">
        <v>1</v>
      </c>
      <c r="CI56" s="508">
        <v>0</v>
      </c>
      <c r="CJ56" s="380">
        <f t="shared" si="6"/>
        <v>0</v>
      </c>
      <c r="CK56" s="507">
        <v>0</v>
      </c>
      <c r="CL56" s="53">
        <v>1</v>
      </c>
      <c r="CM56" s="508">
        <v>0</v>
      </c>
      <c r="CN56" s="380">
        <f t="shared" si="7"/>
        <v>0</v>
      </c>
      <c r="CO56" s="507">
        <v>0</v>
      </c>
      <c r="CP56" s="53">
        <v>1</v>
      </c>
      <c r="CQ56" s="508">
        <v>0</v>
      </c>
      <c r="CR56" s="380">
        <f t="shared" si="8"/>
        <v>0</v>
      </c>
      <c r="CS56" s="507">
        <v>0</v>
      </c>
      <c r="CT56" s="53">
        <v>1</v>
      </c>
      <c r="CU56" s="508">
        <v>0</v>
      </c>
      <c r="CV56" s="380">
        <f t="shared" si="9"/>
        <v>0</v>
      </c>
      <c r="CW56" s="507">
        <v>0</v>
      </c>
      <c r="CX56" s="53">
        <v>1</v>
      </c>
      <c r="CY56" s="508">
        <v>0</v>
      </c>
      <c r="CZ56" s="380">
        <f t="shared" si="10"/>
        <v>0</v>
      </c>
      <c r="DA56" s="507">
        <v>0</v>
      </c>
      <c r="DB56" s="53">
        <v>1</v>
      </c>
      <c r="DC56" s="508">
        <v>0</v>
      </c>
      <c r="DD56" s="380">
        <f t="shared" si="11"/>
        <v>0</v>
      </c>
      <c r="DE56" s="507">
        <v>0</v>
      </c>
      <c r="DF56" s="53">
        <v>1</v>
      </c>
      <c r="DG56" s="508">
        <v>0</v>
      </c>
      <c r="DH56" s="380">
        <f t="shared" si="12"/>
        <v>0</v>
      </c>
      <c r="DI56" s="507">
        <v>0</v>
      </c>
      <c r="DJ56" s="53">
        <v>1</v>
      </c>
      <c r="DK56" s="508">
        <v>0</v>
      </c>
      <c r="DL56" s="380">
        <f t="shared" si="13"/>
        <v>0</v>
      </c>
      <c r="DM56" s="507">
        <v>0</v>
      </c>
      <c r="DN56" s="53">
        <v>1</v>
      </c>
      <c r="DO56" s="508">
        <v>0</v>
      </c>
      <c r="DP56" s="380">
        <f t="shared" si="14"/>
        <v>0</v>
      </c>
      <c r="DQ56" s="507">
        <v>0</v>
      </c>
      <c r="DR56" s="53">
        <v>1</v>
      </c>
      <c r="DS56" s="508">
        <v>0</v>
      </c>
      <c r="DT56" s="380">
        <f t="shared" si="15"/>
        <v>0</v>
      </c>
      <c r="DU56" s="507">
        <v>0</v>
      </c>
      <c r="DV56" s="53">
        <v>1</v>
      </c>
      <c r="DW56" s="508">
        <v>0</v>
      </c>
      <c r="DX56" s="380">
        <f t="shared" si="16"/>
        <v>0</v>
      </c>
      <c r="DY56" s="507">
        <v>0</v>
      </c>
      <c r="DZ56" s="53">
        <v>1</v>
      </c>
      <c r="EA56" s="508">
        <v>0</v>
      </c>
      <c r="EB56" s="380">
        <f t="shared" si="17"/>
        <v>0</v>
      </c>
      <c r="EC56" s="507">
        <v>0</v>
      </c>
      <c r="ED56" s="53">
        <v>1</v>
      </c>
      <c r="EE56" s="508">
        <v>0</v>
      </c>
      <c r="EF56" s="380">
        <f t="shared" si="18"/>
        <v>0</v>
      </c>
      <c r="EG56" s="507">
        <v>0</v>
      </c>
      <c r="EH56" s="53">
        <v>1</v>
      </c>
      <c r="EI56" s="508">
        <v>0</v>
      </c>
      <c r="EJ56" s="380">
        <f t="shared" si="19"/>
        <v>0</v>
      </c>
      <c r="EK56" s="507">
        <v>0</v>
      </c>
      <c r="EL56" s="53">
        <v>1</v>
      </c>
      <c r="EM56" s="508">
        <v>0</v>
      </c>
      <c r="EN56" s="380">
        <f t="shared" si="20"/>
        <v>0</v>
      </c>
      <c r="EO56" s="507">
        <v>0</v>
      </c>
      <c r="EP56" s="53">
        <v>1</v>
      </c>
      <c r="EQ56" s="508">
        <v>0</v>
      </c>
      <c r="ER56" s="380">
        <f t="shared" si="21"/>
        <v>0</v>
      </c>
      <c r="ES56" s="507">
        <v>0</v>
      </c>
      <c r="ET56" s="53">
        <v>1</v>
      </c>
      <c r="EU56" s="508">
        <v>0</v>
      </c>
      <c r="EV56" s="380">
        <f t="shared" si="22"/>
        <v>0</v>
      </c>
      <c r="EW56" s="507">
        <v>0</v>
      </c>
      <c r="EX56" s="53">
        <v>1</v>
      </c>
      <c r="EY56" s="508">
        <v>0</v>
      </c>
      <c r="EZ56" s="380">
        <f t="shared" si="23"/>
        <v>0</v>
      </c>
      <c r="FA56" s="507">
        <v>0</v>
      </c>
      <c r="FB56" s="53">
        <v>1</v>
      </c>
      <c r="FC56" s="508">
        <v>0</v>
      </c>
      <c r="FD56" s="380">
        <f t="shared" si="24"/>
        <v>0</v>
      </c>
      <c r="FE56" s="507">
        <v>0</v>
      </c>
      <c r="FF56" s="53">
        <v>1</v>
      </c>
      <c r="FG56" s="508">
        <v>0</v>
      </c>
      <c r="FH56" s="380">
        <f t="shared" si="25"/>
        <v>0</v>
      </c>
      <c r="FI56" s="507">
        <v>0</v>
      </c>
      <c r="FJ56" s="53">
        <v>1</v>
      </c>
      <c r="FK56" s="508">
        <v>0</v>
      </c>
      <c r="FL56" s="380">
        <f t="shared" si="26"/>
        <v>0</v>
      </c>
      <c r="FM56" s="507">
        <v>0</v>
      </c>
      <c r="FN56" s="53">
        <v>1</v>
      </c>
      <c r="FO56" s="508">
        <v>0</v>
      </c>
      <c r="FP56" s="380">
        <f t="shared" si="27"/>
        <v>0</v>
      </c>
      <c r="FQ56" s="507">
        <v>0</v>
      </c>
      <c r="FR56" s="53">
        <v>1</v>
      </c>
      <c r="FS56" s="508">
        <v>0</v>
      </c>
      <c r="FT56" s="380">
        <f t="shared" si="28"/>
        <v>0</v>
      </c>
      <c r="FU56" s="507">
        <v>0</v>
      </c>
      <c r="FV56" s="53">
        <v>1</v>
      </c>
      <c r="FW56" s="508">
        <v>0</v>
      </c>
      <c r="FX56" s="380">
        <f t="shared" si="29"/>
        <v>0</v>
      </c>
      <c r="FY56" s="507">
        <v>0</v>
      </c>
      <c r="FZ56" s="53">
        <v>1</v>
      </c>
      <c r="GA56" s="508">
        <v>0</v>
      </c>
      <c r="GB56" s="380">
        <f t="shared" si="30"/>
        <v>0</v>
      </c>
      <c r="GC56" s="507">
        <v>0</v>
      </c>
      <c r="GD56" s="53">
        <v>1</v>
      </c>
      <c r="GE56" s="508">
        <v>0</v>
      </c>
      <c r="GF56" s="380">
        <f t="shared" si="31"/>
        <v>0</v>
      </c>
      <c r="GG56" s="507">
        <v>0</v>
      </c>
      <c r="GH56" s="53">
        <v>1</v>
      </c>
      <c r="GI56" s="508">
        <v>0</v>
      </c>
      <c r="GJ56" s="380">
        <f t="shared" si="32"/>
        <v>0</v>
      </c>
      <c r="GK56" s="507">
        <v>0</v>
      </c>
      <c r="GL56" s="53">
        <v>1</v>
      </c>
      <c r="GM56" s="508">
        <v>0</v>
      </c>
      <c r="GN56" s="380">
        <f t="shared" si="33"/>
        <v>0</v>
      </c>
    </row>
    <row r="57" spans="1:196" ht="15">
      <c r="A57" s="13" t="s">
        <v>586</v>
      </c>
      <c r="B57" s="13" t="s">
        <v>587</v>
      </c>
      <c r="C57" s="13" t="s">
        <v>189</v>
      </c>
      <c r="D57" s="13" t="s">
        <v>329</v>
      </c>
      <c r="E57" s="13" t="s">
        <v>2</v>
      </c>
      <c r="F57" s="13" t="s">
        <v>588</v>
      </c>
      <c r="G57" s="13" t="s">
        <v>589</v>
      </c>
      <c r="H57" s="49" t="s">
        <v>590</v>
      </c>
      <c r="I57" s="14">
        <f>+'IBP export - Colar'!A61</f>
        <v>0</v>
      </c>
      <c r="J57" s="14">
        <f>+VLOOKUP(E57,'Summary - Colar'!$M$39:$N$54,2,FALSE)</f>
        <v>1</v>
      </c>
      <c r="K57" s="14">
        <f t="shared" si="34"/>
        <v>0</v>
      </c>
      <c r="L57" s="507">
        <v>0</v>
      </c>
      <c r="M57" s="53">
        <v>1</v>
      </c>
      <c r="N57" s="508">
        <v>0</v>
      </c>
      <c r="O57" s="507">
        <v>0</v>
      </c>
      <c r="P57" s="53">
        <v>1</v>
      </c>
      <c r="Q57" s="508">
        <v>0</v>
      </c>
      <c r="R57" s="507">
        <v>0</v>
      </c>
      <c r="S57" s="53">
        <v>1</v>
      </c>
      <c r="T57" s="508">
        <v>0</v>
      </c>
      <c r="U57" s="507">
        <v>0</v>
      </c>
      <c r="V57" s="53">
        <v>1</v>
      </c>
      <c r="W57" s="508">
        <v>0</v>
      </c>
      <c r="X57" s="507">
        <v>0</v>
      </c>
      <c r="Y57" s="53">
        <v>1</v>
      </c>
      <c r="Z57" s="508">
        <v>0</v>
      </c>
      <c r="AA57" s="507">
        <v>0</v>
      </c>
      <c r="AB57" s="53">
        <v>1</v>
      </c>
      <c r="AC57" s="508">
        <v>0</v>
      </c>
      <c r="AD57" s="507">
        <v>0</v>
      </c>
      <c r="AE57" s="53">
        <v>1</v>
      </c>
      <c r="AF57" s="508">
        <v>0</v>
      </c>
      <c r="AG57" s="507">
        <v>0</v>
      </c>
      <c r="AH57" s="53">
        <v>1</v>
      </c>
      <c r="AI57" s="508">
        <v>0</v>
      </c>
      <c r="AJ57" s="507">
        <v>0</v>
      </c>
      <c r="AK57" s="53">
        <v>1</v>
      </c>
      <c r="AL57" s="508">
        <v>0</v>
      </c>
      <c r="AM57" s="507">
        <v>0</v>
      </c>
      <c r="AN57" s="53">
        <v>1</v>
      </c>
      <c r="AO57" s="508">
        <v>0</v>
      </c>
      <c r="AP57" s="507">
        <v>0</v>
      </c>
      <c r="AQ57" s="53">
        <v>1</v>
      </c>
      <c r="AR57" s="508">
        <v>0</v>
      </c>
      <c r="AS57" s="507">
        <v>0</v>
      </c>
      <c r="AT57" s="53">
        <v>1</v>
      </c>
      <c r="AU57" s="508">
        <v>0</v>
      </c>
      <c r="AV57" s="507">
        <v>0</v>
      </c>
      <c r="AW57" s="53">
        <v>1</v>
      </c>
      <c r="AX57" s="508">
        <v>0</v>
      </c>
      <c r="AY57" s="507">
        <v>0</v>
      </c>
      <c r="AZ57" s="53">
        <v>1</v>
      </c>
      <c r="BA57" s="508">
        <v>0</v>
      </c>
      <c r="BB57" s="507">
        <v>0</v>
      </c>
      <c r="BC57" s="53">
        <v>1</v>
      </c>
      <c r="BD57" s="508">
        <v>0</v>
      </c>
      <c r="BE57" s="507">
        <v>0</v>
      </c>
      <c r="BF57" s="53">
        <v>1</v>
      </c>
      <c r="BG57" s="508">
        <v>0</v>
      </c>
      <c r="BH57" s="380">
        <f t="shared" si="0"/>
        <v>-1</v>
      </c>
      <c r="BI57" s="507">
        <v>0</v>
      </c>
      <c r="BJ57" s="53">
        <v>1</v>
      </c>
      <c r="BK57" s="508">
        <v>0</v>
      </c>
      <c r="BL57" s="380">
        <f t="shared" si="1"/>
        <v>0</v>
      </c>
      <c r="BM57" s="507">
        <v>0</v>
      </c>
      <c r="BN57" s="53">
        <v>1</v>
      </c>
      <c r="BO57" s="508">
        <v>0</v>
      </c>
      <c r="BP57">
        <v>0</v>
      </c>
      <c r="BQ57" s="507">
        <v>0</v>
      </c>
      <c r="BR57" s="53">
        <v>1</v>
      </c>
      <c r="BS57" s="508">
        <v>0</v>
      </c>
      <c r="BT57" s="380">
        <f t="shared" si="2"/>
        <v>0</v>
      </c>
      <c r="BU57" s="507">
        <v>0</v>
      </c>
      <c r="BV57" s="53">
        <v>1</v>
      </c>
      <c r="BW57" s="508">
        <v>0</v>
      </c>
      <c r="BX57" s="380">
        <f t="shared" si="3"/>
        <v>0</v>
      </c>
      <c r="BY57" s="507">
        <v>0</v>
      </c>
      <c r="BZ57" s="53">
        <v>1</v>
      </c>
      <c r="CA57" s="508">
        <v>0</v>
      </c>
      <c r="CB57" s="380">
        <f t="shared" si="4"/>
        <v>0</v>
      </c>
      <c r="CC57" s="507">
        <v>0</v>
      </c>
      <c r="CD57" s="53">
        <v>1</v>
      </c>
      <c r="CE57" s="508">
        <v>0</v>
      </c>
      <c r="CF57" s="380">
        <f t="shared" si="5"/>
        <v>0</v>
      </c>
      <c r="CG57" s="507">
        <v>0</v>
      </c>
      <c r="CH57" s="53">
        <v>1</v>
      </c>
      <c r="CI57" s="508">
        <v>0</v>
      </c>
      <c r="CJ57" s="380">
        <f t="shared" si="6"/>
        <v>0</v>
      </c>
      <c r="CK57" s="507">
        <v>0</v>
      </c>
      <c r="CL57" s="53">
        <v>1</v>
      </c>
      <c r="CM57" s="508">
        <v>0</v>
      </c>
      <c r="CN57" s="380">
        <f t="shared" si="7"/>
        <v>0</v>
      </c>
      <c r="CO57" s="507">
        <v>0</v>
      </c>
      <c r="CP57" s="53">
        <v>1</v>
      </c>
      <c r="CQ57" s="508">
        <v>0</v>
      </c>
      <c r="CR57" s="380">
        <f t="shared" si="8"/>
        <v>0</v>
      </c>
      <c r="CS57" s="507">
        <v>0</v>
      </c>
      <c r="CT57" s="53">
        <v>1</v>
      </c>
      <c r="CU57" s="508">
        <v>0</v>
      </c>
      <c r="CV57" s="380">
        <f t="shared" si="9"/>
        <v>0</v>
      </c>
      <c r="CW57" s="507">
        <v>0</v>
      </c>
      <c r="CX57" s="53">
        <v>1</v>
      </c>
      <c r="CY57" s="508">
        <v>0</v>
      </c>
      <c r="CZ57" s="380">
        <f t="shared" si="10"/>
        <v>0</v>
      </c>
      <c r="DA57" s="507">
        <v>0</v>
      </c>
      <c r="DB57" s="53">
        <v>1</v>
      </c>
      <c r="DC57" s="508">
        <v>0</v>
      </c>
      <c r="DD57" s="380">
        <f t="shared" si="11"/>
        <v>0</v>
      </c>
      <c r="DE57" s="507">
        <v>-285048.95</v>
      </c>
      <c r="DF57" s="53">
        <v>1</v>
      </c>
      <c r="DG57" s="508">
        <v>-285048.95</v>
      </c>
      <c r="DH57" s="380">
        <f t="shared" si="12"/>
        <v>-285048.95</v>
      </c>
      <c r="DI57" s="507">
        <v>0</v>
      </c>
      <c r="DJ57" s="53">
        <v>1</v>
      </c>
      <c r="DK57" s="508">
        <v>0</v>
      </c>
      <c r="DL57" s="380">
        <f t="shared" si="13"/>
        <v>285048.95</v>
      </c>
      <c r="DM57" s="507">
        <v>0</v>
      </c>
      <c r="DN57" s="53">
        <v>1</v>
      </c>
      <c r="DO57" s="508">
        <v>0</v>
      </c>
      <c r="DP57" s="380">
        <f t="shared" si="14"/>
        <v>0</v>
      </c>
      <c r="DQ57" s="507">
        <v>0</v>
      </c>
      <c r="DR57" s="53">
        <v>1</v>
      </c>
      <c r="DS57" s="508">
        <v>0</v>
      </c>
      <c r="DT57" s="380">
        <f t="shared" si="15"/>
        <v>0</v>
      </c>
      <c r="DU57" s="507">
        <v>0</v>
      </c>
      <c r="DV57" s="53">
        <v>1</v>
      </c>
      <c r="DW57" s="508">
        <v>0</v>
      </c>
      <c r="DX57" s="380">
        <f t="shared" si="16"/>
        <v>0</v>
      </c>
      <c r="DY57" s="507">
        <v>0</v>
      </c>
      <c r="DZ57" s="53">
        <v>1</v>
      </c>
      <c r="EA57" s="508">
        <v>0</v>
      </c>
      <c r="EB57" s="380">
        <f t="shared" si="17"/>
        <v>0</v>
      </c>
      <c r="EC57" s="507">
        <v>0</v>
      </c>
      <c r="ED57" s="53">
        <v>1</v>
      </c>
      <c r="EE57" s="508">
        <v>0</v>
      </c>
      <c r="EF57" s="380">
        <f t="shared" si="18"/>
        <v>0</v>
      </c>
      <c r="EG57" s="507">
        <v>0</v>
      </c>
      <c r="EH57" s="53">
        <v>1</v>
      </c>
      <c r="EI57" s="508">
        <v>0</v>
      </c>
      <c r="EJ57" s="380">
        <f t="shared" si="19"/>
        <v>0</v>
      </c>
      <c r="EK57" s="507">
        <v>0</v>
      </c>
      <c r="EL57" s="53">
        <v>1</v>
      </c>
      <c r="EM57" s="508">
        <v>0</v>
      </c>
      <c r="EN57" s="380">
        <f t="shared" si="20"/>
        <v>0</v>
      </c>
      <c r="EO57" s="507">
        <v>0</v>
      </c>
      <c r="EP57" s="53">
        <v>1</v>
      </c>
      <c r="EQ57" s="508">
        <v>0</v>
      </c>
      <c r="ER57" s="380">
        <f t="shared" si="21"/>
        <v>0</v>
      </c>
      <c r="ES57" s="507">
        <v>0</v>
      </c>
      <c r="ET57" s="53">
        <v>1</v>
      </c>
      <c r="EU57" s="508">
        <v>0</v>
      </c>
      <c r="EV57" s="380">
        <f t="shared" si="22"/>
        <v>0</v>
      </c>
      <c r="EW57" s="507">
        <v>0</v>
      </c>
      <c r="EX57" s="53">
        <v>1</v>
      </c>
      <c r="EY57" s="508">
        <v>0</v>
      </c>
      <c r="EZ57" s="380">
        <f t="shared" si="23"/>
        <v>0</v>
      </c>
      <c r="FA57" s="507">
        <v>0</v>
      </c>
      <c r="FB57" s="53">
        <v>1</v>
      </c>
      <c r="FC57" s="508">
        <v>0</v>
      </c>
      <c r="FD57" s="380">
        <f t="shared" si="24"/>
        <v>0</v>
      </c>
      <c r="FE57" s="507">
        <v>0</v>
      </c>
      <c r="FF57" s="53">
        <v>1</v>
      </c>
      <c r="FG57" s="508">
        <v>0</v>
      </c>
      <c r="FH57" s="380">
        <f t="shared" si="25"/>
        <v>0</v>
      </c>
      <c r="FI57" s="507">
        <v>0</v>
      </c>
      <c r="FJ57" s="53">
        <v>1</v>
      </c>
      <c r="FK57" s="508">
        <v>0</v>
      </c>
      <c r="FL57" s="380">
        <f t="shared" si="26"/>
        <v>0</v>
      </c>
      <c r="FM57" s="507">
        <v>0</v>
      </c>
      <c r="FN57" s="53">
        <v>1</v>
      </c>
      <c r="FO57" s="508">
        <v>0</v>
      </c>
      <c r="FP57" s="380">
        <f t="shared" si="27"/>
        <v>0</v>
      </c>
      <c r="FQ57" s="507">
        <v>0</v>
      </c>
      <c r="FR57" s="53">
        <v>1</v>
      </c>
      <c r="FS57" s="508">
        <v>0</v>
      </c>
      <c r="FT57" s="380">
        <f t="shared" si="28"/>
        <v>0</v>
      </c>
      <c r="FU57" s="507">
        <v>0</v>
      </c>
      <c r="FV57" s="53">
        <v>1</v>
      </c>
      <c r="FW57" s="508">
        <v>0</v>
      </c>
      <c r="FX57" s="380">
        <f t="shared" si="29"/>
        <v>0</v>
      </c>
      <c r="FY57" s="507">
        <v>0</v>
      </c>
      <c r="FZ57" s="53">
        <v>1</v>
      </c>
      <c r="GA57" s="508">
        <v>0</v>
      </c>
      <c r="GB57" s="380">
        <f t="shared" si="30"/>
        <v>0</v>
      </c>
      <c r="GC57" s="507">
        <v>0</v>
      </c>
      <c r="GD57" s="53">
        <v>1</v>
      </c>
      <c r="GE57" s="508">
        <v>0</v>
      </c>
      <c r="GF57" s="380">
        <f t="shared" si="31"/>
        <v>0</v>
      </c>
      <c r="GG57" s="507">
        <v>0</v>
      </c>
      <c r="GH57" s="53">
        <v>1</v>
      </c>
      <c r="GI57" s="508">
        <v>0</v>
      </c>
      <c r="GJ57" s="380">
        <f t="shared" si="32"/>
        <v>0</v>
      </c>
      <c r="GK57" s="507">
        <v>0</v>
      </c>
      <c r="GL57" s="53">
        <v>1</v>
      </c>
      <c r="GM57" s="508">
        <v>0</v>
      </c>
      <c r="GN57" s="380">
        <f t="shared" si="33"/>
        <v>0</v>
      </c>
    </row>
    <row r="58" spans="1:196" ht="15">
      <c r="A58" s="13" t="s">
        <v>591</v>
      </c>
      <c r="B58" s="13" t="s">
        <v>592</v>
      </c>
      <c r="C58" s="13" t="s">
        <v>562</v>
      </c>
      <c r="D58" s="13" t="s">
        <v>329</v>
      </c>
      <c r="E58" s="13" t="s">
        <v>5</v>
      </c>
      <c r="F58" s="13">
        <v>23885920731940</v>
      </c>
      <c r="G58" s="13" t="s">
        <v>593</v>
      </c>
      <c r="H58" s="13" t="s">
        <v>526</v>
      </c>
      <c r="I58" s="14" t="s">
        <v>477</v>
      </c>
      <c r="J58" s="14">
        <f>+VLOOKUP(E58,'Summary - Colar'!$M$39:$N$54,2,FALSE)</f>
        <v>1.1318999999999999</v>
      </c>
      <c r="K58" s="14"/>
      <c r="L58" s="507" t="s">
        <v>477</v>
      </c>
      <c r="M58" s="53">
        <v>1.0393499809660025</v>
      </c>
      <c r="N58" s="508"/>
      <c r="O58" s="507" t="s">
        <v>477</v>
      </c>
      <c r="P58" s="53">
        <v>1.0296499958937868</v>
      </c>
      <c r="Q58" s="508"/>
      <c r="R58" s="507" t="s">
        <v>477</v>
      </c>
      <c r="S58" s="53">
        <v>1.0305500350713117</v>
      </c>
      <c r="T58" s="508"/>
      <c r="U58" s="507" t="s">
        <v>477</v>
      </c>
      <c r="V58" s="53">
        <v>1.0294499127813821</v>
      </c>
      <c r="W58" s="508"/>
      <c r="X58" s="507" t="s">
        <v>477</v>
      </c>
      <c r="Y58" s="53">
        <v>1.0474500171045873</v>
      </c>
      <c r="Z58" s="508"/>
      <c r="AA58" s="507" t="s">
        <v>477</v>
      </c>
      <c r="AB58" s="53">
        <v>1.0384500241697678</v>
      </c>
      <c r="AC58" s="508"/>
      <c r="AD58" s="507" t="s">
        <v>477</v>
      </c>
      <c r="AE58" s="53">
        <v>1.0375500183032278</v>
      </c>
      <c r="AF58" s="508"/>
      <c r="AG58" s="507" t="s">
        <v>477</v>
      </c>
      <c r="AH58" s="53">
        <v>1.047149991583058</v>
      </c>
      <c r="AI58" s="508"/>
      <c r="AJ58" s="507" t="s">
        <v>477</v>
      </c>
      <c r="AK58" s="53">
        <v>1.0461499902620313</v>
      </c>
      <c r="AL58" s="508"/>
      <c r="AM58" s="507" t="s">
        <v>477</v>
      </c>
      <c r="AN58" s="53">
        <v>1.0407499836552325</v>
      </c>
      <c r="AO58" s="508"/>
      <c r="AP58" s="507" t="s">
        <v>477</v>
      </c>
      <c r="AQ58" s="53">
        <v>1.0854500032344994</v>
      </c>
      <c r="AR58" s="508"/>
      <c r="AS58" s="507" t="s">
        <v>477</v>
      </c>
      <c r="AT58" s="53">
        <v>1.08935</v>
      </c>
      <c r="AU58" s="508"/>
      <c r="AV58" s="507" t="s">
        <v>477</v>
      </c>
      <c r="AW58" s="53">
        <v>1.0830999858771673</v>
      </c>
      <c r="AX58" s="508"/>
      <c r="AY58" s="507" t="s">
        <v>477</v>
      </c>
      <c r="AZ58" s="53">
        <v>1.0787497944244075</v>
      </c>
      <c r="BA58" s="508"/>
      <c r="BB58" s="507" t="s">
        <v>477</v>
      </c>
      <c r="BC58" s="53">
        <v>1.0820998826422146</v>
      </c>
      <c r="BD58" s="508"/>
      <c r="BE58" s="507" t="s">
        <v>477</v>
      </c>
      <c r="BF58" s="53">
        <v>1.0781999853387405</v>
      </c>
      <c r="BG58" s="508"/>
      <c r="BH58" s="380">
        <f t="shared" si="0"/>
        <v>-1.0820998826422146</v>
      </c>
      <c r="BI58" s="507" t="s">
        <v>477</v>
      </c>
      <c r="BJ58" s="53">
        <v>1.0803999989493438</v>
      </c>
      <c r="BK58" s="508"/>
      <c r="BL58" s="380">
        <f t="shared" si="1"/>
        <v>0</v>
      </c>
      <c r="BM58" s="507" t="s">
        <v>477</v>
      </c>
      <c r="BN58" s="53">
        <v>1.1088499954694768</v>
      </c>
      <c r="BO58" s="508"/>
      <c r="BP58">
        <v>0</v>
      </c>
      <c r="BQ58" s="507" t="s">
        <v>477</v>
      </c>
      <c r="BR58" s="53">
        <v>1.1058499740160905</v>
      </c>
      <c r="BS58" s="508"/>
      <c r="BT58" s="380">
        <f t="shared" si="2"/>
        <v>0</v>
      </c>
      <c r="BU58" s="507" t="s">
        <v>477</v>
      </c>
      <c r="BV58" s="53">
        <v>1.0967500172467883</v>
      </c>
      <c r="BW58" s="508"/>
      <c r="BX58" s="380">
        <f t="shared" si="3"/>
        <v>0</v>
      </c>
      <c r="BY58" s="507" t="s">
        <v>477</v>
      </c>
      <c r="BZ58" s="53">
        <v>1.0935500267747675</v>
      </c>
      <c r="CA58" s="508"/>
      <c r="CB58" s="380">
        <f t="shared" si="4"/>
        <v>0</v>
      </c>
      <c r="CC58" s="507" t="s">
        <v>477</v>
      </c>
      <c r="CD58" s="53">
        <v>1.1035500028504495</v>
      </c>
      <c r="CE58" s="508"/>
      <c r="CF58" s="380">
        <f t="shared" si="5"/>
        <v>0</v>
      </c>
      <c r="CG58" s="507" t="s">
        <v>477</v>
      </c>
      <c r="CH58" s="53">
        <v>1.1071500373751093</v>
      </c>
      <c r="CI58" s="508"/>
      <c r="CJ58" s="380">
        <f t="shared" si="6"/>
        <v>0</v>
      </c>
      <c r="CK58" s="507" t="s">
        <v>477</v>
      </c>
      <c r="CL58" s="53">
        <v>1.1331000481425468</v>
      </c>
      <c r="CM58" s="508"/>
      <c r="CN58" s="380">
        <f t="shared" si="7"/>
        <v>0</v>
      </c>
      <c r="CO58" s="507" t="s">
        <v>477</v>
      </c>
      <c r="CP58" s="53">
        <v>1.1381500166600167</v>
      </c>
      <c r="CQ58" s="508"/>
      <c r="CR58" s="380">
        <f t="shared" si="8"/>
        <v>0</v>
      </c>
      <c r="CS58" s="507" t="s">
        <v>477</v>
      </c>
      <c r="CT58" s="53">
        <v>1.1324499897732652</v>
      </c>
      <c r="CU58" s="508"/>
      <c r="CV58" s="380">
        <f t="shared" si="9"/>
        <v>0</v>
      </c>
      <c r="CW58" s="507" t="s">
        <v>477</v>
      </c>
      <c r="CX58" s="53">
        <v>1.1362500452178652</v>
      </c>
      <c r="CY58" s="508"/>
      <c r="CZ58" s="380">
        <f t="shared" si="10"/>
        <v>0</v>
      </c>
      <c r="DA58" s="507" t="s">
        <v>477</v>
      </c>
      <c r="DB58" s="53">
        <v>1.1363000964193748</v>
      </c>
      <c r="DC58" s="508"/>
      <c r="DD58" s="380">
        <f t="shared" si="11"/>
        <v>0</v>
      </c>
      <c r="DE58" s="507" t="s">
        <v>477</v>
      </c>
      <c r="DF58" s="53">
        <v>1.1544499930632772</v>
      </c>
      <c r="DG58" s="508"/>
      <c r="DH58" s="380">
        <f t="shared" si="12"/>
        <v>0</v>
      </c>
      <c r="DI58" s="507" t="s">
        <v>477</v>
      </c>
      <c r="DJ58" s="53">
        <v>1.1486000091425401</v>
      </c>
      <c r="DK58" s="508"/>
      <c r="DL58" s="380">
        <f t="shared" si="13"/>
        <v>0</v>
      </c>
      <c r="DM58" s="507" t="s">
        <v>477</v>
      </c>
      <c r="DN58" s="53">
        <v>1.1410499781207057</v>
      </c>
      <c r="DO58" s="508"/>
      <c r="DP58" s="380">
        <f t="shared" si="14"/>
        <v>0</v>
      </c>
      <c r="DQ58" s="507" t="s">
        <v>477</v>
      </c>
      <c r="DR58" s="53">
        <v>1.135249966573922</v>
      </c>
      <c r="DS58" s="508"/>
      <c r="DT58" s="380">
        <f t="shared" si="15"/>
        <v>0</v>
      </c>
      <c r="DU58" s="507" t="s">
        <v>477</v>
      </c>
      <c r="DV58" s="53">
        <v>1.1318500296229566</v>
      </c>
      <c r="DW58" s="508"/>
      <c r="DX58" s="380">
        <f t="shared" si="16"/>
        <v>0</v>
      </c>
      <c r="DY58" s="507" t="s">
        <v>477</v>
      </c>
      <c r="DZ58" s="53">
        <v>1.1345499999999999</v>
      </c>
      <c r="EA58" s="508"/>
      <c r="EB58" s="380">
        <f t="shared" si="17"/>
        <v>0</v>
      </c>
      <c r="EC58" s="507" t="s">
        <v>477</v>
      </c>
      <c r="ED58" s="53">
        <v>1.13425</v>
      </c>
      <c r="EE58" s="508"/>
      <c r="EF58" s="380">
        <f t="shared" si="18"/>
        <v>0</v>
      </c>
      <c r="EG58" s="507" t="s">
        <v>477</v>
      </c>
      <c r="EH58" s="53">
        <v>1.1326499999999999</v>
      </c>
      <c r="EI58" s="508"/>
      <c r="EJ58" s="380">
        <f t="shared" si="19"/>
        <v>0</v>
      </c>
      <c r="EK58" s="507" t="s">
        <v>477</v>
      </c>
      <c r="EL58" s="53">
        <v>1.13575</v>
      </c>
      <c r="EM58" s="508"/>
      <c r="EN58" s="380">
        <f t="shared" si="20"/>
        <v>0</v>
      </c>
      <c r="EO58" s="507" t="s">
        <v>477</v>
      </c>
      <c r="EP58" s="53">
        <v>1.1295500000000001</v>
      </c>
      <c r="EQ58" s="508"/>
      <c r="ER58" s="380">
        <f t="shared" si="21"/>
        <v>0</v>
      </c>
      <c r="ES58" s="507" t="s">
        <v>477</v>
      </c>
      <c r="ET58" s="53">
        <v>1.1253500000000001</v>
      </c>
      <c r="EU58" s="508"/>
      <c r="EV58" s="380">
        <f t="shared" si="22"/>
        <v>0</v>
      </c>
      <c r="EW58" s="507" t="s">
        <v>477</v>
      </c>
      <c r="EX58" s="53">
        <v>1.1109500000000001</v>
      </c>
      <c r="EY58" s="508"/>
      <c r="EZ58" s="380">
        <f t="shared" si="23"/>
        <v>0</v>
      </c>
      <c r="FA58" s="507" t="s">
        <v>477</v>
      </c>
      <c r="FB58" s="53">
        <v>1.1105499999999999</v>
      </c>
      <c r="FC58" s="508"/>
      <c r="FD58" s="380">
        <f t="shared" si="24"/>
        <v>0</v>
      </c>
      <c r="FE58" s="507" t="s">
        <v>477</v>
      </c>
      <c r="FF58" s="53">
        <v>1.12155</v>
      </c>
      <c r="FG58" s="508"/>
      <c r="FH58" s="380">
        <f t="shared" si="25"/>
        <v>0</v>
      </c>
      <c r="FI58" s="507" t="s">
        <v>477</v>
      </c>
      <c r="FJ58" s="53">
        <v>1.1194</v>
      </c>
      <c r="FK58" s="508"/>
      <c r="FL58" s="380">
        <f t="shared" si="26"/>
        <v>0</v>
      </c>
      <c r="FM58" s="507" t="s">
        <v>477</v>
      </c>
      <c r="FN58" s="53">
        <v>1.1271500000000001</v>
      </c>
      <c r="FO58" s="508"/>
      <c r="FP58" s="380">
        <f t="shared" si="27"/>
        <v>0</v>
      </c>
      <c r="FQ58" s="507" t="s">
        <v>477</v>
      </c>
      <c r="FR58" s="53">
        <v>1.1245499999999999</v>
      </c>
      <c r="FS58" s="508"/>
      <c r="FT58" s="380">
        <f t="shared" si="28"/>
        <v>0</v>
      </c>
      <c r="FU58" s="507" t="s">
        <v>477</v>
      </c>
      <c r="FV58" s="53">
        <v>1.13215</v>
      </c>
      <c r="FW58" s="508"/>
      <c r="FX58" s="380">
        <f t="shared" si="29"/>
        <v>0</v>
      </c>
      <c r="FY58" s="507" t="s">
        <v>477</v>
      </c>
      <c r="FZ58" s="53">
        <v>1.1327499999999999</v>
      </c>
      <c r="GA58" s="508"/>
      <c r="GB58" s="380">
        <f t="shared" si="30"/>
        <v>0</v>
      </c>
      <c r="GC58" s="507" t="s">
        <v>477</v>
      </c>
      <c r="GD58" s="53">
        <v>1.13775</v>
      </c>
      <c r="GE58" s="508"/>
      <c r="GF58" s="380">
        <f t="shared" si="31"/>
        <v>0</v>
      </c>
      <c r="GG58" s="507" t="s">
        <v>477</v>
      </c>
      <c r="GH58" s="53">
        <v>1.1352500000000001</v>
      </c>
      <c r="GI58" s="508"/>
      <c r="GJ58" s="380">
        <f t="shared" si="32"/>
        <v>0</v>
      </c>
      <c r="GK58" s="507" t="s">
        <v>477</v>
      </c>
      <c r="GL58" s="53">
        <v>1.1318999999999999</v>
      </c>
      <c r="GM58" s="508"/>
      <c r="GN58" s="380">
        <f t="shared" si="33"/>
        <v>0</v>
      </c>
    </row>
    <row r="59" spans="1:196" ht="15">
      <c r="A59" s="13" t="s">
        <v>591</v>
      </c>
      <c r="B59" s="13" t="s">
        <v>592</v>
      </c>
      <c r="C59" s="13" t="s">
        <v>562</v>
      </c>
      <c r="D59" s="13" t="s">
        <v>329</v>
      </c>
      <c r="E59" s="13" t="s">
        <v>2</v>
      </c>
      <c r="F59" s="13">
        <v>23885920731839</v>
      </c>
      <c r="G59" s="13" t="s">
        <v>594</v>
      </c>
      <c r="H59" s="13" t="s">
        <v>526</v>
      </c>
      <c r="I59" s="14" t="s">
        <v>477</v>
      </c>
      <c r="J59" s="14">
        <f>+VLOOKUP(E59,'Summary - Colar'!$M$39:$N$54,2,FALSE)</f>
        <v>1</v>
      </c>
      <c r="K59" s="14"/>
      <c r="L59" s="507" t="s">
        <v>477</v>
      </c>
      <c r="M59" s="53">
        <v>1</v>
      </c>
      <c r="N59" s="508"/>
      <c r="O59" s="507" t="s">
        <v>477</v>
      </c>
      <c r="P59" s="53">
        <v>1</v>
      </c>
      <c r="Q59" s="508"/>
      <c r="R59" s="507" t="s">
        <v>477</v>
      </c>
      <c r="S59" s="53">
        <v>1</v>
      </c>
      <c r="T59" s="508"/>
      <c r="U59" s="507" t="s">
        <v>477</v>
      </c>
      <c r="V59" s="53">
        <v>1</v>
      </c>
      <c r="W59" s="508"/>
      <c r="X59" s="507" t="s">
        <v>477</v>
      </c>
      <c r="Y59" s="53">
        <v>1</v>
      </c>
      <c r="Z59" s="508"/>
      <c r="AA59" s="507" t="s">
        <v>477</v>
      </c>
      <c r="AB59" s="53">
        <v>1</v>
      </c>
      <c r="AC59" s="508"/>
      <c r="AD59" s="507" t="s">
        <v>477</v>
      </c>
      <c r="AE59" s="53">
        <v>1</v>
      </c>
      <c r="AF59" s="508"/>
      <c r="AG59" s="507" t="s">
        <v>477</v>
      </c>
      <c r="AH59" s="53">
        <v>1</v>
      </c>
      <c r="AI59" s="508"/>
      <c r="AJ59" s="507" t="s">
        <v>477</v>
      </c>
      <c r="AK59" s="53">
        <v>1</v>
      </c>
      <c r="AL59" s="508"/>
      <c r="AM59" s="507" t="s">
        <v>477</v>
      </c>
      <c r="AN59" s="53">
        <v>1</v>
      </c>
      <c r="AO59" s="508"/>
      <c r="AP59" s="507" t="s">
        <v>477</v>
      </c>
      <c r="AQ59" s="53">
        <v>1</v>
      </c>
      <c r="AR59" s="508"/>
      <c r="AS59" s="507" t="s">
        <v>477</v>
      </c>
      <c r="AT59" s="53">
        <v>1</v>
      </c>
      <c r="AU59" s="508"/>
      <c r="AV59" s="507" t="s">
        <v>477</v>
      </c>
      <c r="AW59" s="53">
        <v>1</v>
      </c>
      <c r="AX59" s="508"/>
      <c r="AY59" s="507" t="s">
        <v>477</v>
      </c>
      <c r="AZ59" s="53">
        <v>1</v>
      </c>
      <c r="BA59" s="508"/>
      <c r="BB59" s="507" t="s">
        <v>477</v>
      </c>
      <c r="BC59" s="53">
        <v>1</v>
      </c>
      <c r="BD59" s="508"/>
      <c r="BE59" s="507" t="s">
        <v>477</v>
      </c>
      <c r="BF59" s="53">
        <v>1</v>
      </c>
      <c r="BG59" s="508"/>
      <c r="BH59" s="380">
        <f t="shared" si="0"/>
        <v>-1</v>
      </c>
      <c r="BI59" s="507" t="s">
        <v>477</v>
      </c>
      <c r="BJ59" s="53">
        <v>1</v>
      </c>
      <c r="BK59" s="508"/>
      <c r="BL59" s="380">
        <f t="shared" si="1"/>
        <v>0</v>
      </c>
      <c r="BM59" s="507" t="s">
        <v>477</v>
      </c>
      <c r="BN59" s="53">
        <v>1</v>
      </c>
      <c r="BO59" s="508"/>
      <c r="BP59">
        <v>0</v>
      </c>
      <c r="BQ59" s="507" t="s">
        <v>477</v>
      </c>
      <c r="BR59" s="53">
        <v>1</v>
      </c>
      <c r="BS59" s="508"/>
      <c r="BT59" s="380">
        <f t="shared" si="2"/>
        <v>0</v>
      </c>
      <c r="BU59" s="507" t="s">
        <v>477</v>
      </c>
      <c r="BV59" s="53">
        <v>1</v>
      </c>
      <c r="BW59" s="508"/>
      <c r="BX59" s="380">
        <f t="shared" si="3"/>
        <v>0</v>
      </c>
      <c r="BY59" s="507" t="s">
        <v>477</v>
      </c>
      <c r="BZ59" s="53">
        <v>1</v>
      </c>
      <c r="CA59" s="508"/>
      <c r="CB59" s="380">
        <f t="shared" si="4"/>
        <v>0</v>
      </c>
      <c r="CC59" s="507" t="s">
        <v>477</v>
      </c>
      <c r="CD59" s="53">
        <v>1</v>
      </c>
      <c r="CE59" s="508"/>
      <c r="CF59" s="380">
        <f t="shared" si="5"/>
        <v>0</v>
      </c>
      <c r="CG59" s="507" t="s">
        <v>477</v>
      </c>
      <c r="CH59" s="53">
        <v>1</v>
      </c>
      <c r="CI59" s="508"/>
      <c r="CJ59" s="380">
        <f t="shared" si="6"/>
        <v>0</v>
      </c>
      <c r="CK59" s="507" t="s">
        <v>477</v>
      </c>
      <c r="CL59" s="53">
        <v>1</v>
      </c>
      <c r="CM59" s="508"/>
      <c r="CN59" s="380">
        <f t="shared" si="7"/>
        <v>0</v>
      </c>
      <c r="CO59" s="507" t="s">
        <v>477</v>
      </c>
      <c r="CP59" s="53">
        <v>1</v>
      </c>
      <c r="CQ59" s="508"/>
      <c r="CR59" s="380">
        <f t="shared" si="8"/>
        <v>0</v>
      </c>
      <c r="CS59" s="507" t="s">
        <v>477</v>
      </c>
      <c r="CT59" s="53">
        <v>1</v>
      </c>
      <c r="CU59" s="508"/>
      <c r="CV59" s="380">
        <f t="shared" si="9"/>
        <v>0</v>
      </c>
      <c r="CW59" s="507" t="s">
        <v>477</v>
      </c>
      <c r="CX59" s="53">
        <v>1</v>
      </c>
      <c r="CY59" s="508"/>
      <c r="CZ59" s="380">
        <f t="shared" si="10"/>
        <v>0</v>
      </c>
      <c r="DA59" s="507" t="s">
        <v>477</v>
      </c>
      <c r="DB59" s="53">
        <v>1</v>
      </c>
      <c r="DC59" s="508"/>
      <c r="DD59" s="380">
        <f t="shared" si="11"/>
        <v>0</v>
      </c>
      <c r="DE59" s="507" t="s">
        <v>477</v>
      </c>
      <c r="DF59" s="53">
        <v>1</v>
      </c>
      <c r="DG59" s="508"/>
      <c r="DH59" s="380">
        <f t="shared" si="12"/>
        <v>0</v>
      </c>
      <c r="DI59" s="507" t="s">
        <v>477</v>
      </c>
      <c r="DJ59" s="53">
        <v>1</v>
      </c>
      <c r="DK59" s="508"/>
      <c r="DL59" s="380">
        <f t="shared" si="13"/>
        <v>0</v>
      </c>
      <c r="DM59" s="507" t="s">
        <v>477</v>
      </c>
      <c r="DN59" s="53">
        <v>1</v>
      </c>
      <c r="DO59" s="508"/>
      <c r="DP59" s="380">
        <f t="shared" si="14"/>
        <v>0</v>
      </c>
      <c r="DQ59" s="507" t="s">
        <v>477</v>
      </c>
      <c r="DR59" s="53">
        <v>1</v>
      </c>
      <c r="DS59" s="508"/>
      <c r="DT59" s="380">
        <f t="shared" si="15"/>
        <v>0</v>
      </c>
      <c r="DU59" s="507" t="s">
        <v>477</v>
      </c>
      <c r="DV59" s="53">
        <v>1</v>
      </c>
      <c r="DW59" s="508"/>
      <c r="DX59" s="380">
        <f t="shared" si="16"/>
        <v>0</v>
      </c>
      <c r="DY59" s="507" t="s">
        <v>477</v>
      </c>
      <c r="DZ59" s="53">
        <v>1</v>
      </c>
      <c r="EA59" s="508"/>
      <c r="EB59" s="380">
        <f t="shared" si="17"/>
        <v>0</v>
      </c>
      <c r="EC59" s="507" t="s">
        <v>477</v>
      </c>
      <c r="ED59" s="53">
        <v>1</v>
      </c>
      <c r="EE59" s="508"/>
      <c r="EF59" s="380">
        <f t="shared" si="18"/>
        <v>0</v>
      </c>
      <c r="EG59" s="507" t="s">
        <v>477</v>
      </c>
      <c r="EH59" s="53">
        <v>1</v>
      </c>
      <c r="EI59" s="508"/>
      <c r="EJ59" s="380">
        <f t="shared" si="19"/>
        <v>0</v>
      </c>
      <c r="EK59" s="507" t="s">
        <v>477</v>
      </c>
      <c r="EL59" s="53">
        <v>1</v>
      </c>
      <c r="EM59" s="508"/>
      <c r="EN59" s="380">
        <f t="shared" si="20"/>
        <v>0</v>
      </c>
      <c r="EO59" s="507" t="s">
        <v>477</v>
      </c>
      <c r="EP59" s="53">
        <v>1</v>
      </c>
      <c r="EQ59" s="508"/>
      <c r="ER59" s="380">
        <f t="shared" si="21"/>
        <v>0</v>
      </c>
      <c r="ES59" s="507" t="s">
        <v>477</v>
      </c>
      <c r="ET59" s="53">
        <v>1</v>
      </c>
      <c r="EU59" s="508"/>
      <c r="EV59" s="380">
        <f t="shared" si="22"/>
        <v>0</v>
      </c>
      <c r="EW59" s="507" t="s">
        <v>477</v>
      </c>
      <c r="EX59" s="53">
        <v>1</v>
      </c>
      <c r="EY59" s="508"/>
      <c r="EZ59" s="380">
        <f t="shared" si="23"/>
        <v>0</v>
      </c>
      <c r="FA59" s="507" t="s">
        <v>477</v>
      </c>
      <c r="FB59" s="53">
        <v>1</v>
      </c>
      <c r="FC59" s="508"/>
      <c r="FD59" s="380">
        <f t="shared" si="24"/>
        <v>0</v>
      </c>
      <c r="FE59" s="507" t="s">
        <v>477</v>
      </c>
      <c r="FF59" s="53">
        <v>1</v>
      </c>
      <c r="FG59" s="508"/>
      <c r="FH59" s="380">
        <f t="shared" si="25"/>
        <v>0</v>
      </c>
      <c r="FI59" s="507" t="s">
        <v>477</v>
      </c>
      <c r="FJ59" s="53">
        <v>1</v>
      </c>
      <c r="FK59" s="508"/>
      <c r="FL59" s="380">
        <f t="shared" si="26"/>
        <v>0</v>
      </c>
      <c r="FM59" s="507" t="s">
        <v>477</v>
      </c>
      <c r="FN59" s="53">
        <v>1</v>
      </c>
      <c r="FO59" s="508"/>
      <c r="FP59" s="380">
        <f t="shared" si="27"/>
        <v>0</v>
      </c>
      <c r="FQ59" s="507" t="s">
        <v>477</v>
      </c>
      <c r="FR59" s="53">
        <v>1</v>
      </c>
      <c r="FS59" s="508"/>
      <c r="FT59" s="380">
        <f t="shared" si="28"/>
        <v>0</v>
      </c>
      <c r="FU59" s="507" t="s">
        <v>477</v>
      </c>
      <c r="FV59" s="53">
        <v>1</v>
      </c>
      <c r="FW59" s="508"/>
      <c r="FX59" s="380">
        <f t="shared" si="29"/>
        <v>0</v>
      </c>
      <c r="FY59" s="507" t="s">
        <v>477</v>
      </c>
      <c r="FZ59" s="53">
        <v>1</v>
      </c>
      <c r="GA59" s="508"/>
      <c r="GB59" s="380">
        <f t="shared" si="30"/>
        <v>0</v>
      </c>
      <c r="GC59" s="507" t="s">
        <v>477</v>
      </c>
      <c r="GD59" s="53">
        <v>1</v>
      </c>
      <c r="GE59" s="508"/>
      <c r="GF59" s="380">
        <f t="shared" si="31"/>
        <v>0</v>
      </c>
      <c r="GG59" s="507" t="s">
        <v>477</v>
      </c>
      <c r="GH59" s="53">
        <v>1</v>
      </c>
      <c r="GI59" s="508"/>
      <c r="GJ59" s="380">
        <f t="shared" si="32"/>
        <v>0</v>
      </c>
      <c r="GK59" s="507" t="s">
        <v>477</v>
      </c>
      <c r="GL59" s="53">
        <v>1</v>
      </c>
      <c r="GM59" s="508"/>
      <c r="GN59" s="380">
        <f t="shared" si="33"/>
        <v>0</v>
      </c>
    </row>
    <row r="60" spans="1:196" ht="15">
      <c r="A60" s="13" t="s">
        <v>591</v>
      </c>
      <c r="B60" s="13" t="s">
        <v>592</v>
      </c>
      <c r="C60" s="13" t="s">
        <v>562</v>
      </c>
      <c r="D60" s="13" t="s">
        <v>329</v>
      </c>
      <c r="E60" s="13" t="s">
        <v>4</v>
      </c>
      <c r="F60" s="13">
        <v>23885920728809</v>
      </c>
      <c r="G60" s="13" t="s">
        <v>595</v>
      </c>
      <c r="H60" s="13" t="s">
        <v>526</v>
      </c>
      <c r="I60" s="14" t="s">
        <v>477</v>
      </c>
      <c r="J60" s="14">
        <f>+VLOOKUP(E60,'Summary - Colar'!$M$39:$N$54,2,FALSE)</f>
        <v>0.8397</v>
      </c>
      <c r="K60" s="14"/>
      <c r="L60" s="507" t="s">
        <v>477</v>
      </c>
      <c r="M60" s="53">
        <v>0.82944999704118039</v>
      </c>
      <c r="N60" s="508"/>
      <c r="O60" s="507" t="s">
        <v>477</v>
      </c>
      <c r="P60" s="53">
        <v>0.82985000194803504</v>
      </c>
      <c r="Q60" s="508"/>
      <c r="R60" s="507" t="s">
        <v>477</v>
      </c>
      <c r="S60" s="53">
        <v>0.83675000142339673</v>
      </c>
      <c r="T60" s="508"/>
      <c r="U60" s="507" t="s">
        <v>477</v>
      </c>
      <c r="V60" s="53">
        <v>0.84450000060846753</v>
      </c>
      <c r="W60" s="508"/>
      <c r="X60" s="507" t="s">
        <v>477</v>
      </c>
      <c r="Y60" s="53">
        <v>0.84404999960386917</v>
      </c>
      <c r="Z60" s="508"/>
      <c r="AA60" s="507" t="s">
        <v>477</v>
      </c>
      <c r="AB60" s="53">
        <v>0.83594999940504033</v>
      </c>
      <c r="AC60" s="508"/>
      <c r="AD60" s="507" t="s">
        <v>477</v>
      </c>
      <c r="AE60" s="53">
        <v>0.83355000042005567</v>
      </c>
      <c r="AF60" s="508"/>
      <c r="AG60" s="507" t="s">
        <v>477</v>
      </c>
      <c r="AH60" s="53">
        <v>0.83210000018059904</v>
      </c>
      <c r="AI60" s="508"/>
      <c r="AJ60" s="507" t="s">
        <v>477</v>
      </c>
      <c r="AK60" s="53">
        <v>0.82765000030319136</v>
      </c>
      <c r="AL60" s="508"/>
      <c r="AM60" s="507" t="s">
        <v>477</v>
      </c>
      <c r="AN60" s="53">
        <v>0.82594999743944864</v>
      </c>
      <c r="AO60" s="508"/>
      <c r="AP60" s="507" t="s">
        <v>477</v>
      </c>
      <c r="AQ60" s="53">
        <v>0.84075000044594062</v>
      </c>
      <c r="AR60" s="508"/>
      <c r="AS60" s="507" t="s">
        <v>477</v>
      </c>
      <c r="AT60" s="53">
        <v>0.84175</v>
      </c>
      <c r="AU60" s="508"/>
      <c r="AV60" s="507" t="s">
        <v>477</v>
      </c>
      <c r="AW60" s="53">
        <v>0.83715000023255848</v>
      </c>
      <c r="AX60" s="508"/>
      <c r="AY60" s="507" t="s">
        <v>477</v>
      </c>
      <c r="AZ60" s="53">
        <v>0.83345000011593484</v>
      </c>
      <c r="BA60" s="508"/>
      <c r="BB60" s="507" t="s">
        <v>477</v>
      </c>
      <c r="BC60" s="53">
        <v>0.8352999999595857</v>
      </c>
      <c r="BD60" s="508"/>
      <c r="BE60" s="507" t="s">
        <v>477</v>
      </c>
      <c r="BF60" s="53">
        <v>0.83619999978584703</v>
      </c>
      <c r="BG60" s="508"/>
      <c r="BH60" s="380">
        <f t="shared" si="0"/>
        <v>-0.8352999999595857</v>
      </c>
      <c r="BI60" s="507" t="s">
        <v>477</v>
      </c>
      <c r="BJ60" s="53">
        <v>0.83434999986719449</v>
      </c>
      <c r="BK60" s="508"/>
      <c r="BL60" s="380">
        <f t="shared" si="1"/>
        <v>0</v>
      </c>
      <c r="BM60" s="507" t="s">
        <v>477</v>
      </c>
      <c r="BN60" s="53">
        <v>0.84160000070083552</v>
      </c>
      <c r="BO60" s="508"/>
      <c r="BP60">
        <v>0</v>
      </c>
      <c r="BQ60" s="507" t="s">
        <v>477</v>
      </c>
      <c r="BR60" s="53">
        <v>0.84934999973825842</v>
      </c>
      <c r="BS60" s="508"/>
      <c r="BT60" s="380">
        <f t="shared" si="2"/>
        <v>0</v>
      </c>
      <c r="BU60" s="507" t="s">
        <v>477</v>
      </c>
      <c r="BV60" s="53">
        <v>0.85520000047240285</v>
      </c>
      <c r="BW60" s="508"/>
      <c r="BX60" s="380">
        <f t="shared" si="3"/>
        <v>0</v>
      </c>
      <c r="BY60" s="507" t="s">
        <v>477</v>
      </c>
      <c r="BZ60" s="53">
        <v>0.85570000024121062</v>
      </c>
      <c r="CA60" s="508"/>
      <c r="CB60" s="380">
        <f t="shared" si="4"/>
        <v>0</v>
      </c>
      <c r="CC60" s="507" t="s">
        <v>477</v>
      </c>
      <c r="CD60" s="53">
        <v>0.86369999964947808</v>
      </c>
      <c r="CE60" s="508"/>
      <c r="CF60" s="380">
        <f t="shared" si="5"/>
        <v>0</v>
      </c>
      <c r="CG60" s="507" t="s">
        <v>477</v>
      </c>
      <c r="CH60" s="53">
        <v>0.85609999997089647</v>
      </c>
      <c r="CI60" s="508"/>
      <c r="CJ60" s="380">
        <f t="shared" si="6"/>
        <v>0</v>
      </c>
      <c r="CK60" s="507" t="s">
        <v>477</v>
      </c>
      <c r="CL60" s="53">
        <v>0.86570000046334739</v>
      </c>
      <c r="CM60" s="508"/>
      <c r="CN60" s="380">
        <f t="shared" si="7"/>
        <v>0</v>
      </c>
      <c r="CO60" s="507" t="s">
        <v>477</v>
      </c>
      <c r="CP60" s="53">
        <v>0.86384999950164088</v>
      </c>
      <c r="CQ60" s="508"/>
      <c r="CR60" s="380">
        <f t="shared" si="8"/>
        <v>0</v>
      </c>
      <c r="CS60" s="507" t="s">
        <v>477</v>
      </c>
      <c r="CT60" s="53">
        <v>0.85580000078257989</v>
      </c>
      <c r="CU60" s="508"/>
      <c r="CV60" s="380">
        <f t="shared" si="9"/>
        <v>0</v>
      </c>
      <c r="CW60" s="507" t="s">
        <v>477</v>
      </c>
      <c r="CX60" s="53">
        <v>0.85619999953234882</v>
      </c>
      <c r="CY60" s="508"/>
      <c r="CZ60" s="380">
        <f t="shared" si="10"/>
        <v>0</v>
      </c>
      <c r="DA60" s="507" t="s">
        <v>477</v>
      </c>
      <c r="DB60" s="53">
        <v>0.85640000044870379</v>
      </c>
      <c r="DC60" s="508"/>
      <c r="DD60" s="380">
        <f t="shared" si="11"/>
        <v>0</v>
      </c>
      <c r="DE60" s="507" t="s">
        <v>477</v>
      </c>
      <c r="DF60" s="53">
        <v>0.86165000042925399</v>
      </c>
      <c r="DG60" s="508"/>
      <c r="DH60" s="380">
        <f t="shared" si="12"/>
        <v>0</v>
      </c>
      <c r="DI60" s="507" t="s">
        <v>477</v>
      </c>
      <c r="DJ60" s="53">
        <v>0.85845000052737486</v>
      </c>
      <c r="DK60" s="508"/>
      <c r="DL60" s="380">
        <f t="shared" si="13"/>
        <v>0</v>
      </c>
      <c r="DM60" s="507" t="s">
        <v>477</v>
      </c>
      <c r="DN60" s="53">
        <v>0.85774999952894071</v>
      </c>
      <c r="DO60" s="508"/>
      <c r="DP60" s="380">
        <f t="shared" si="14"/>
        <v>0</v>
      </c>
      <c r="DQ60" s="507" t="s">
        <v>477</v>
      </c>
      <c r="DR60" s="53">
        <v>0.85095000037133195</v>
      </c>
      <c r="DS60" s="508"/>
      <c r="DT60" s="380">
        <f t="shared" si="15"/>
        <v>0</v>
      </c>
      <c r="DU60" s="507" t="s">
        <v>477</v>
      </c>
      <c r="DV60" s="53">
        <v>0.84944999993097159</v>
      </c>
      <c r="DW60" s="508"/>
      <c r="DX60" s="380">
        <f t="shared" si="16"/>
        <v>0</v>
      </c>
      <c r="DY60" s="507" t="s">
        <v>477</v>
      </c>
      <c r="DZ60" s="53">
        <v>0.85345000000000004</v>
      </c>
      <c r="EA60" s="508"/>
      <c r="EB60" s="380">
        <f t="shared" si="17"/>
        <v>0</v>
      </c>
      <c r="EC60" s="507" t="s">
        <v>477</v>
      </c>
      <c r="ED60" s="53">
        <v>0.85175000000000001</v>
      </c>
      <c r="EE60" s="508"/>
      <c r="EF60" s="380">
        <f t="shared" si="18"/>
        <v>0</v>
      </c>
      <c r="EG60" s="507" t="s">
        <v>477</v>
      </c>
      <c r="EH60" s="53">
        <v>0.84724999999999995</v>
      </c>
      <c r="EI60" s="508"/>
      <c r="EJ60" s="380">
        <f t="shared" si="19"/>
        <v>0</v>
      </c>
      <c r="EK60" s="507" t="s">
        <v>477</v>
      </c>
      <c r="EL60" s="53">
        <v>0.85085</v>
      </c>
      <c r="EM60" s="508"/>
      <c r="EN60" s="380">
        <f t="shared" si="20"/>
        <v>0</v>
      </c>
      <c r="EO60" s="507" t="s">
        <v>477</v>
      </c>
      <c r="EP60" s="53">
        <v>0.84740000000000004</v>
      </c>
      <c r="EQ60" s="508"/>
      <c r="ER60" s="380">
        <f t="shared" si="21"/>
        <v>0</v>
      </c>
      <c r="ES60" s="507" t="s">
        <v>477</v>
      </c>
      <c r="ET60" s="53">
        <v>0.84755000000000003</v>
      </c>
      <c r="EU60" s="508"/>
      <c r="EV60" s="380">
        <f t="shared" si="22"/>
        <v>0</v>
      </c>
      <c r="EW60" s="507" t="s">
        <v>477</v>
      </c>
      <c r="EX60" s="53">
        <v>0.84325000000000006</v>
      </c>
      <c r="EY60" s="508"/>
      <c r="EZ60" s="380">
        <f t="shared" si="23"/>
        <v>0</v>
      </c>
      <c r="FA60" s="507" t="s">
        <v>477</v>
      </c>
      <c r="FB60" s="53">
        <v>0.84045000000000003</v>
      </c>
      <c r="FC60" s="508"/>
      <c r="FD60" s="380">
        <f t="shared" si="24"/>
        <v>0</v>
      </c>
      <c r="FE60" s="507" t="s">
        <v>477</v>
      </c>
      <c r="FF60" s="53">
        <v>0.84119999999999995</v>
      </c>
      <c r="FG60" s="508"/>
      <c r="FH60" s="380">
        <f t="shared" si="25"/>
        <v>0</v>
      </c>
      <c r="FI60" s="507" t="s">
        <v>477</v>
      </c>
      <c r="FJ60" s="53">
        <v>0.84275</v>
      </c>
      <c r="FK60" s="508"/>
      <c r="FL60" s="380">
        <f t="shared" si="26"/>
        <v>0</v>
      </c>
      <c r="FM60" s="507" t="s">
        <v>477</v>
      </c>
      <c r="FN60" s="53">
        <v>0.84235000000000004</v>
      </c>
      <c r="FO60" s="508"/>
      <c r="FP60" s="380">
        <f t="shared" si="27"/>
        <v>0</v>
      </c>
      <c r="FQ60" s="507" t="s">
        <v>477</v>
      </c>
      <c r="FR60" s="53">
        <v>0.84150000000000003</v>
      </c>
      <c r="FS60" s="508"/>
      <c r="FT60" s="380">
        <f t="shared" si="28"/>
        <v>0</v>
      </c>
      <c r="FU60" s="507" t="s">
        <v>477</v>
      </c>
      <c r="FV60" s="53">
        <v>0.84399999999999997</v>
      </c>
      <c r="FW60" s="508"/>
      <c r="FX60" s="380">
        <f t="shared" si="29"/>
        <v>0</v>
      </c>
      <c r="FY60" s="507" t="s">
        <v>477</v>
      </c>
      <c r="FZ60" s="53">
        <v>0.83975</v>
      </c>
      <c r="GA60" s="508"/>
      <c r="GB60" s="380">
        <f t="shared" si="30"/>
        <v>0</v>
      </c>
      <c r="GC60" s="507" t="s">
        <v>477</v>
      </c>
      <c r="GD60" s="53">
        <v>0.83904999999999996</v>
      </c>
      <c r="GE60" s="508"/>
      <c r="GF60" s="380">
        <f t="shared" si="31"/>
        <v>0</v>
      </c>
      <c r="GG60" s="507" t="s">
        <v>477</v>
      </c>
      <c r="GH60" s="53">
        <v>0.83779999999999999</v>
      </c>
      <c r="GI60" s="508"/>
      <c r="GJ60" s="380">
        <f t="shared" si="32"/>
        <v>0</v>
      </c>
      <c r="GK60" s="507" t="s">
        <v>477</v>
      </c>
      <c r="GL60" s="53">
        <v>0.8397</v>
      </c>
      <c r="GM60" s="508"/>
      <c r="GN60" s="380">
        <f t="shared" si="33"/>
        <v>0</v>
      </c>
    </row>
    <row r="61" spans="1:196" ht="15">
      <c r="A61" s="13" t="s">
        <v>596</v>
      </c>
      <c r="B61" s="13" t="s">
        <v>597</v>
      </c>
      <c r="C61" s="13" t="s">
        <v>179</v>
      </c>
      <c r="D61" s="13" t="s">
        <v>329</v>
      </c>
      <c r="E61" s="13" t="s">
        <v>4</v>
      </c>
      <c r="F61" s="13">
        <v>20448115</v>
      </c>
      <c r="G61" s="13" t="s">
        <v>175</v>
      </c>
      <c r="H61" s="49" t="s">
        <v>491</v>
      </c>
      <c r="I61" s="14">
        <f>+'IBP export - Colar'!B56</f>
        <v>0</v>
      </c>
      <c r="J61" s="14">
        <f>+VLOOKUP(E61,'Summary - Colar'!$M$39:$N$54,2,FALSE)</f>
        <v>0.8397</v>
      </c>
      <c r="K61" s="14">
        <f t="shared" si="34"/>
        <v>0</v>
      </c>
      <c r="L61" s="507">
        <v>-0.35</v>
      </c>
      <c r="M61" s="53">
        <v>0.82944999704118039</v>
      </c>
      <c r="N61" s="508">
        <v>-0.42196636475799909</v>
      </c>
      <c r="O61" s="507">
        <v>0</v>
      </c>
      <c r="P61" s="53">
        <v>0.82985000194803504</v>
      </c>
      <c r="Q61" s="508">
        <v>0</v>
      </c>
      <c r="R61" s="507">
        <v>0</v>
      </c>
      <c r="S61" s="53">
        <v>0.83675000142339673</v>
      </c>
      <c r="T61" s="508">
        <v>0</v>
      </c>
      <c r="U61" s="507">
        <v>0</v>
      </c>
      <c r="V61" s="53">
        <v>0.84450000060846753</v>
      </c>
      <c r="W61" s="508">
        <v>0</v>
      </c>
      <c r="X61" s="507">
        <v>0</v>
      </c>
      <c r="Y61" s="53">
        <v>0.84404999960386917</v>
      </c>
      <c r="Z61" s="508">
        <v>0</v>
      </c>
      <c r="AA61" s="507">
        <v>-0.2</v>
      </c>
      <c r="AB61" s="53">
        <v>0.83594999940504033</v>
      </c>
      <c r="AC61" s="508">
        <v>-0.23924875906734061</v>
      </c>
      <c r="AD61" s="507">
        <v>0</v>
      </c>
      <c r="AE61" s="53">
        <v>0.83355000042005567</v>
      </c>
      <c r="AF61" s="508">
        <v>0</v>
      </c>
      <c r="AG61" s="507">
        <v>0</v>
      </c>
      <c r="AH61" s="53">
        <v>0.83210000018059904</v>
      </c>
      <c r="AI61" s="508">
        <v>0</v>
      </c>
      <c r="AJ61" s="507">
        <v>0</v>
      </c>
      <c r="AK61" s="53">
        <v>0.82765000030319136</v>
      </c>
      <c r="AL61" s="508">
        <v>0</v>
      </c>
      <c r="AM61" s="507">
        <v>-0.3</v>
      </c>
      <c r="AN61" s="53">
        <v>0.82594999743944864</v>
      </c>
      <c r="AO61" s="508">
        <v>-0.36321811360256506</v>
      </c>
      <c r="AP61" s="507">
        <v>0</v>
      </c>
      <c r="AQ61" s="53">
        <v>0.84075000044594062</v>
      </c>
      <c r="AR61" s="508">
        <v>0</v>
      </c>
      <c r="AS61" s="507">
        <v>0</v>
      </c>
      <c r="AT61" s="53">
        <v>0.84175</v>
      </c>
      <c r="AU61" s="508">
        <v>0</v>
      </c>
      <c r="AV61" s="507">
        <v>0</v>
      </c>
      <c r="AW61" s="53">
        <v>0.83715000023255848</v>
      </c>
      <c r="AX61" s="508">
        <v>0</v>
      </c>
      <c r="AY61" s="507">
        <v>0</v>
      </c>
      <c r="AZ61" s="53">
        <v>0.83345000011593484</v>
      </c>
      <c r="BA61" s="508">
        <v>0</v>
      </c>
      <c r="BB61" s="507">
        <v>-1</v>
      </c>
      <c r="BC61" s="53">
        <v>0.8352999999595857</v>
      </c>
      <c r="BD61" s="508">
        <v>-1.1971746678419526</v>
      </c>
      <c r="BE61" s="507">
        <v>0</v>
      </c>
      <c r="BF61" s="53">
        <v>0.83619999978584703</v>
      </c>
      <c r="BG61" s="508">
        <v>0</v>
      </c>
      <c r="BH61" s="380">
        <f t="shared" si="0"/>
        <v>-0.8352999999595857</v>
      </c>
      <c r="BI61" s="507">
        <v>0</v>
      </c>
      <c r="BJ61" s="53">
        <v>0.83434999986719449</v>
      </c>
      <c r="BK61" s="508">
        <v>0</v>
      </c>
      <c r="BL61" s="380">
        <f t="shared" si="1"/>
        <v>0</v>
      </c>
      <c r="BM61" s="507">
        <v>0</v>
      </c>
      <c r="BN61" s="53">
        <v>0.84160000070083552</v>
      </c>
      <c r="BO61" s="508">
        <v>0</v>
      </c>
      <c r="BP61">
        <v>-0.36321811360256506</v>
      </c>
      <c r="BQ61" s="507">
        <v>0</v>
      </c>
      <c r="BR61" s="53">
        <v>0.84934999973825842</v>
      </c>
      <c r="BS61" s="508">
        <v>0</v>
      </c>
      <c r="BT61" s="380">
        <f t="shared" si="2"/>
        <v>0</v>
      </c>
      <c r="BU61" s="507">
        <v>0</v>
      </c>
      <c r="BV61" s="53">
        <v>0.85520000047240285</v>
      </c>
      <c r="BW61" s="508">
        <v>0</v>
      </c>
      <c r="BX61" s="380">
        <f t="shared" si="3"/>
        <v>0</v>
      </c>
      <c r="BY61" s="507">
        <v>0</v>
      </c>
      <c r="BZ61" s="53">
        <v>0.85570000024121062</v>
      </c>
      <c r="CA61" s="508">
        <v>0</v>
      </c>
      <c r="CB61" s="380">
        <f t="shared" si="4"/>
        <v>0</v>
      </c>
      <c r="CC61" s="507">
        <v>0</v>
      </c>
      <c r="CD61" s="53">
        <v>0.86369999964947808</v>
      </c>
      <c r="CE61" s="508">
        <v>0</v>
      </c>
      <c r="CF61" s="380">
        <f t="shared" si="5"/>
        <v>0</v>
      </c>
      <c r="CG61" s="507">
        <v>0</v>
      </c>
      <c r="CH61" s="53">
        <v>0.85609999997089647</v>
      </c>
      <c r="CI61" s="508">
        <v>0</v>
      </c>
      <c r="CJ61" s="380">
        <f t="shared" si="6"/>
        <v>0</v>
      </c>
      <c r="CK61" s="507">
        <v>0</v>
      </c>
      <c r="CL61" s="53">
        <v>0.86570000046334739</v>
      </c>
      <c r="CM61" s="508">
        <v>0</v>
      </c>
      <c r="CN61" s="380">
        <f t="shared" si="7"/>
        <v>0</v>
      </c>
      <c r="CO61" s="507">
        <v>0</v>
      </c>
      <c r="CP61" s="53">
        <v>0.86384999950164088</v>
      </c>
      <c r="CQ61" s="508">
        <v>0</v>
      </c>
      <c r="CR61" s="380">
        <f t="shared" si="8"/>
        <v>0</v>
      </c>
      <c r="CS61" s="507">
        <v>0</v>
      </c>
      <c r="CT61" s="53">
        <v>0.85580000078257989</v>
      </c>
      <c r="CU61" s="508">
        <v>0</v>
      </c>
      <c r="CV61" s="380">
        <f t="shared" si="9"/>
        <v>0</v>
      </c>
      <c r="CW61" s="507">
        <v>0</v>
      </c>
      <c r="CX61" s="53">
        <v>0.85619999953234882</v>
      </c>
      <c r="CY61" s="508">
        <v>0</v>
      </c>
      <c r="CZ61" s="380">
        <f t="shared" si="10"/>
        <v>0</v>
      </c>
      <c r="DA61" s="507">
        <v>0</v>
      </c>
      <c r="DB61" s="53">
        <v>0.85640000044870379</v>
      </c>
      <c r="DC61" s="508">
        <v>0</v>
      </c>
      <c r="DD61" s="380">
        <f t="shared" si="11"/>
        <v>0</v>
      </c>
      <c r="DE61" s="507">
        <v>0</v>
      </c>
      <c r="DF61" s="53">
        <v>0.86165000042925399</v>
      </c>
      <c r="DG61" s="508">
        <v>0</v>
      </c>
      <c r="DH61" s="380">
        <f t="shared" si="12"/>
        <v>0</v>
      </c>
      <c r="DI61" s="507">
        <v>0</v>
      </c>
      <c r="DJ61" s="53">
        <v>0.85845000052737486</v>
      </c>
      <c r="DK61" s="508">
        <v>0</v>
      </c>
      <c r="DL61" s="380">
        <f t="shared" si="13"/>
        <v>0</v>
      </c>
      <c r="DM61" s="507">
        <v>0</v>
      </c>
      <c r="DN61" s="53">
        <v>0.85774999952894071</v>
      </c>
      <c r="DO61" s="508">
        <v>0</v>
      </c>
      <c r="DP61" s="380">
        <f t="shared" si="14"/>
        <v>0</v>
      </c>
      <c r="DQ61" s="507">
        <v>0</v>
      </c>
      <c r="DR61" s="53">
        <v>0.85095000037133195</v>
      </c>
      <c r="DS61" s="508">
        <v>0</v>
      </c>
      <c r="DT61" s="380">
        <f t="shared" si="15"/>
        <v>0</v>
      </c>
      <c r="DU61" s="507">
        <v>0</v>
      </c>
      <c r="DV61" s="53">
        <v>0.84944999993097159</v>
      </c>
      <c r="DW61" s="508">
        <v>0</v>
      </c>
      <c r="DX61" s="380">
        <f t="shared" si="16"/>
        <v>0</v>
      </c>
      <c r="DY61" s="507">
        <v>0</v>
      </c>
      <c r="DZ61" s="53">
        <v>0.85345000000000004</v>
      </c>
      <c r="EA61" s="508">
        <v>0</v>
      </c>
      <c r="EB61" s="380">
        <f t="shared" si="17"/>
        <v>0</v>
      </c>
      <c r="EC61" s="507">
        <v>0</v>
      </c>
      <c r="ED61" s="53">
        <v>0.85175000000000001</v>
      </c>
      <c r="EE61" s="508">
        <v>0</v>
      </c>
      <c r="EF61" s="380">
        <f t="shared" si="18"/>
        <v>0</v>
      </c>
      <c r="EG61" s="507">
        <v>0</v>
      </c>
      <c r="EH61" s="53">
        <v>0.84724999999999995</v>
      </c>
      <c r="EI61" s="508">
        <v>0</v>
      </c>
      <c r="EJ61" s="380">
        <f t="shared" si="19"/>
        <v>0</v>
      </c>
      <c r="EK61" s="507">
        <v>0</v>
      </c>
      <c r="EL61" s="53">
        <v>0.85085</v>
      </c>
      <c r="EM61" s="508">
        <v>0</v>
      </c>
      <c r="EN61" s="380">
        <f t="shared" si="20"/>
        <v>0</v>
      </c>
      <c r="EO61" s="507">
        <v>0</v>
      </c>
      <c r="EP61" s="53">
        <v>0.84740000000000004</v>
      </c>
      <c r="EQ61" s="508">
        <v>0</v>
      </c>
      <c r="ER61" s="380">
        <f t="shared" si="21"/>
        <v>0</v>
      </c>
      <c r="ES61" s="507">
        <v>0</v>
      </c>
      <c r="ET61" s="53">
        <v>0.84755000000000003</v>
      </c>
      <c r="EU61" s="508">
        <v>0</v>
      </c>
      <c r="EV61" s="380">
        <f t="shared" si="22"/>
        <v>0</v>
      </c>
      <c r="EW61" s="507">
        <v>0</v>
      </c>
      <c r="EX61" s="53">
        <v>0.84325000000000006</v>
      </c>
      <c r="EY61" s="508">
        <v>0</v>
      </c>
      <c r="EZ61" s="380">
        <f t="shared" si="23"/>
        <v>0</v>
      </c>
      <c r="FA61" s="507">
        <v>0</v>
      </c>
      <c r="FB61" s="53">
        <v>0.84045000000000003</v>
      </c>
      <c r="FC61" s="508">
        <v>0</v>
      </c>
      <c r="FD61" s="380">
        <f t="shared" si="24"/>
        <v>0</v>
      </c>
      <c r="FE61" s="507">
        <v>0</v>
      </c>
      <c r="FF61" s="53">
        <v>0.84119999999999995</v>
      </c>
      <c r="FG61" s="508">
        <v>0</v>
      </c>
      <c r="FH61" s="380">
        <f t="shared" si="25"/>
        <v>0</v>
      </c>
      <c r="FI61" s="507">
        <v>0</v>
      </c>
      <c r="FJ61" s="53">
        <v>0.84275</v>
      </c>
      <c r="FK61" s="508">
        <v>0</v>
      </c>
      <c r="FL61" s="380">
        <f t="shared" si="26"/>
        <v>0</v>
      </c>
      <c r="FM61" s="507">
        <v>0</v>
      </c>
      <c r="FN61" s="53">
        <v>0.84235000000000004</v>
      </c>
      <c r="FO61" s="508">
        <v>0</v>
      </c>
      <c r="FP61" s="380">
        <f t="shared" si="27"/>
        <v>0</v>
      </c>
      <c r="FQ61" s="507">
        <v>0</v>
      </c>
      <c r="FR61" s="53">
        <v>0.84150000000000003</v>
      </c>
      <c r="FS61" s="508">
        <v>0</v>
      </c>
      <c r="FT61" s="380">
        <f t="shared" si="28"/>
        <v>0</v>
      </c>
      <c r="FU61" s="507">
        <v>0</v>
      </c>
      <c r="FV61" s="53">
        <v>0.84399999999999997</v>
      </c>
      <c r="FW61" s="508">
        <v>0</v>
      </c>
      <c r="FX61" s="380">
        <f t="shared" si="29"/>
        <v>0</v>
      </c>
      <c r="FY61" s="507">
        <v>0</v>
      </c>
      <c r="FZ61" s="53">
        <v>0.83975</v>
      </c>
      <c r="GA61" s="508">
        <v>0</v>
      </c>
      <c r="GB61" s="380">
        <f t="shared" si="30"/>
        <v>0</v>
      </c>
      <c r="GC61" s="507">
        <v>0</v>
      </c>
      <c r="GD61" s="53">
        <v>0.83904999999999996</v>
      </c>
      <c r="GE61" s="508">
        <v>0</v>
      </c>
      <c r="GF61" s="380">
        <f t="shared" si="31"/>
        <v>0</v>
      </c>
      <c r="GG61" s="507">
        <v>1593</v>
      </c>
      <c r="GH61" s="53">
        <v>0.83779999999999999</v>
      </c>
      <c r="GI61" s="508">
        <v>1901.4084507042253</v>
      </c>
      <c r="GJ61" s="380">
        <f t="shared" si="32"/>
        <v>1901.4084507042253</v>
      </c>
      <c r="GK61" s="507">
        <v>0</v>
      </c>
      <c r="GL61" s="53">
        <v>0.8397</v>
      </c>
      <c r="GM61" s="508">
        <v>0</v>
      </c>
      <c r="GN61" s="380">
        <f t="shared" si="33"/>
        <v>-1901.4084507042253</v>
      </c>
    </row>
    <row r="62" spans="1:196" ht="15">
      <c r="A62" s="13" t="s">
        <v>596</v>
      </c>
      <c r="B62" s="13" t="s">
        <v>597</v>
      </c>
      <c r="C62" s="13" t="s">
        <v>179</v>
      </c>
      <c r="D62" s="13" t="s">
        <v>329</v>
      </c>
      <c r="E62" s="13" t="s">
        <v>2</v>
      </c>
      <c r="F62" s="13">
        <v>90029801</v>
      </c>
      <c r="G62" s="13" t="s">
        <v>178</v>
      </c>
      <c r="H62" s="49" t="s">
        <v>491</v>
      </c>
      <c r="I62" s="14">
        <f>+'IBP export - Colar'!A57</f>
        <v>0</v>
      </c>
      <c r="J62" s="14">
        <f>+VLOOKUP(E62,'Summary - Colar'!$M$39:$N$54,2,FALSE)</f>
        <v>1</v>
      </c>
      <c r="K62" s="14">
        <f t="shared" si="34"/>
        <v>0</v>
      </c>
      <c r="L62" s="507">
        <v>0</v>
      </c>
      <c r="M62" s="53">
        <v>1</v>
      </c>
      <c r="N62" s="508">
        <v>0</v>
      </c>
      <c r="O62" s="507">
        <v>0</v>
      </c>
      <c r="P62" s="53">
        <v>1</v>
      </c>
      <c r="Q62" s="508">
        <v>0</v>
      </c>
      <c r="R62" s="507">
        <v>0</v>
      </c>
      <c r="S62" s="53">
        <v>1</v>
      </c>
      <c r="T62" s="508">
        <v>0</v>
      </c>
      <c r="U62" s="507">
        <v>0</v>
      </c>
      <c r="V62" s="53">
        <v>1</v>
      </c>
      <c r="W62" s="508">
        <v>0</v>
      </c>
      <c r="X62" s="507">
        <v>0</v>
      </c>
      <c r="Y62" s="53">
        <v>1</v>
      </c>
      <c r="Z62" s="508">
        <v>0</v>
      </c>
      <c r="AA62" s="507">
        <v>0</v>
      </c>
      <c r="AB62" s="53">
        <v>1</v>
      </c>
      <c r="AC62" s="508">
        <v>0</v>
      </c>
      <c r="AD62" s="507">
        <v>0</v>
      </c>
      <c r="AE62" s="53">
        <v>1</v>
      </c>
      <c r="AF62" s="508">
        <v>0</v>
      </c>
      <c r="AG62" s="507">
        <v>0</v>
      </c>
      <c r="AH62" s="53">
        <v>1</v>
      </c>
      <c r="AI62" s="508">
        <v>0</v>
      </c>
      <c r="AJ62" s="507">
        <v>0</v>
      </c>
      <c r="AK62" s="53">
        <v>1</v>
      </c>
      <c r="AL62" s="508">
        <v>0</v>
      </c>
      <c r="AM62" s="507">
        <v>0</v>
      </c>
      <c r="AN62" s="53">
        <v>1</v>
      </c>
      <c r="AO62" s="508">
        <v>0</v>
      </c>
      <c r="AP62" s="507">
        <v>0</v>
      </c>
      <c r="AQ62" s="53">
        <v>1</v>
      </c>
      <c r="AR62" s="508">
        <v>0</v>
      </c>
      <c r="AS62" s="507">
        <v>0</v>
      </c>
      <c r="AT62" s="53">
        <v>1</v>
      </c>
      <c r="AU62" s="508">
        <v>0</v>
      </c>
      <c r="AV62" s="507">
        <v>0</v>
      </c>
      <c r="AW62" s="53">
        <v>1</v>
      </c>
      <c r="AX62" s="508">
        <v>0</v>
      </c>
      <c r="AY62" s="507">
        <v>0</v>
      </c>
      <c r="AZ62" s="53">
        <v>1</v>
      </c>
      <c r="BA62" s="508">
        <v>0</v>
      </c>
      <c r="BB62" s="507">
        <v>0</v>
      </c>
      <c r="BC62" s="53">
        <v>1</v>
      </c>
      <c r="BD62" s="508">
        <v>0</v>
      </c>
      <c r="BE62" s="507">
        <v>0</v>
      </c>
      <c r="BF62" s="53">
        <v>1</v>
      </c>
      <c r="BG62" s="508">
        <v>0</v>
      </c>
      <c r="BH62" s="380">
        <f t="shared" si="0"/>
        <v>-1</v>
      </c>
      <c r="BI62" s="507">
        <v>0</v>
      </c>
      <c r="BJ62" s="53">
        <v>1</v>
      </c>
      <c r="BK62" s="508">
        <v>0</v>
      </c>
      <c r="BL62" s="380">
        <f t="shared" si="1"/>
        <v>0</v>
      </c>
      <c r="BM62" s="507">
        <v>0</v>
      </c>
      <c r="BN62" s="53">
        <v>1</v>
      </c>
      <c r="BO62" s="508">
        <v>0</v>
      </c>
      <c r="BP62">
        <v>0</v>
      </c>
      <c r="BQ62" s="507">
        <v>0</v>
      </c>
      <c r="BR62" s="53">
        <v>1</v>
      </c>
      <c r="BS62" s="508">
        <v>0</v>
      </c>
      <c r="BT62" s="380">
        <f t="shared" si="2"/>
        <v>0</v>
      </c>
      <c r="BU62" s="507">
        <v>0</v>
      </c>
      <c r="BV62" s="53">
        <v>1</v>
      </c>
      <c r="BW62" s="508">
        <v>0</v>
      </c>
      <c r="BX62" s="380">
        <f t="shared" si="3"/>
        <v>0</v>
      </c>
      <c r="BY62" s="507">
        <v>0</v>
      </c>
      <c r="BZ62" s="53">
        <v>1</v>
      </c>
      <c r="CA62" s="508">
        <v>0</v>
      </c>
      <c r="CB62" s="380">
        <f t="shared" si="4"/>
        <v>0</v>
      </c>
      <c r="CC62" s="507">
        <v>0</v>
      </c>
      <c r="CD62" s="53">
        <v>1</v>
      </c>
      <c r="CE62" s="508">
        <v>0</v>
      </c>
      <c r="CF62" s="380">
        <f t="shared" si="5"/>
        <v>0</v>
      </c>
      <c r="CG62" s="507">
        <v>0</v>
      </c>
      <c r="CH62" s="53">
        <v>1</v>
      </c>
      <c r="CI62" s="508">
        <v>0</v>
      </c>
      <c r="CJ62" s="380">
        <f t="shared" si="6"/>
        <v>0</v>
      </c>
      <c r="CK62" s="507">
        <v>0</v>
      </c>
      <c r="CL62" s="53">
        <v>1</v>
      </c>
      <c r="CM62" s="508">
        <v>0</v>
      </c>
      <c r="CN62" s="380">
        <f t="shared" si="7"/>
        <v>0</v>
      </c>
      <c r="CO62" s="507">
        <v>0</v>
      </c>
      <c r="CP62" s="53">
        <v>1</v>
      </c>
      <c r="CQ62" s="508">
        <v>0</v>
      </c>
      <c r="CR62" s="380">
        <f t="shared" si="8"/>
        <v>0</v>
      </c>
      <c r="CS62" s="507">
        <v>0</v>
      </c>
      <c r="CT62" s="53">
        <v>1</v>
      </c>
      <c r="CU62" s="508">
        <v>0</v>
      </c>
      <c r="CV62" s="380">
        <f t="shared" si="9"/>
        <v>0</v>
      </c>
      <c r="CW62" s="507">
        <v>0</v>
      </c>
      <c r="CX62" s="53">
        <v>1</v>
      </c>
      <c r="CY62" s="508">
        <v>0</v>
      </c>
      <c r="CZ62" s="380">
        <f t="shared" si="10"/>
        <v>0</v>
      </c>
      <c r="DA62" s="507">
        <v>0</v>
      </c>
      <c r="DB62" s="53">
        <v>1</v>
      </c>
      <c r="DC62" s="508">
        <v>0</v>
      </c>
      <c r="DD62" s="380">
        <f t="shared" si="11"/>
        <v>0</v>
      </c>
      <c r="DE62" s="507">
        <v>0</v>
      </c>
      <c r="DF62" s="53">
        <v>1</v>
      </c>
      <c r="DG62" s="508">
        <v>0</v>
      </c>
      <c r="DH62" s="380">
        <f t="shared" si="12"/>
        <v>0</v>
      </c>
      <c r="DI62" s="507">
        <v>0</v>
      </c>
      <c r="DJ62" s="53">
        <v>1</v>
      </c>
      <c r="DK62" s="508">
        <v>0</v>
      </c>
      <c r="DL62" s="380">
        <f t="shared" si="13"/>
        <v>0</v>
      </c>
      <c r="DM62" s="507">
        <v>0</v>
      </c>
      <c r="DN62" s="53">
        <v>1</v>
      </c>
      <c r="DO62" s="508">
        <v>0</v>
      </c>
      <c r="DP62" s="380">
        <f t="shared" si="14"/>
        <v>0</v>
      </c>
      <c r="DQ62" s="507">
        <v>0</v>
      </c>
      <c r="DR62" s="53">
        <v>1</v>
      </c>
      <c r="DS62" s="508">
        <v>0</v>
      </c>
      <c r="DT62" s="380">
        <f t="shared" si="15"/>
        <v>0</v>
      </c>
      <c r="DU62" s="507">
        <v>0</v>
      </c>
      <c r="DV62" s="53">
        <v>1</v>
      </c>
      <c r="DW62" s="508">
        <v>0</v>
      </c>
      <c r="DX62" s="380">
        <f t="shared" si="16"/>
        <v>0</v>
      </c>
      <c r="DY62" s="507">
        <v>0</v>
      </c>
      <c r="DZ62" s="53">
        <v>1</v>
      </c>
      <c r="EA62" s="508">
        <v>0</v>
      </c>
      <c r="EB62" s="380">
        <f t="shared" si="17"/>
        <v>0</v>
      </c>
      <c r="EC62" s="507">
        <v>0</v>
      </c>
      <c r="ED62" s="53">
        <v>1</v>
      </c>
      <c r="EE62" s="508">
        <v>0</v>
      </c>
      <c r="EF62" s="380">
        <f t="shared" si="18"/>
        <v>0</v>
      </c>
      <c r="EG62" s="507">
        <v>0</v>
      </c>
      <c r="EH62" s="53">
        <v>1</v>
      </c>
      <c r="EI62" s="508">
        <v>0</v>
      </c>
      <c r="EJ62" s="380">
        <f t="shared" si="19"/>
        <v>0</v>
      </c>
      <c r="EK62" s="507">
        <v>0</v>
      </c>
      <c r="EL62" s="53">
        <v>1</v>
      </c>
      <c r="EM62" s="508">
        <v>0</v>
      </c>
      <c r="EN62" s="380">
        <f t="shared" si="20"/>
        <v>0</v>
      </c>
      <c r="EO62" s="507">
        <v>0</v>
      </c>
      <c r="EP62" s="53">
        <v>1</v>
      </c>
      <c r="EQ62" s="508">
        <v>0</v>
      </c>
      <c r="ER62" s="380">
        <f t="shared" si="21"/>
        <v>0</v>
      </c>
      <c r="ES62" s="507">
        <v>0</v>
      </c>
      <c r="ET62" s="53">
        <v>1</v>
      </c>
      <c r="EU62" s="508">
        <v>0</v>
      </c>
      <c r="EV62" s="380">
        <f t="shared" si="22"/>
        <v>0</v>
      </c>
      <c r="EW62" s="507">
        <v>0</v>
      </c>
      <c r="EX62" s="53">
        <v>1</v>
      </c>
      <c r="EY62" s="508">
        <v>0</v>
      </c>
      <c r="EZ62" s="380">
        <f t="shared" si="23"/>
        <v>0</v>
      </c>
      <c r="FA62" s="507">
        <v>0</v>
      </c>
      <c r="FB62" s="53">
        <v>1</v>
      </c>
      <c r="FC62" s="508">
        <v>0</v>
      </c>
      <c r="FD62" s="380">
        <f t="shared" si="24"/>
        <v>0</v>
      </c>
      <c r="FE62" s="507">
        <v>0</v>
      </c>
      <c r="FF62" s="53">
        <v>1</v>
      </c>
      <c r="FG62" s="508">
        <v>0</v>
      </c>
      <c r="FH62" s="380">
        <f t="shared" si="25"/>
        <v>0</v>
      </c>
      <c r="FI62" s="507">
        <v>0</v>
      </c>
      <c r="FJ62" s="53">
        <v>1</v>
      </c>
      <c r="FK62" s="508">
        <v>0</v>
      </c>
      <c r="FL62" s="380">
        <f t="shared" si="26"/>
        <v>0</v>
      </c>
      <c r="FM62" s="507">
        <v>0</v>
      </c>
      <c r="FN62" s="53">
        <v>1</v>
      </c>
      <c r="FO62" s="508">
        <v>0</v>
      </c>
      <c r="FP62" s="380">
        <f t="shared" si="27"/>
        <v>0</v>
      </c>
      <c r="FQ62" s="507">
        <v>0</v>
      </c>
      <c r="FR62" s="53">
        <v>1</v>
      </c>
      <c r="FS62" s="508">
        <v>0</v>
      </c>
      <c r="FT62" s="380">
        <f t="shared" si="28"/>
        <v>0</v>
      </c>
      <c r="FU62" s="507">
        <v>0</v>
      </c>
      <c r="FV62" s="53">
        <v>1</v>
      </c>
      <c r="FW62" s="508">
        <v>0</v>
      </c>
      <c r="FX62" s="380">
        <f t="shared" si="29"/>
        <v>0</v>
      </c>
      <c r="FY62" s="507">
        <v>0</v>
      </c>
      <c r="FZ62" s="53">
        <v>1</v>
      </c>
      <c r="GA62" s="508">
        <v>0</v>
      </c>
      <c r="GB62" s="380">
        <f t="shared" si="30"/>
        <v>0</v>
      </c>
      <c r="GC62" s="507">
        <v>0</v>
      </c>
      <c r="GD62" s="53">
        <v>1</v>
      </c>
      <c r="GE62" s="508">
        <v>0</v>
      </c>
      <c r="GF62" s="380">
        <f t="shared" si="31"/>
        <v>0</v>
      </c>
      <c r="GG62" s="507">
        <v>0</v>
      </c>
      <c r="GH62" s="53">
        <v>1</v>
      </c>
      <c r="GI62" s="508">
        <v>0</v>
      </c>
      <c r="GJ62" s="380">
        <f t="shared" si="32"/>
        <v>0</v>
      </c>
      <c r="GK62" s="507">
        <v>0</v>
      </c>
      <c r="GL62" s="53">
        <v>1</v>
      </c>
      <c r="GM62" s="508">
        <v>0</v>
      </c>
      <c r="GN62" s="380">
        <f t="shared" si="33"/>
        <v>0</v>
      </c>
    </row>
    <row r="63" spans="1:196" ht="15">
      <c r="A63" s="50" t="s">
        <v>598</v>
      </c>
      <c r="B63" s="13" t="s">
        <v>599</v>
      </c>
      <c r="C63" s="13" t="s">
        <v>216</v>
      </c>
      <c r="D63" s="13" t="s">
        <v>329</v>
      </c>
      <c r="E63" s="13" t="s">
        <v>15</v>
      </c>
      <c r="F63" s="13" t="s">
        <v>600</v>
      </c>
      <c r="G63" s="13" t="s">
        <v>235</v>
      </c>
      <c r="H63" s="49" t="s">
        <v>491</v>
      </c>
      <c r="I63" s="14">
        <f>+'IBP export - Colar'!F79</f>
        <v>0</v>
      </c>
      <c r="J63" s="14">
        <f>+VLOOKUP(E63,'Summary - Colar'!$M$39:$N$54,2,FALSE)</f>
        <v>4.2424999999999997</v>
      </c>
      <c r="K63" s="14">
        <f t="shared" si="34"/>
        <v>0</v>
      </c>
      <c r="L63" s="507">
        <v>0</v>
      </c>
      <c r="M63" s="53">
        <v>4.2752498697683077</v>
      </c>
      <c r="N63" s="508">
        <v>0</v>
      </c>
      <c r="O63" s="507">
        <v>0</v>
      </c>
      <c r="P63" s="53">
        <v>3.1965890823886927</v>
      </c>
      <c r="Q63" s="508">
        <v>0</v>
      </c>
      <c r="R63" s="507">
        <v>0</v>
      </c>
      <c r="S63" s="53">
        <v>3.6078577538932697</v>
      </c>
      <c r="T63" s="508">
        <v>0</v>
      </c>
      <c r="U63" s="507">
        <v>0</v>
      </c>
      <c r="V63" s="53">
        <v>4.2592495171907769</v>
      </c>
      <c r="W63" s="508">
        <v>0</v>
      </c>
      <c r="X63" s="507">
        <v>0</v>
      </c>
      <c r="Y63" s="53">
        <v>4.2137481424668044</v>
      </c>
      <c r="Z63" s="508">
        <v>0</v>
      </c>
      <c r="AA63" s="507">
        <v>0</v>
      </c>
      <c r="AB63" s="53">
        <v>4.2142387507704955</v>
      </c>
      <c r="AC63" s="508">
        <v>0</v>
      </c>
      <c r="AD63" s="507">
        <v>0</v>
      </c>
      <c r="AE63" s="53">
        <v>4.1964992990431593</v>
      </c>
      <c r="AF63" s="508">
        <v>0</v>
      </c>
      <c r="AG63" s="507">
        <v>0</v>
      </c>
      <c r="AH63" s="53">
        <v>4.1649990994236301</v>
      </c>
      <c r="AI63" s="508">
        <v>0</v>
      </c>
      <c r="AJ63" s="507">
        <v>0</v>
      </c>
      <c r="AK63" s="53">
        <v>4.1680001306250407</v>
      </c>
      <c r="AL63" s="508">
        <v>0</v>
      </c>
      <c r="AM63" s="507">
        <v>0</v>
      </c>
      <c r="AN63" s="53">
        <v>4.1497498320689647</v>
      </c>
      <c r="AO63" s="508">
        <v>0</v>
      </c>
      <c r="AP63" s="507">
        <v>0</v>
      </c>
      <c r="AQ63" s="53">
        <v>4.1780001160987501</v>
      </c>
      <c r="AR63" s="508">
        <v>0</v>
      </c>
      <c r="AS63" s="507">
        <v>0</v>
      </c>
      <c r="AT63" s="53">
        <v>4.1702500000000002</v>
      </c>
      <c r="AU63" s="508">
        <v>0</v>
      </c>
      <c r="AV63" s="507">
        <v>0</v>
      </c>
      <c r="AW63" s="53">
        <v>4.1987496438879992</v>
      </c>
      <c r="AX63" s="508">
        <v>0</v>
      </c>
      <c r="AY63" s="507">
        <v>0</v>
      </c>
      <c r="AZ63" s="53">
        <v>4.1804998552264561</v>
      </c>
      <c r="BA63" s="508">
        <v>0</v>
      </c>
      <c r="BB63" s="507">
        <v>0</v>
      </c>
      <c r="BC63" s="53">
        <v>4.1837503343525624</v>
      </c>
      <c r="BD63" s="508">
        <v>0</v>
      </c>
      <c r="BE63" s="507">
        <v>0</v>
      </c>
      <c r="BF63" s="53">
        <v>4.1872503790858762</v>
      </c>
      <c r="BG63" s="508">
        <v>0</v>
      </c>
      <c r="BH63" s="380">
        <f t="shared" si="0"/>
        <v>-4.1837503343525624</v>
      </c>
      <c r="BI63" s="507">
        <v>0</v>
      </c>
      <c r="BJ63" s="53">
        <v>4.1772498657576511</v>
      </c>
      <c r="BK63" s="508">
        <v>0</v>
      </c>
      <c r="BL63" s="380">
        <f t="shared" si="1"/>
        <v>0</v>
      </c>
      <c r="BM63" s="507">
        <v>0</v>
      </c>
      <c r="BN63" s="53">
        <v>4.1952499771846563</v>
      </c>
      <c r="BO63" s="508">
        <v>0</v>
      </c>
      <c r="BP63">
        <v>0</v>
      </c>
      <c r="BQ63" s="507">
        <v>0</v>
      </c>
      <c r="BR63" s="53">
        <v>4.2557503737592732</v>
      </c>
      <c r="BS63" s="508">
        <v>0</v>
      </c>
      <c r="BT63" s="380">
        <f t="shared" si="2"/>
        <v>0</v>
      </c>
      <c r="BU63" s="507">
        <v>0</v>
      </c>
      <c r="BV63" s="53">
        <v>4.2934996338144407</v>
      </c>
      <c r="BW63" s="508">
        <v>0</v>
      </c>
      <c r="BX63" s="380">
        <f t="shared" si="3"/>
        <v>0</v>
      </c>
      <c r="BY63" s="507">
        <v>0</v>
      </c>
      <c r="BZ63" s="53">
        <v>4.2717497069272392</v>
      </c>
      <c r="CA63" s="508">
        <v>0</v>
      </c>
      <c r="CB63" s="380">
        <f t="shared" si="4"/>
        <v>0</v>
      </c>
      <c r="CC63" s="507">
        <v>0</v>
      </c>
      <c r="CD63" s="53">
        <v>4.2947502531593544</v>
      </c>
      <c r="CE63" s="508">
        <v>0</v>
      </c>
      <c r="CF63" s="380">
        <f t="shared" si="5"/>
        <v>0</v>
      </c>
      <c r="CG63" s="507">
        <v>0</v>
      </c>
      <c r="CH63" s="53">
        <v>4.2557503737592732</v>
      </c>
      <c r="CI63" s="508">
        <v>0</v>
      </c>
      <c r="CJ63" s="380">
        <f t="shared" si="6"/>
        <v>0</v>
      </c>
      <c r="CK63" s="507">
        <v>0</v>
      </c>
      <c r="CL63" s="53">
        <v>4.2942496829513397</v>
      </c>
      <c r="CM63" s="508">
        <v>0</v>
      </c>
      <c r="CN63" s="380">
        <f t="shared" si="7"/>
        <v>0</v>
      </c>
      <c r="CO63" s="507">
        <v>0</v>
      </c>
      <c r="CP63" s="53">
        <v>4.2852498841157427</v>
      </c>
      <c r="CQ63" s="508">
        <v>0</v>
      </c>
      <c r="CR63" s="380">
        <f t="shared" si="8"/>
        <v>0</v>
      </c>
      <c r="CS63" s="507">
        <v>0</v>
      </c>
      <c r="CT63" s="53">
        <v>4.2824997373557228</v>
      </c>
      <c r="CU63" s="508">
        <v>0</v>
      </c>
      <c r="CV63" s="380">
        <f t="shared" si="9"/>
        <v>0</v>
      </c>
      <c r="CW63" s="507">
        <v>0</v>
      </c>
      <c r="CX63" s="53">
        <v>4.2965002317027841</v>
      </c>
      <c r="CY63" s="508">
        <v>0</v>
      </c>
      <c r="CZ63" s="380">
        <f t="shared" si="10"/>
        <v>0</v>
      </c>
      <c r="DA63" s="507">
        <v>0</v>
      </c>
      <c r="DB63" s="53">
        <v>4.2792501930005873</v>
      </c>
      <c r="DC63" s="508">
        <v>0</v>
      </c>
      <c r="DD63" s="380">
        <f t="shared" si="11"/>
        <v>0</v>
      </c>
      <c r="DE63" s="507">
        <v>0</v>
      </c>
      <c r="DF63" s="53">
        <v>4.2747502071638213</v>
      </c>
      <c r="DG63" s="508">
        <v>0</v>
      </c>
      <c r="DH63" s="380">
        <f t="shared" si="12"/>
        <v>0</v>
      </c>
      <c r="DI63" s="507">
        <v>0</v>
      </c>
      <c r="DJ63" s="53">
        <v>4.280000313422077</v>
      </c>
      <c r="DK63" s="508">
        <v>0</v>
      </c>
      <c r="DL63" s="380">
        <f t="shared" si="13"/>
        <v>0</v>
      </c>
      <c r="DM63" s="507">
        <v>0</v>
      </c>
      <c r="DN63" s="53">
        <v>4.2929999681134907</v>
      </c>
      <c r="DO63" s="508">
        <v>0</v>
      </c>
      <c r="DP63" s="380">
        <f t="shared" si="14"/>
        <v>0</v>
      </c>
      <c r="DQ63" s="507">
        <v>0</v>
      </c>
      <c r="DR63" s="53">
        <v>4.2757502359513877</v>
      </c>
      <c r="DS63" s="508">
        <v>0</v>
      </c>
      <c r="DT63" s="380">
        <f t="shared" si="15"/>
        <v>0</v>
      </c>
      <c r="DU63" s="507">
        <v>0</v>
      </c>
      <c r="DV63" s="53">
        <v>4.2792501930005873</v>
      </c>
      <c r="DW63" s="508">
        <v>0</v>
      </c>
      <c r="DX63" s="380">
        <f t="shared" si="16"/>
        <v>0</v>
      </c>
      <c r="DY63" s="507">
        <v>0</v>
      </c>
      <c r="DZ63" s="53">
        <v>4.274</v>
      </c>
      <c r="EA63" s="508">
        <v>0</v>
      </c>
      <c r="EB63" s="380">
        <f t="shared" si="17"/>
        <v>0</v>
      </c>
      <c r="EC63" s="507">
        <v>0</v>
      </c>
      <c r="ED63" s="53">
        <v>4.2774999999999999</v>
      </c>
      <c r="EE63" s="508">
        <v>0</v>
      </c>
      <c r="EF63" s="380">
        <f t="shared" si="18"/>
        <v>0</v>
      </c>
      <c r="EG63" s="507">
        <v>0</v>
      </c>
      <c r="EH63" s="53">
        <v>4.2752499999999998</v>
      </c>
      <c r="EI63" s="508">
        <v>0</v>
      </c>
      <c r="EJ63" s="380">
        <f t="shared" si="19"/>
        <v>0</v>
      </c>
      <c r="EK63" s="507">
        <v>0</v>
      </c>
      <c r="EL63" s="53">
        <v>4.2774999999999999</v>
      </c>
      <c r="EM63" s="508">
        <v>0</v>
      </c>
      <c r="EN63" s="380">
        <f t="shared" si="20"/>
        <v>0</v>
      </c>
      <c r="EO63" s="507">
        <v>0</v>
      </c>
      <c r="EP63" s="53">
        <v>4.2707499999999996</v>
      </c>
      <c r="EQ63" s="508">
        <v>0</v>
      </c>
      <c r="ER63" s="380">
        <f t="shared" si="21"/>
        <v>0</v>
      </c>
      <c r="ES63" s="507">
        <v>0</v>
      </c>
      <c r="ET63" s="53">
        <v>4.2389999999999999</v>
      </c>
      <c r="EU63" s="508">
        <v>0</v>
      </c>
      <c r="EV63" s="380">
        <f t="shared" si="22"/>
        <v>0</v>
      </c>
      <c r="EW63" s="507">
        <v>0</v>
      </c>
      <c r="EX63" s="53">
        <v>4.2407500000000002</v>
      </c>
      <c r="EY63" s="508">
        <v>0</v>
      </c>
      <c r="EZ63" s="380">
        <f t="shared" si="23"/>
        <v>0</v>
      </c>
      <c r="FA63" s="507">
        <v>0</v>
      </c>
      <c r="FB63" s="53">
        <v>4.25</v>
      </c>
      <c r="FC63" s="508">
        <v>0</v>
      </c>
      <c r="FD63" s="380">
        <f t="shared" si="24"/>
        <v>0</v>
      </c>
      <c r="FE63" s="507">
        <v>0</v>
      </c>
      <c r="FF63" s="53">
        <v>4.2417499999999997</v>
      </c>
      <c r="FG63" s="508">
        <v>0</v>
      </c>
      <c r="FH63" s="380">
        <f t="shared" si="25"/>
        <v>0</v>
      </c>
      <c r="FI63" s="507">
        <v>0</v>
      </c>
      <c r="FJ63" s="53">
        <v>4.2530000000000001</v>
      </c>
      <c r="FK63" s="508">
        <v>0</v>
      </c>
      <c r="FL63" s="380">
        <f t="shared" si="26"/>
        <v>0</v>
      </c>
      <c r="FM63" s="507">
        <v>0</v>
      </c>
      <c r="FN63" s="53">
        <v>4.2682500000000001</v>
      </c>
      <c r="FO63" s="508">
        <v>0</v>
      </c>
      <c r="FP63" s="380">
        <f t="shared" si="27"/>
        <v>0</v>
      </c>
      <c r="FQ63" s="507">
        <v>0</v>
      </c>
      <c r="FR63" s="53">
        <v>4.2474999999999996</v>
      </c>
      <c r="FS63" s="508">
        <v>0</v>
      </c>
      <c r="FT63" s="380">
        <f t="shared" si="28"/>
        <v>0</v>
      </c>
      <c r="FU63" s="507">
        <v>0</v>
      </c>
      <c r="FV63" s="53">
        <v>4.2437500000000004</v>
      </c>
      <c r="FW63" s="508">
        <v>0</v>
      </c>
      <c r="FX63" s="380">
        <f t="shared" si="29"/>
        <v>0</v>
      </c>
      <c r="FY63" s="507">
        <v>0</v>
      </c>
      <c r="FZ63" s="53">
        <v>4.2612500000000004</v>
      </c>
      <c r="GA63" s="508">
        <v>0</v>
      </c>
      <c r="GB63" s="380">
        <f t="shared" si="30"/>
        <v>0</v>
      </c>
      <c r="GC63" s="507">
        <v>0</v>
      </c>
      <c r="GD63" s="53">
        <v>4.2467499999999996</v>
      </c>
      <c r="GE63" s="508">
        <v>0</v>
      </c>
      <c r="GF63" s="380">
        <f t="shared" si="31"/>
        <v>0</v>
      </c>
      <c r="GG63" s="507">
        <v>0</v>
      </c>
      <c r="GH63" s="53">
        <v>4.2480000000000002</v>
      </c>
      <c r="GI63" s="508">
        <v>0</v>
      </c>
      <c r="GJ63" s="380">
        <f t="shared" si="32"/>
        <v>0</v>
      </c>
      <c r="GK63" s="507">
        <v>0</v>
      </c>
      <c r="GL63" s="53">
        <v>4.2424999999999997</v>
      </c>
      <c r="GM63" s="508">
        <v>0</v>
      </c>
      <c r="GN63" s="380">
        <f t="shared" si="33"/>
        <v>0</v>
      </c>
    </row>
    <row r="64" spans="1:196" ht="15">
      <c r="A64" s="50" t="s">
        <v>598</v>
      </c>
      <c r="B64" s="13" t="s">
        <v>599</v>
      </c>
      <c r="C64" s="13" t="s">
        <v>216</v>
      </c>
      <c r="D64" s="13" t="s">
        <v>329</v>
      </c>
      <c r="E64" s="13" t="s">
        <v>15</v>
      </c>
      <c r="F64" s="13" t="s">
        <v>601</v>
      </c>
      <c r="G64" s="13" t="s">
        <v>228</v>
      </c>
      <c r="H64" s="49" t="s">
        <v>491</v>
      </c>
      <c r="I64" s="14">
        <f>+'IBP export - Colar'!F76</f>
        <v>19054</v>
      </c>
      <c r="J64" s="14">
        <f>+VLOOKUP(E64,'Summary - Colar'!$M$39:$N$54,2,FALSE)</f>
        <v>4.2424999999999997</v>
      </c>
      <c r="K64" s="14">
        <f t="shared" si="34"/>
        <v>4491.2197996464356</v>
      </c>
      <c r="L64" s="507">
        <v>21671.78</v>
      </c>
      <c r="M64" s="53">
        <v>4.2752498697683077</v>
      </c>
      <c r="N64" s="508">
        <v>5069.125936532565</v>
      </c>
      <c r="O64" s="507">
        <v>21671.78</v>
      </c>
      <c r="P64" s="53">
        <v>3.1965890823886927</v>
      </c>
      <c r="Q64" s="508">
        <v>6779.657766898672</v>
      </c>
      <c r="R64" s="507">
        <v>21671.78</v>
      </c>
      <c r="S64" s="53">
        <v>3.6078577538932697</v>
      </c>
      <c r="T64" s="508">
        <v>6006.8277294507516</v>
      </c>
      <c r="U64" s="507">
        <v>21671.78</v>
      </c>
      <c r="V64" s="53">
        <v>4.2592495171907769</v>
      </c>
      <c r="W64" s="508">
        <v>5088.1686814849481</v>
      </c>
      <c r="X64" s="507">
        <v>21671.78</v>
      </c>
      <c r="Y64" s="53">
        <v>4.2137481424668044</v>
      </c>
      <c r="Z64" s="508">
        <v>5143.1123235839495</v>
      </c>
      <c r="AA64" s="507">
        <v>21021.78</v>
      </c>
      <c r="AB64" s="53">
        <v>4.2142387507704955</v>
      </c>
      <c r="AC64" s="508">
        <v>4988.2745718088599</v>
      </c>
      <c r="AD64" s="507">
        <v>21021.78</v>
      </c>
      <c r="AE64" s="53">
        <v>4.1964992990431593</v>
      </c>
      <c r="AF64" s="508">
        <v>5009.3610178353083</v>
      </c>
      <c r="AG64" s="507">
        <v>21021.78</v>
      </c>
      <c r="AH64" s="53">
        <v>4.1649990994236301</v>
      </c>
      <c r="AI64" s="508">
        <v>5047.247189779484</v>
      </c>
      <c r="AJ64" s="507">
        <v>21021.78</v>
      </c>
      <c r="AK64" s="53">
        <v>4.1680001306250407</v>
      </c>
      <c r="AL64" s="508">
        <v>5043.6130856952577</v>
      </c>
      <c r="AM64" s="507">
        <v>20371.78</v>
      </c>
      <c r="AN64" s="53">
        <v>4.1497498320689647</v>
      </c>
      <c r="AO64" s="508">
        <v>4909.1585816977122</v>
      </c>
      <c r="AP64" s="507">
        <v>20371.78</v>
      </c>
      <c r="AQ64" s="53">
        <v>4.1780001160987501</v>
      </c>
      <c r="AR64" s="508">
        <v>4875.9644408584545</v>
      </c>
      <c r="AS64" s="507">
        <v>20372</v>
      </c>
      <c r="AT64" s="53">
        <v>4.1702500000000002</v>
      </c>
      <c r="AU64" s="508">
        <v>4885.0788322043036</v>
      </c>
      <c r="AV64" s="507">
        <v>20371.78</v>
      </c>
      <c r="AW64" s="53">
        <v>4.1987496438879992</v>
      </c>
      <c r="AX64" s="508">
        <v>4851.8682293083657</v>
      </c>
      <c r="AY64" s="507">
        <v>20371.78</v>
      </c>
      <c r="AZ64" s="53">
        <v>4.1804998552264561</v>
      </c>
      <c r="BA64" s="508">
        <v>4873.0488471447316</v>
      </c>
      <c r="BB64" s="507">
        <v>19704.080000000002</v>
      </c>
      <c r="BC64" s="53">
        <v>4.1837503343525624</v>
      </c>
      <c r="BD64" s="508">
        <v>4709.6691784427949</v>
      </c>
      <c r="BE64" s="507">
        <v>19704.080000000002</v>
      </c>
      <c r="BF64" s="53">
        <v>4.1872503790858762</v>
      </c>
      <c r="BG64" s="508">
        <v>4705.7324535490579</v>
      </c>
      <c r="BH64" s="380">
        <f t="shared" si="0"/>
        <v>4701.5487032147057</v>
      </c>
      <c r="BI64" s="507">
        <v>19704.080000000002</v>
      </c>
      <c r="BJ64" s="53">
        <v>4.1772498657576511</v>
      </c>
      <c r="BK64" s="508">
        <v>4716.9981766044448</v>
      </c>
      <c r="BL64" s="380">
        <f t="shared" si="1"/>
        <v>11.265723055386843</v>
      </c>
      <c r="BM64" s="507">
        <v>19704.080000000002</v>
      </c>
      <c r="BN64" s="53">
        <v>4.1952499771846563</v>
      </c>
      <c r="BO64" s="508">
        <v>4696.7594558508272</v>
      </c>
      <c r="BP64">
        <v>-134.45450399754554</v>
      </c>
      <c r="BQ64" s="507">
        <v>19704.080000000002</v>
      </c>
      <c r="BR64" s="53">
        <v>4.2557503737592732</v>
      </c>
      <c r="BS64" s="508">
        <v>4629.9896068844391</v>
      </c>
      <c r="BT64" s="380">
        <f t="shared" si="2"/>
        <v>-66.769848966388054</v>
      </c>
      <c r="BU64" s="507">
        <v>19704.080000000002</v>
      </c>
      <c r="BV64" s="53">
        <v>4.2934996338144407</v>
      </c>
      <c r="BW64" s="508">
        <v>4589.2818634048554</v>
      </c>
      <c r="BX64" s="380">
        <f t="shared" si="3"/>
        <v>-40.707743479583769</v>
      </c>
      <c r="BY64" s="507">
        <v>19704.080000000002</v>
      </c>
      <c r="BZ64" s="53">
        <v>4.2717497069272392</v>
      </c>
      <c r="CA64" s="508">
        <v>4612.6485285519148</v>
      </c>
      <c r="CB64" s="380">
        <f t="shared" si="4"/>
        <v>23.366665147059393</v>
      </c>
      <c r="CC64" s="507">
        <v>19704.080000000002</v>
      </c>
      <c r="CD64" s="53">
        <v>4.2947502531593544</v>
      </c>
      <c r="CE64" s="508">
        <v>4587.9454772731096</v>
      </c>
      <c r="CF64" s="380">
        <f t="shared" si="5"/>
        <v>-24.703051278805106</v>
      </c>
      <c r="CG64" s="507">
        <v>19704.080000000002</v>
      </c>
      <c r="CH64" s="53">
        <v>4.2557503737592732</v>
      </c>
      <c r="CI64" s="508">
        <v>4629.9896068844391</v>
      </c>
      <c r="CJ64" s="380">
        <f t="shared" si="6"/>
        <v>42.044129611329481</v>
      </c>
      <c r="CK64" s="507">
        <v>19704.080000000002</v>
      </c>
      <c r="CL64" s="53">
        <v>4.2942496829513397</v>
      </c>
      <c r="CM64" s="508">
        <v>4588.4802828832808</v>
      </c>
      <c r="CN64" s="380">
        <f t="shared" si="7"/>
        <v>-41.509324001158348</v>
      </c>
      <c r="CO64" s="507">
        <v>19704.080000000002</v>
      </c>
      <c r="CP64" s="53">
        <v>4.2852498841157427</v>
      </c>
      <c r="CQ64" s="508">
        <v>4598.1169203312211</v>
      </c>
      <c r="CR64" s="380">
        <f t="shared" si="8"/>
        <v>9.6366374479403021</v>
      </c>
      <c r="CS64" s="507">
        <v>19704.080000000002</v>
      </c>
      <c r="CT64" s="53">
        <v>4.2824997373557228</v>
      </c>
      <c r="CU64" s="508">
        <v>4601.0697509502952</v>
      </c>
      <c r="CV64" s="380">
        <f t="shared" si="9"/>
        <v>2.9528306190741205</v>
      </c>
      <c r="CW64" s="507">
        <v>19704.080000000002</v>
      </c>
      <c r="CX64" s="53">
        <v>4.2965002317027841</v>
      </c>
      <c r="CY64" s="508">
        <v>4586.0767921315582</v>
      </c>
      <c r="CZ64" s="380">
        <f t="shared" si="10"/>
        <v>-14.992958818736952</v>
      </c>
      <c r="DA64" s="507">
        <v>19704.080000000002</v>
      </c>
      <c r="DB64" s="53">
        <v>4.2792501930005873</v>
      </c>
      <c r="DC64" s="508">
        <v>4604.5636761854312</v>
      </c>
      <c r="DD64" s="380">
        <f t="shared" si="11"/>
        <v>18.486884053872927</v>
      </c>
      <c r="DE64" s="507">
        <v>19704.080000000002</v>
      </c>
      <c r="DF64" s="53">
        <v>4.2747502071638213</v>
      </c>
      <c r="DG64" s="508">
        <v>4609.4108532889259</v>
      </c>
      <c r="DH64" s="380">
        <f t="shared" si="12"/>
        <v>4.8471771034946869</v>
      </c>
      <c r="DI64" s="507">
        <v>19704.080000000002</v>
      </c>
      <c r="DJ64" s="53">
        <v>4.280000313422077</v>
      </c>
      <c r="DK64" s="508">
        <v>4603.7566722151923</v>
      </c>
      <c r="DL64" s="380">
        <f t="shared" si="13"/>
        <v>-5.6541810737335254</v>
      </c>
      <c r="DM64" s="507">
        <v>19704.080000000002</v>
      </c>
      <c r="DN64" s="53">
        <v>4.2929999681134907</v>
      </c>
      <c r="DO64" s="508">
        <v>4589.8160135926419</v>
      </c>
      <c r="DP64" s="380">
        <f t="shared" si="14"/>
        <v>-13.940658622550473</v>
      </c>
      <c r="DQ64" s="507">
        <v>19704.080000000002</v>
      </c>
      <c r="DR64" s="53">
        <v>4.2757502359513877</v>
      </c>
      <c r="DS64" s="508">
        <v>4608.3327866824502</v>
      </c>
      <c r="DT64" s="380">
        <f t="shared" si="15"/>
        <v>18.516773089808339</v>
      </c>
      <c r="DU64" s="507">
        <v>19054.080000000002</v>
      </c>
      <c r="DV64" s="53">
        <v>4.2792501930005873</v>
      </c>
      <c r="DW64" s="508">
        <v>4452.6679069071643</v>
      </c>
      <c r="DX64" s="380">
        <f t="shared" si="16"/>
        <v>-155.66487977528595</v>
      </c>
      <c r="DY64" s="507">
        <v>19054</v>
      </c>
      <c r="DZ64" s="53">
        <v>4.274</v>
      </c>
      <c r="EA64" s="508">
        <v>4458.1188582124478</v>
      </c>
      <c r="EB64" s="380">
        <f t="shared" si="17"/>
        <v>5.4509513052835246</v>
      </c>
      <c r="EC64" s="507">
        <v>19054</v>
      </c>
      <c r="ED64" s="53">
        <v>4.2774999999999999</v>
      </c>
      <c r="EE64" s="508">
        <v>4454.4710695499707</v>
      </c>
      <c r="EF64" s="380">
        <f t="shared" si="18"/>
        <v>-3.647788662477069</v>
      </c>
      <c r="EG64" s="507">
        <v>19054</v>
      </c>
      <c r="EH64" s="53">
        <v>4.2752499999999998</v>
      </c>
      <c r="EI64" s="508">
        <v>4456.8153909128123</v>
      </c>
      <c r="EJ64" s="380">
        <f t="shared" si="19"/>
        <v>2.3443213628415833</v>
      </c>
      <c r="EK64" s="507">
        <v>19054</v>
      </c>
      <c r="EL64" s="53">
        <v>4.2774999999999999</v>
      </c>
      <c r="EM64" s="508">
        <v>4454.4710695499707</v>
      </c>
      <c r="EN64" s="380">
        <f t="shared" si="20"/>
        <v>-2.3443213628415833</v>
      </c>
      <c r="EO64" s="507">
        <v>19054</v>
      </c>
      <c r="EP64" s="53">
        <v>4.2707499999999996</v>
      </c>
      <c r="EQ64" s="508">
        <v>4461.5114441257392</v>
      </c>
      <c r="ER64" s="380">
        <f t="shared" si="21"/>
        <v>7.0403745757685101</v>
      </c>
      <c r="ES64" s="507">
        <v>19054</v>
      </c>
      <c r="ET64" s="53">
        <v>4.2389999999999999</v>
      </c>
      <c r="EU64" s="508">
        <v>4494.9280490681767</v>
      </c>
      <c r="EV64" s="380">
        <f t="shared" si="22"/>
        <v>33.416604942437516</v>
      </c>
      <c r="EW64" s="507">
        <v>19054</v>
      </c>
      <c r="EX64" s="53">
        <v>4.2407500000000002</v>
      </c>
      <c r="EY64" s="508">
        <v>4493.0731592289094</v>
      </c>
      <c r="EZ64" s="380">
        <f t="shared" si="23"/>
        <v>-1.8548898392673436</v>
      </c>
      <c r="FA64" s="507">
        <v>19054</v>
      </c>
      <c r="FB64" s="53">
        <v>4.25</v>
      </c>
      <c r="FC64" s="508">
        <v>4483.2941176470586</v>
      </c>
      <c r="FD64" s="380">
        <f t="shared" si="24"/>
        <v>-9.7790415818508336</v>
      </c>
      <c r="FE64" s="507">
        <v>19054</v>
      </c>
      <c r="FF64" s="53">
        <v>4.2417499999999997</v>
      </c>
      <c r="FG64" s="508">
        <v>4492.0139093534508</v>
      </c>
      <c r="FH64" s="380">
        <f t="shared" si="25"/>
        <v>8.7197917063922432</v>
      </c>
      <c r="FI64" s="507">
        <v>19054</v>
      </c>
      <c r="FJ64" s="53">
        <v>4.2530000000000001</v>
      </c>
      <c r="FK64" s="508">
        <v>4480.1316717611098</v>
      </c>
      <c r="FL64" s="380">
        <f t="shared" si="26"/>
        <v>-11.882237592340971</v>
      </c>
      <c r="FM64" s="507">
        <v>19054</v>
      </c>
      <c r="FN64" s="53">
        <v>4.2682500000000001</v>
      </c>
      <c r="FO64" s="508">
        <v>4464.1246412464125</v>
      </c>
      <c r="FP64" s="380">
        <f t="shared" si="27"/>
        <v>-16.007030514697362</v>
      </c>
      <c r="FQ64" s="507">
        <v>19054</v>
      </c>
      <c r="FR64" s="53">
        <v>4.2474999999999996</v>
      </c>
      <c r="FS64" s="508">
        <v>4485.9329017068867</v>
      </c>
      <c r="FT64" s="380">
        <f t="shared" si="28"/>
        <v>21.80826046047423</v>
      </c>
      <c r="FU64" s="507">
        <v>19054</v>
      </c>
      <c r="FV64" s="53">
        <v>4.2437500000000004</v>
      </c>
      <c r="FW64" s="508">
        <v>4489.8969072164946</v>
      </c>
      <c r="FX64" s="380">
        <f t="shared" si="29"/>
        <v>3.9640055096078868</v>
      </c>
      <c r="FY64" s="507">
        <v>19054</v>
      </c>
      <c r="FZ64" s="53">
        <v>4.2612500000000004</v>
      </c>
      <c r="GA64" s="508">
        <v>4471.4579055441473</v>
      </c>
      <c r="GB64" s="380">
        <f t="shared" si="30"/>
        <v>-18.439001672347331</v>
      </c>
      <c r="GC64" s="507">
        <v>19054</v>
      </c>
      <c r="GD64" s="53">
        <v>4.2467499999999996</v>
      </c>
      <c r="GE64" s="508">
        <v>4486.725142756226</v>
      </c>
      <c r="GF64" s="380">
        <f t="shared" si="31"/>
        <v>15.267237212078726</v>
      </c>
      <c r="GG64" s="507">
        <v>19054</v>
      </c>
      <c r="GH64" s="53">
        <v>4.2480000000000002</v>
      </c>
      <c r="GI64" s="508">
        <v>4485.4048964218455</v>
      </c>
      <c r="GJ64" s="380">
        <f t="shared" si="32"/>
        <v>-1.3202463343804993</v>
      </c>
      <c r="GK64" s="507">
        <v>19054</v>
      </c>
      <c r="GL64" s="53">
        <v>4.2424999999999997</v>
      </c>
      <c r="GM64" s="508">
        <v>4491.2197996464356</v>
      </c>
      <c r="GN64" s="380">
        <f t="shared" si="33"/>
        <v>5.8149032245901253</v>
      </c>
    </row>
    <row r="65" spans="1:196" ht="15">
      <c r="A65" s="13" t="s">
        <v>602</v>
      </c>
      <c r="B65" s="13" t="s">
        <v>603</v>
      </c>
      <c r="C65" s="13" t="s">
        <v>184</v>
      </c>
      <c r="D65" s="13" t="s">
        <v>329</v>
      </c>
      <c r="E65" s="13" t="s">
        <v>2</v>
      </c>
      <c r="F65" s="13">
        <v>3266403000015</v>
      </c>
      <c r="G65" s="13" t="s">
        <v>183</v>
      </c>
      <c r="H65" s="49" t="s">
        <v>491</v>
      </c>
      <c r="I65" s="14">
        <f>+'IBP export - Colar'!A59</f>
        <v>0</v>
      </c>
      <c r="J65" s="14">
        <f>+VLOOKUP(E65,'Summary - Colar'!$M$39:$N$54,2,FALSE)</f>
        <v>1</v>
      </c>
      <c r="K65" s="14">
        <f t="shared" si="34"/>
        <v>0</v>
      </c>
      <c r="L65" s="507">
        <v>0</v>
      </c>
      <c r="M65" s="53">
        <v>1</v>
      </c>
      <c r="N65" s="508">
        <v>0</v>
      </c>
      <c r="O65" s="507">
        <v>0</v>
      </c>
      <c r="P65" s="53">
        <v>1</v>
      </c>
      <c r="Q65" s="508">
        <v>0</v>
      </c>
      <c r="R65" s="507">
        <v>0</v>
      </c>
      <c r="S65" s="53">
        <v>1</v>
      </c>
      <c r="T65" s="508">
        <v>0</v>
      </c>
      <c r="U65" s="507">
        <v>0</v>
      </c>
      <c r="V65" s="53">
        <v>1</v>
      </c>
      <c r="W65" s="508">
        <v>0</v>
      </c>
      <c r="X65" s="507">
        <v>0</v>
      </c>
      <c r="Y65" s="53">
        <v>1</v>
      </c>
      <c r="Z65" s="508">
        <v>0</v>
      </c>
      <c r="AA65" s="507">
        <v>0</v>
      </c>
      <c r="AB65" s="53">
        <v>1</v>
      </c>
      <c r="AC65" s="508">
        <v>0</v>
      </c>
      <c r="AD65" s="507">
        <v>0</v>
      </c>
      <c r="AE65" s="53">
        <v>1</v>
      </c>
      <c r="AF65" s="508">
        <v>0</v>
      </c>
      <c r="AG65" s="507">
        <v>0</v>
      </c>
      <c r="AH65" s="53">
        <v>1</v>
      </c>
      <c r="AI65" s="508">
        <v>0</v>
      </c>
      <c r="AJ65" s="507">
        <v>0</v>
      </c>
      <c r="AK65" s="53">
        <v>1</v>
      </c>
      <c r="AL65" s="508">
        <v>0</v>
      </c>
      <c r="AM65" s="507">
        <v>0</v>
      </c>
      <c r="AN65" s="53">
        <v>1</v>
      </c>
      <c r="AO65" s="508">
        <v>0</v>
      </c>
      <c r="AP65" s="507">
        <v>0</v>
      </c>
      <c r="AQ65" s="53">
        <v>1</v>
      </c>
      <c r="AR65" s="508">
        <v>0</v>
      </c>
      <c r="AS65" s="507">
        <v>0</v>
      </c>
      <c r="AT65" s="53">
        <v>1</v>
      </c>
      <c r="AU65" s="508">
        <v>0</v>
      </c>
      <c r="AV65" s="507">
        <v>0</v>
      </c>
      <c r="AW65" s="53">
        <v>1</v>
      </c>
      <c r="AX65" s="508">
        <v>0</v>
      </c>
      <c r="AY65" s="507">
        <v>0</v>
      </c>
      <c r="AZ65" s="53">
        <v>1</v>
      </c>
      <c r="BA65" s="508">
        <v>0</v>
      </c>
      <c r="BB65" s="507">
        <v>0</v>
      </c>
      <c r="BC65" s="53">
        <v>1</v>
      </c>
      <c r="BD65" s="508">
        <v>0</v>
      </c>
      <c r="BE65" s="507">
        <v>0</v>
      </c>
      <c r="BF65" s="53">
        <v>1</v>
      </c>
      <c r="BG65" s="508">
        <v>0</v>
      </c>
      <c r="BH65" s="380">
        <f t="shared" si="0"/>
        <v>-1</v>
      </c>
      <c r="BI65" s="507">
        <v>0</v>
      </c>
      <c r="BJ65" s="53">
        <v>1</v>
      </c>
      <c r="BK65" s="508">
        <v>0</v>
      </c>
      <c r="BL65" s="380">
        <f t="shared" si="1"/>
        <v>0</v>
      </c>
      <c r="BM65" s="507">
        <v>0</v>
      </c>
      <c r="BN65" s="53">
        <v>1</v>
      </c>
      <c r="BO65" s="508">
        <v>0</v>
      </c>
      <c r="BP65">
        <v>0</v>
      </c>
      <c r="BQ65" s="507">
        <v>0</v>
      </c>
      <c r="BR65" s="53">
        <v>1</v>
      </c>
      <c r="BS65" s="508">
        <v>0</v>
      </c>
      <c r="BT65" s="380">
        <f t="shared" si="2"/>
        <v>0</v>
      </c>
      <c r="BU65" s="507">
        <v>0</v>
      </c>
      <c r="BV65" s="53">
        <v>1</v>
      </c>
      <c r="BW65" s="508">
        <v>0</v>
      </c>
      <c r="BX65" s="380">
        <f t="shared" si="3"/>
        <v>0</v>
      </c>
      <c r="BY65" s="507">
        <v>0</v>
      </c>
      <c r="BZ65" s="53">
        <v>1</v>
      </c>
      <c r="CA65" s="508">
        <v>0</v>
      </c>
      <c r="CB65" s="380">
        <f t="shared" si="4"/>
        <v>0</v>
      </c>
      <c r="CC65" s="507">
        <v>0</v>
      </c>
      <c r="CD65" s="53">
        <v>1</v>
      </c>
      <c r="CE65" s="508">
        <v>0</v>
      </c>
      <c r="CF65" s="380">
        <f t="shared" si="5"/>
        <v>0</v>
      </c>
      <c r="CG65" s="507">
        <v>0</v>
      </c>
      <c r="CH65" s="53">
        <v>1</v>
      </c>
      <c r="CI65" s="508">
        <v>0</v>
      </c>
      <c r="CJ65" s="380">
        <f t="shared" si="6"/>
        <v>0</v>
      </c>
      <c r="CK65" s="507">
        <v>0</v>
      </c>
      <c r="CL65" s="53">
        <v>1</v>
      </c>
      <c r="CM65" s="508">
        <v>0</v>
      </c>
      <c r="CN65" s="380">
        <f t="shared" si="7"/>
        <v>0</v>
      </c>
      <c r="CO65" s="507">
        <v>0</v>
      </c>
      <c r="CP65" s="53">
        <v>1</v>
      </c>
      <c r="CQ65" s="508">
        <v>0</v>
      </c>
      <c r="CR65" s="380">
        <f t="shared" si="8"/>
        <v>0</v>
      </c>
      <c r="CS65" s="507">
        <v>0</v>
      </c>
      <c r="CT65" s="53">
        <v>1</v>
      </c>
      <c r="CU65" s="508">
        <v>0</v>
      </c>
      <c r="CV65" s="380">
        <f t="shared" si="9"/>
        <v>0</v>
      </c>
      <c r="CW65" s="507">
        <v>0</v>
      </c>
      <c r="CX65" s="53">
        <v>1</v>
      </c>
      <c r="CY65" s="508">
        <v>0</v>
      </c>
      <c r="CZ65" s="380">
        <f t="shared" si="10"/>
        <v>0</v>
      </c>
      <c r="DA65" s="507">
        <v>-0.6</v>
      </c>
      <c r="DB65" s="53">
        <v>1</v>
      </c>
      <c r="DC65" s="508">
        <v>-0.6</v>
      </c>
      <c r="DD65" s="380">
        <f t="shared" si="11"/>
        <v>-0.6</v>
      </c>
      <c r="DE65" s="507">
        <v>-0.6</v>
      </c>
      <c r="DF65" s="53">
        <v>1</v>
      </c>
      <c r="DG65" s="508">
        <v>-0.6</v>
      </c>
      <c r="DH65" s="380">
        <f t="shared" si="12"/>
        <v>0</v>
      </c>
      <c r="DI65" s="507">
        <v>0</v>
      </c>
      <c r="DJ65" s="53">
        <v>1</v>
      </c>
      <c r="DK65" s="508">
        <v>0</v>
      </c>
      <c r="DL65" s="380">
        <f t="shared" si="13"/>
        <v>0.6</v>
      </c>
      <c r="DM65" s="507">
        <v>0</v>
      </c>
      <c r="DN65" s="53">
        <v>1</v>
      </c>
      <c r="DO65" s="508">
        <v>0</v>
      </c>
      <c r="DP65" s="380">
        <f t="shared" si="14"/>
        <v>0</v>
      </c>
      <c r="DQ65" s="507">
        <v>0</v>
      </c>
      <c r="DR65" s="53">
        <v>1</v>
      </c>
      <c r="DS65" s="508">
        <v>0</v>
      </c>
      <c r="DT65" s="380">
        <f t="shared" si="15"/>
        <v>0</v>
      </c>
      <c r="DU65" s="507">
        <v>0</v>
      </c>
      <c r="DV65" s="53">
        <v>1</v>
      </c>
      <c r="DW65" s="508">
        <v>0</v>
      </c>
      <c r="DX65" s="380">
        <f t="shared" si="16"/>
        <v>0</v>
      </c>
      <c r="DY65" s="507">
        <v>0</v>
      </c>
      <c r="DZ65" s="53">
        <v>1</v>
      </c>
      <c r="EA65" s="508">
        <v>0</v>
      </c>
      <c r="EB65" s="380">
        <f t="shared" si="17"/>
        <v>0</v>
      </c>
      <c r="EC65" s="507">
        <v>0</v>
      </c>
      <c r="ED65" s="53">
        <v>1</v>
      </c>
      <c r="EE65" s="508">
        <v>0</v>
      </c>
      <c r="EF65" s="380">
        <f t="shared" si="18"/>
        <v>0</v>
      </c>
      <c r="EG65" s="507">
        <v>0</v>
      </c>
      <c r="EH65" s="53">
        <v>1</v>
      </c>
      <c r="EI65" s="508">
        <v>0</v>
      </c>
      <c r="EJ65" s="380">
        <f t="shared" si="19"/>
        <v>0</v>
      </c>
      <c r="EK65" s="507">
        <v>0</v>
      </c>
      <c r="EL65" s="53">
        <v>1</v>
      </c>
      <c r="EM65" s="508">
        <v>0</v>
      </c>
      <c r="EN65" s="380">
        <f t="shared" si="20"/>
        <v>0</v>
      </c>
      <c r="EO65" s="507">
        <v>0</v>
      </c>
      <c r="EP65" s="53">
        <v>1</v>
      </c>
      <c r="EQ65" s="508">
        <v>0</v>
      </c>
      <c r="ER65" s="380">
        <f t="shared" si="21"/>
        <v>0</v>
      </c>
      <c r="ES65" s="507">
        <v>0</v>
      </c>
      <c r="ET65" s="53">
        <v>1</v>
      </c>
      <c r="EU65" s="508">
        <v>0</v>
      </c>
      <c r="EV65" s="380">
        <f t="shared" si="22"/>
        <v>0</v>
      </c>
      <c r="EW65" s="507">
        <v>0</v>
      </c>
      <c r="EX65" s="53">
        <v>1</v>
      </c>
      <c r="EY65" s="508">
        <v>0</v>
      </c>
      <c r="EZ65" s="380">
        <f t="shared" si="23"/>
        <v>0</v>
      </c>
      <c r="FA65" s="507">
        <v>0</v>
      </c>
      <c r="FB65" s="53">
        <v>1</v>
      </c>
      <c r="FC65" s="508">
        <v>0</v>
      </c>
      <c r="FD65" s="380">
        <f t="shared" si="24"/>
        <v>0</v>
      </c>
      <c r="FE65" s="507">
        <v>0</v>
      </c>
      <c r="FF65" s="53">
        <v>1</v>
      </c>
      <c r="FG65" s="508">
        <v>0</v>
      </c>
      <c r="FH65" s="380">
        <f t="shared" si="25"/>
        <v>0</v>
      </c>
      <c r="FI65" s="507">
        <v>0</v>
      </c>
      <c r="FJ65" s="53">
        <v>1</v>
      </c>
      <c r="FK65" s="508">
        <v>0</v>
      </c>
      <c r="FL65" s="380">
        <f t="shared" si="26"/>
        <v>0</v>
      </c>
      <c r="FM65" s="507">
        <v>0</v>
      </c>
      <c r="FN65" s="53">
        <v>1</v>
      </c>
      <c r="FO65" s="508">
        <v>0</v>
      </c>
      <c r="FP65" s="380">
        <f t="shared" si="27"/>
        <v>0</v>
      </c>
      <c r="FQ65" s="507">
        <v>0</v>
      </c>
      <c r="FR65" s="53">
        <v>1</v>
      </c>
      <c r="FS65" s="508">
        <v>0</v>
      </c>
      <c r="FT65" s="380">
        <f t="shared" si="28"/>
        <v>0</v>
      </c>
      <c r="FU65" s="507">
        <v>0</v>
      </c>
      <c r="FV65" s="53">
        <v>1</v>
      </c>
      <c r="FW65" s="508">
        <v>0</v>
      </c>
      <c r="FX65" s="380">
        <f t="shared" si="29"/>
        <v>0</v>
      </c>
      <c r="FY65" s="507">
        <v>0</v>
      </c>
      <c r="FZ65" s="53">
        <v>1</v>
      </c>
      <c r="GA65" s="508">
        <v>0</v>
      </c>
      <c r="GB65" s="380">
        <f t="shared" si="30"/>
        <v>0</v>
      </c>
      <c r="GC65" s="507">
        <v>0</v>
      </c>
      <c r="GD65" s="53">
        <v>1</v>
      </c>
      <c r="GE65" s="508">
        <v>0</v>
      </c>
      <c r="GF65" s="380">
        <f t="shared" si="31"/>
        <v>0</v>
      </c>
      <c r="GG65" s="507">
        <v>0</v>
      </c>
      <c r="GH65" s="53">
        <v>1</v>
      </c>
      <c r="GI65" s="508">
        <v>0</v>
      </c>
      <c r="GJ65" s="380">
        <f t="shared" si="32"/>
        <v>0</v>
      </c>
      <c r="GK65" s="507">
        <v>0</v>
      </c>
      <c r="GL65" s="53">
        <v>1</v>
      </c>
      <c r="GM65" s="508">
        <v>0</v>
      </c>
      <c r="GN65" s="380">
        <f t="shared" si="33"/>
        <v>0</v>
      </c>
    </row>
    <row r="66" spans="1:196" ht="15">
      <c r="A66" s="13" t="s">
        <v>604</v>
      </c>
      <c r="B66" s="13" t="s">
        <v>605</v>
      </c>
      <c r="C66" s="13" t="s">
        <v>133</v>
      </c>
      <c r="D66" s="13" t="s">
        <v>329</v>
      </c>
      <c r="E66" s="13" t="s">
        <v>2</v>
      </c>
      <c r="F66" s="13">
        <v>10168417</v>
      </c>
      <c r="G66" s="13" t="s">
        <v>132</v>
      </c>
      <c r="H66" s="49" t="s">
        <v>491</v>
      </c>
      <c r="I66" s="14">
        <f>+'IBP export - Colar'!A40</f>
        <v>500000</v>
      </c>
      <c r="J66" s="14">
        <f>+VLOOKUP(E66,'Summary - Colar'!$M$39:$N$54,2,FALSE)</f>
        <v>1</v>
      </c>
      <c r="K66" s="14">
        <f t="shared" si="34"/>
        <v>500000</v>
      </c>
      <c r="L66" s="507">
        <v>500000</v>
      </c>
      <c r="M66" s="53">
        <v>1</v>
      </c>
      <c r="N66" s="508">
        <v>500000</v>
      </c>
      <c r="O66" s="507">
        <v>500000</v>
      </c>
      <c r="P66" s="53">
        <v>1</v>
      </c>
      <c r="Q66" s="508">
        <v>500000</v>
      </c>
      <c r="R66" s="507">
        <v>500000</v>
      </c>
      <c r="S66" s="53">
        <v>1</v>
      </c>
      <c r="T66" s="508">
        <v>500000</v>
      </c>
      <c r="U66" s="507">
        <v>500000</v>
      </c>
      <c r="V66" s="53">
        <v>1</v>
      </c>
      <c r="W66" s="508">
        <v>500000</v>
      </c>
      <c r="X66" s="507">
        <v>500000</v>
      </c>
      <c r="Y66" s="53">
        <v>1</v>
      </c>
      <c r="Z66" s="508">
        <v>500000</v>
      </c>
      <c r="AA66" s="507">
        <v>500000</v>
      </c>
      <c r="AB66" s="53">
        <v>1</v>
      </c>
      <c r="AC66" s="508">
        <v>500000</v>
      </c>
      <c r="AD66" s="507">
        <v>500000</v>
      </c>
      <c r="AE66" s="53">
        <v>1</v>
      </c>
      <c r="AF66" s="508">
        <v>500000</v>
      </c>
      <c r="AG66" s="507">
        <v>500000</v>
      </c>
      <c r="AH66" s="53">
        <v>1</v>
      </c>
      <c r="AI66" s="508">
        <v>500000</v>
      </c>
      <c r="AJ66" s="507">
        <v>500000</v>
      </c>
      <c r="AK66" s="53">
        <v>1</v>
      </c>
      <c r="AL66" s="508">
        <v>500000</v>
      </c>
      <c r="AM66" s="507">
        <v>500000</v>
      </c>
      <c r="AN66" s="53">
        <v>1</v>
      </c>
      <c r="AO66" s="508">
        <v>500000</v>
      </c>
      <c r="AP66" s="507">
        <v>500000</v>
      </c>
      <c r="AQ66" s="53">
        <v>1</v>
      </c>
      <c r="AR66" s="508">
        <v>500000</v>
      </c>
      <c r="AS66" s="507">
        <v>500000</v>
      </c>
      <c r="AT66" s="53">
        <v>1</v>
      </c>
      <c r="AU66" s="508">
        <v>500000</v>
      </c>
      <c r="AV66" s="507">
        <v>495074.78</v>
      </c>
      <c r="AW66" s="53">
        <v>1</v>
      </c>
      <c r="AX66" s="508">
        <v>495074.78</v>
      </c>
      <c r="AY66" s="507">
        <v>500000</v>
      </c>
      <c r="AZ66" s="53">
        <v>1</v>
      </c>
      <c r="BA66" s="508">
        <v>500000</v>
      </c>
      <c r="BB66" s="507">
        <v>500000</v>
      </c>
      <c r="BC66" s="53">
        <v>1</v>
      </c>
      <c r="BD66" s="508">
        <v>500000</v>
      </c>
      <c r="BE66" s="507">
        <v>500000</v>
      </c>
      <c r="BF66" s="53">
        <v>1</v>
      </c>
      <c r="BG66" s="508">
        <v>500000</v>
      </c>
      <c r="BH66" s="380">
        <f t="shared" si="0"/>
        <v>499999</v>
      </c>
      <c r="BI66" s="507">
        <v>500000</v>
      </c>
      <c r="BJ66" s="53">
        <v>1</v>
      </c>
      <c r="BK66" s="508">
        <v>500000</v>
      </c>
      <c r="BL66" s="380">
        <f t="shared" si="1"/>
        <v>0</v>
      </c>
      <c r="BM66" s="507">
        <v>500000</v>
      </c>
      <c r="BN66" s="53">
        <v>1</v>
      </c>
      <c r="BO66" s="508">
        <v>500000</v>
      </c>
      <c r="BP66">
        <v>0</v>
      </c>
      <c r="BQ66" s="507">
        <v>500000</v>
      </c>
      <c r="BR66" s="53">
        <v>1</v>
      </c>
      <c r="BS66" s="508">
        <v>500000</v>
      </c>
      <c r="BT66" s="380">
        <f t="shared" si="2"/>
        <v>0</v>
      </c>
      <c r="BU66" s="507">
        <v>500000</v>
      </c>
      <c r="BV66" s="53">
        <v>1</v>
      </c>
      <c r="BW66" s="508">
        <v>500000</v>
      </c>
      <c r="BX66" s="380">
        <f t="shared" si="3"/>
        <v>0</v>
      </c>
      <c r="BY66" s="507">
        <v>500000</v>
      </c>
      <c r="BZ66" s="53">
        <v>1</v>
      </c>
      <c r="CA66" s="508">
        <v>500000</v>
      </c>
      <c r="CB66" s="380">
        <f t="shared" si="4"/>
        <v>0</v>
      </c>
      <c r="CC66" s="507">
        <v>500000</v>
      </c>
      <c r="CD66" s="53">
        <v>1</v>
      </c>
      <c r="CE66" s="508">
        <v>500000</v>
      </c>
      <c r="CF66" s="380">
        <f t="shared" si="5"/>
        <v>0</v>
      </c>
      <c r="CG66" s="507">
        <v>500000</v>
      </c>
      <c r="CH66" s="53">
        <v>1</v>
      </c>
      <c r="CI66" s="508">
        <v>500000</v>
      </c>
      <c r="CJ66" s="380">
        <f t="shared" si="6"/>
        <v>0</v>
      </c>
      <c r="CK66" s="507">
        <v>500000</v>
      </c>
      <c r="CL66" s="53">
        <v>1</v>
      </c>
      <c r="CM66" s="508">
        <v>500000</v>
      </c>
      <c r="CN66" s="380">
        <f t="shared" si="7"/>
        <v>0</v>
      </c>
      <c r="CO66" s="507">
        <v>500000</v>
      </c>
      <c r="CP66" s="53">
        <v>1</v>
      </c>
      <c r="CQ66" s="508">
        <v>500000</v>
      </c>
      <c r="CR66" s="380">
        <f t="shared" si="8"/>
        <v>0</v>
      </c>
      <c r="CS66" s="507">
        <v>500000</v>
      </c>
      <c r="CT66" s="53">
        <v>1</v>
      </c>
      <c r="CU66" s="508">
        <v>500000</v>
      </c>
      <c r="CV66" s="380">
        <f t="shared" si="9"/>
        <v>0</v>
      </c>
      <c r="CW66" s="507">
        <v>500000</v>
      </c>
      <c r="CX66" s="53">
        <v>1</v>
      </c>
      <c r="CY66" s="508">
        <v>500000</v>
      </c>
      <c r="CZ66" s="380">
        <f t="shared" si="10"/>
        <v>0</v>
      </c>
      <c r="DA66" s="507">
        <v>500000</v>
      </c>
      <c r="DB66" s="53">
        <v>1</v>
      </c>
      <c r="DC66" s="508">
        <v>500000</v>
      </c>
      <c r="DD66" s="380">
        <f t="shared" si="11"/>
        <v>0</v>
      </c>
      <c r="DE66" s="507">
        <v>500000</v>
      </c>
      <c r="DF66" s="53">
        <v>1</v>
      </c>
      <c r="DG66" s="508">
        <v>500000</v>
      </c>
      <c r="DH66" s="380">
        <f t="shared" si="12"/>
        <v>0</v>
      </c>
      <c r="DI66" s="507">
        <v>500000</v>
      </c>
      <c r="DJ66" s="53">
        <v>1</v>
      </c>
      <c r="DK66" s="508">
        <v>500000</v>
      </c>
      <c r="DL66" s="380">
        <f t="shared" si="13"/>
        <v>0</v>
      </c>
      <c r="DM66" s="507">
        <v>500000</v>
      </c>
      <c r="DN66" s="53">
        <v>1</v>
      </c>
      <c r="DO66" s="508">
        <v>500000</v>
      </c>
      <c r="DP66" s="380">
        <f t="shared" si="14"/>
        <v>0</v>
      </c>
      <c r="DQ66" s="507">
        <v>500000</v>
      </c>
      <c r="DR66" s="53">
        <v>1</v>
      </c>
      <c r="DS66" s="508">
        <v>500000</v>
      </c>
      <c r="DT66" s="380">
        <f t="shared" si="15"/>
        <v>0</v>
      </c>
      <c r="DU66" s="507">
        <v>500000</v>
      </c>
      <c r="DV66" s="53">
        <v>1</v>
      </c>
      <c r="DW66" s="508">
        <v>500000</v>
      </c>
      <c r="DX66" s="380">
        <f t="shared" si="16"/>
        <v>0</v>
      </c>
      <c r="DY66" s="507">
        <v>500000</v>
      </c>
      <c r="DZ66" s="53">
        <v>1</v>
      </c>
      <c r="EA66" s="508">
        <v>500000</v>
      </c>
      <c r="EB66" s="380">
        <f t="shared" si="17"/>
        <v>0</v>
      </c>
      <c r="EC66" s="507">
        <v>500000</v>
      </c>
      <c r="ED66" s="53">
        <v>1</v>
      </c>
      <c r="EE66" s="508">
        <v>500000</v>
      </c>
      <c r="EF66" s="380">
        <f t="shared" si="18"/>
        <v>0</v>
      </c>
      <c r="EG66" s="507">
        <v>500000</v>
      </c>
      <c r="EH66" s="53">
        <v>1</v>
      </c>
      <c r="EI66" s="508">
        <v>500000</v>
      </c>
      <c r="EJ66" s="380">
        <f t="shared" si="19"/>
        <v>0</v>
      </c>
      <c r="EK66" s="507">
        <v>500000</v>
      </c>
      <c r="EL66" s="53">
        <v>1</v>
      </c>
      <c r="EM66" s="508">
        <v>500000</v>
      </c>
      <c r="EN66" s="380">
        <f t="shared" si="20"/>
        <v>0</v>
      </c>
      <c r="EO66" s="507">
        <v>500000</v>
      </c>
      <c r="EP66" s="53">
        <v>1</v>
      </c>
      <c r="EQ66" s="508">
        <v>500000</v>
      </c>
      <c r="ER66" s="380">
        <f t="shared" si="21"/>
        <v>0</v>
      </c>
      <c r="ES66" s="507">
        <v>500000</v>
      </c>
      <c r="ET66" s="53">
        <v>1</v>
      </c>
      <c r="EU66" s="508">
        <v>500000</v>
      </c>
      <c r="EV66" s="380">
        <f t="shared" si="22"/>
        <v>0</v>
      </c>
      <c r="EW66" s="507">
        <v>500000</v>
      </c>
      <c r="EX66" s="53">
        <v>1</v>
      </c>
      <c r="EY66" s="508">
        <v>500000</v>
      </c>
      <c r="EZ66" s="380">
        <f t="shared" si="23"/>
        <v>0</v>
      </c>
      <c r="FA66" s="507">
        <v>500000</v>
      </c>
      <c r="FB66" s="53">
        <v>1</v>
      </c>
      <c r="FC66" s="508">
        <v>500000</v>
      </c>
      <c r="FD66" s="380">
        <f t="shared" si="24"/>
        <v>0</v>
      </c>
      <c r="FE66" s="507">
        <v>500000</v>
      </c>
      <c r="FF66" s="53">
        <v>1</v>
      </c>
      <c r="FG66" s="508">
        <v>500000</v>
      </c>
      <c r="FH66" s="380">
        <f t="shared" si="25"/>
        <v>0</v>
      </c>
      <c r="FI66" s="507">
        <v>500000</v>
      </c>
      <c r="FJ66" s="53">
        <v>1</v>
      </c>
      <c r="FK66" s="508">
        <v>500000</v>
      </c>
      <c r="FL66" s="380">
        <f t="shared" si="26"/>
        <v>0</v>
      </c>
      <c r="FM66" s="507">
        <v>500000</v>
      </c>
      <c r="FN66" s="53">
        <v>1</v>
      </c>
      <c r="FO66" s="508">
        <v>500000</v>
      </c>
      <c r="FP66" s="380">
        <f t="shared" si="27"/>
        <v>0</v>
      </c>
      <c r="FQ66" s="507">
        <v>500000</v>
      </c>
      <c r="FR66" s="53">
        <v>1</v>
      </c>
      <c r="FS66" s="508">
        <v>500000</v>
      </c>
      <c r="FT66" s="380">
        <f t="shared" si="28"/>
        <v>0</v>
      </c>
      <c r="FU66" s="507">
        <v>500000</v>
      </c>
      <c r="FV66" s="53">
        <v>1</v>
      </c>
      <c r="FW66" s="508">
        <v>500000</v>
      </c>
      <c r="FX66" s="380">
        <f t="shared" si="29"/>
        <v>0</v>
      </c>
      <c r="FY66" s="507">
        <v>500000</v>
      </c>
      <c r="FZ66" s="53">
        <v>1</v>
      </c>
      <c r="GA66" s="508">
        <v>500000</v>
      </c>
      <c r="GB66" s="380">
        <f t="shared" si="30"/>
        <v>0</v>
      </c>
      <c r="GC66" s="507">
        <v>500000</v>
      </c>
      <c r="GD66" s="53">
        <v>1</v>
      </c>
      <c r="GE66" s="508">
        <v>500000</v>
      </c>
      <c r="GF66" s="380">
        <f t="shared" si="31"/>
        <v>0</v>
      </c>
      <c r="GG66" s="507">
        <v>500000</v>
      </c>
      <c r="GH66" s="53">
        <v>1</v>
      </c>
      <c r="GI66" s="508">
        <v>500000</v>
      </c>
      <c r="GJ66" s="380">
        <f t="shared" si="32"/>
        <v>0</v>
      </c>
      <c r="GK66" s="507">
        <v>500000</v>
      </c>
      <c r="GL66" s="53">
        <v>1</v>
      </c>
      <c r="GM66" s="508">
        <v>500000</v>
      </c>
      <c r="GN66" s="380">
        <f t="shared" si="33"/>
        <v>0</v>
      </c>
    </row>
    <row r="67" spans="1:196" ht="15">
      <c r="A67" s="13" t="s">
        <v>606</v>
      </c>
      <c r="B67" s="13" t="s">
        <v>607</v>
      </c>
      <c r="C67" s="13" t="s">
        <v>137</v>
      </c>
      <c r="D67" s="13" t="s">
        <v>329</v>
      </c>
      <c r="E67" s="13" t="s">
        <v>2</v>
      </c>
      <c r="F67" s="13">
        <v>454420925</v>
      </c>
      <c r="G67" s="13" t="s">
        <v>136</v>
      </c>
      <c r="H67" s="49" t="s">
        <v>491</v>
      </c>
      <c r="I67" s="14">
        <f>+'IBP export - Colar'!A41</f>
        <v>214516</v>
      </c>
      <c r="J67" s="14">
        <f>+VLOOKUP(E67,'Summary - Colar'!$M$39:$N$54,2,FALSE)</f>
        <v>1</v>
      </c>
      <c r="K67" s="14">
        <f t="shared" si="34"/>
        <v>214516</v>
      </c>
      <c r="L67" s="507">
        <v>811043.79</v>
      </c>
      <c r="M67" s="53">
        <v>1</v>
      </c>
      <c r="N67" s="508">
        <v>811043.79</v>
      </c>
      <c r="O67" s="507">
        <v>809698.8</v>
      </c>
      <c r="P67" s="53">
        <v>1</v>
      </c>
      <c r="Q67" s="508">
        <v>809698.8</v>
      </c>
      <c r="R67" s="507">
        <v>808959.56</v>
      </c>
      <c r="S67" s="53">
        <v>1</v>
      </c>
      <c r="T67" s="508">
        <v>808959.56</v>
      </c>
      <c r="U67" s="507">
        <v>808784.56</v>
      </c>
      <c r="V67" s="53">
        <v>1</v>
      </c>
      <c r="W67" s="508">
        <v>808784.56</v>
      </c>
      <c r="X67" s="507">
        <v>308828.99</v>
      </c>
      <c r="Y67" s="53">
        <v>1</v>
      </c>
      <c r="Z67" s="508">
        <v>308828.99</v>
      </c>
      <c r="AA67" s="507">
        <v>220591.18</v>
      </c>
      <c r="AB67" s="53">
        <v>1</v>
      </c>
      <c r="AC67" s="508">
        <v>220591.18</v>
      </c>
      <c r="AD67" s="507">
        <v>211408.74</v>
      </c>
      <c r="AE67" s="53">
        <v>1</v>
      </c>
      <c r="AF67" s="508">
        <v>211408.74</v>
      </c>
      <c r="AG67" s="507">
        <v>202144.74</v>
      </c>
      <c r="AH67" s="53">
        <v>1</v>
      </c>
      <c r="AI67" s="508">
        <v>202144.74</v>
      </c>
      <c r="AJ67" s="507">
        <v>166438.92000000001</v>
      </c>
      <c r="AK67" s="53">
        <v>1</v>
      </c>
      <c r="AL67" s="508">
        <v>166438.92000000001</v>
      </c>
      <c r="AM67" s="507">
        <v>78870.990000000005</v>
      </c>
      <c r="AN67" s="53">
        <v>1</v>
      </c>
      <c r="AO67" s="508">
        <v>78870.990000000005</v>
      </c>
      <c r="AP67" s="507">
        <v>101648.23</v>
      </c>
      <c r="AQ67" s="53">
        <v>1</v>
      </c>
      <c r="AR67" s="508">
        <v>101648.23</v>
      </c>
      <c r="AS67" s="507">
        <v>84755</v>
      </c>
      <c r="AT67" s="53">
        <v>1</v>
      </c>
      <c r="AU67" s="508">
        <v>84755</v>
      </c>
      <c r="AV67" s="507">
        <v>84754.65</v>
      </c>
      <c r="AW67" s="53">
        <v>1</v>
      </c>
      <c r="AX67" s="508">
        <v>84754.65</v>
      </c>
      <c r="AY67" s="507">
        <v>266668.81</v>
      </c>
      <c r="AZ67" s="53">
        <v>1</v>
      </c>
      <c r="BA67" s="508">
        <v>266668.81</v>
      </c>
      <c r="BB67" s="507">
        <v>268468.15999999997</v>
      </c>
      <c r="BC67" s="53">
        <v>1</v>
      </c>
      <c r="BD67" s="508">
        <v>268468.15999999997</v>
      </c>
      <c r="BE67" s="507">
        <v>403027.36</v>
      </c>
      <c r="BF67" s="53">
        <v>1</v>
      </c>
      <c r="BG67" s="508">
        <v>403027.36</v>
      </c>
      <c r="BH67" s="380">
        <f t="shared" ref="BH67:BH97" si="35">IF(BG67="-",0,BG67-BC67)</f>
        <v>403026.36</v>
      </c>
      <c r="BI67" s="507">
        <v>403027.36</v>
      </c>
      <c r="BJ67" s="53">
        <v>1</v>
      </c>
      <c r="BK67" s="508">
        <v>403027.36</v>
      </c>
      <c r="BL67" s="380">
        <f t="shared" ref="BL67:BL97" si="36">IF(BK67="-",0,BK67-BG67)</f>
        <v>0</v>
      </c>
      <c r="BM67" s="507">
        <v>394309.29</v>
      </c>
      <c r="BN67" s="53">
        <v>1</v>
      </c>
      <c r="BO67" s="508">
        <v>394309.29</v>
      </c>
      <c r="BP67">
        <v>-87567.930000000008</v>
      </c>
      <c r="BQ67" s="507">
        <v>394309.29</v>
      </c>
      <c r="BR67" s="53">
        <v>1</v>
      </c>
      <c r="BS67" s="508">
        <v>394309.29</v>
      </c>
      <c r="BT67" s="380">
        <f t="shared" ref="BT67:BT97" si="37">IF(BS67="-",0,BS67-BO67)</f>
        <v>0</v>
      </c>
      <c r="BU67" s="507">
        <v>389084.99</v>
      </c>
      <c r="BV67" s="53">
        <v>1</v>
      </c>
      <c r="BW67" s="508">
        <v>389084.99</v>
      </c>
      <c r="BX67" s="380">
        <f t="shared" ref="BX67:BX97" si="38">IF(BW67="-",0,BW67-BS67)</f>
        <v>-5224.2999999999884</v>
      </c>
      <c r="BY67" s="507">
        <v>388676.65</v>
      </c>
      <c r="BZ67" s="53">
        <v>1</v>
      </c>
      <c r="CA67" s="508">
        <v>388676.65</v>
      </c>
      <c r="CB67" s="380">
        <f t="shared" ref="CB67:CB97" si="39">IF(CA67="-",0,CA67-BW67)</f>
        <v>-408.3399999999674</v>
      </c>
      <c r="CC67" s="507">
        <v>388676.65</v>
      </c>
      <c r="CD67" s="53">
        <v>1</v>
      </c>
      <c r="CE67" s="508">
        <v>388676.65</v>
      </c>
      <c r="CF67" s="380">
        <f t="shared" ref="CF67:CF97" si="40">IF(CE67="-",0,CE67-CA67)</f>
        <v>0</v>
      </c>
      <c r="CG67" s="507">
        <v>394791.57</v>
      </c>
      <c r="CH67" s="53">
        <v>1</v>
      </c>
      <c r="CI67" s="508">
        <v>394791.57</v>
      </c>
      <c r="CJ67" s="380">
        <f t="shared" ref="CJ67:CJ97" si="41">IF(CI67="-",0,CI67-CE67)</f>
        <v>6114.9199999999837</v>
      </c>
      <c r="CK67" s="507">
        <v>394791.57</v>
      </c>
      <c r="CL67" s="53">
        <v>1</v>
      </c>
      <c r="CM67" s="508">
        <v>394791.57</v>
      </c>
      <c r="CN67" s="380">
        <f t="shared" ref="CN67:CN97" si="42">IF(CM67="-",0,CM67-CI67)</f>
        <v>0</v>
      </c>
      <c r="CO67" s="507">
        <v>394791.57</v>
      </c>
      <c r="CP67" s="53">
        <v>1</v>
      </c>
      <c r="CQ67" s="508">
        <v>394791.57</v>
      </c>
      <c r="CR67" s="380">
        <f t="shared" ref="CR67:CR97" si="43">IF(CQ67="-",0,CQ67-CM67)</f>
        <v>0</v>
      </c>
      <c r="CS67" s="507">
        <v>396441.57</v>
      </c>
      <c r="CT67" s="53">
        <v>1</v>
      </c>
      <c r="CU67" s="508">
        <v>396441.57</v>
      </c>
      <c r="CV67" s="380">
        <f t="shared" ref="CV67:CV97" si="44">IF(CU67="-",0,CU67-CQ67)</f>
        <v>1650</v>
      </c>
      <c r="CW67" s="507">
        <v>396441.57</v>
      </c>
      <c r="CX67" s="53">
        <v>1</v>
      </c>
      <c r="CY67" s="508">
        <v>396441.57</v>
      </c>
      <c r="CZ67" s="380">
        <f t="shared" ref="CZ67:CZ97" si="45">IF(CY67="-",0,CY67-CU67)</f>
        <v>0</v>
      </c>
      <c r="DA67" s="507">
        <v>401746.83</v>
      </c>
      <c r="DB67" s="53">
        <v>1</v>
      </c>
      <c r="DC67" s="508">
        <v>401746.83</v>
      </c>
      <c r="DD67" s="380">
        <f t="shared" ref="DD67:DD97" si="46">IF(DC67="-",0,DC67-CY67)</f>
        <v>5305.2600000000093</v>
      </c>
      <c r="DE67" s="507">
        <v>401746.83</v>
      </c>
      <c r="DF67" s="53">
        <v>1</v>
      </c>
      <c r="DG67" s="508">
        <v>401746.83</v>
      </c>
      <c r="DH67" s="380">
        <f t="shared" ref="DH67:DH97" si="47">IF(DG67="-",0,DG67-DC67)</f>
        <v>0</v>
      </c>
      <c r="DI67" s="507">
        <v>401746.83</v>
      </c>
      <c r="DJ67" s="53">
        <v>1</v>
      </c>
      <c r="DK67" s="508">
        <v>401746.83</v>
      </c>
      <c r="DL67" s="380">
        <f t="shared" ref="DL67:DL97" si="48">IF(DK67="-",0,DK67-DG67)</f>
        <v>0</v>
      </c>
      <c r="DM67" s="507">
        <v>346785.26</v>
      </c>
      <c r="DN67" s="53">
        <v>1</v>
      </c>
      <c r="DO67" s="508">
        <v>346785.26</v>
      </c>
      <c r="DP67" s="380">
        <f t="shared" ref="DP67:DP97" si="49">IF(DO67="-",0,DO67-DK67)</f>
        <v>-54961.570000000007</v>
      </c>
      <c r="DQ67" s="507">
        <v>327558.40000000002</v>
      </c>
      <c r="DR67" s="53">
        <v>1</v>
      </c>
      <c r="DS67" s="508">
        <v>327558.40000000002</v>
      </c>
      <c r="DT67" s="380">
        <f t="shared" ref="DT67:DT97" si="50">IF(DS67="-",0,DS67-DO67)</f>
        <v>-19226.859999999986</v>
      </c>
      <c r="DU67" s="507">
        <v>326316.5</v>
      </c>
      <c r="DV67" s="53">
        <v>1</v>
      </c>
      <c r="DW67" s="508">
        <v>326316.5</v>
      </c>
      <c r="DX67" s="380">
        <f t="shared" ref="DX67:DX97" si="51">IF(DW67="-",0,DW67-DS67)</f>
        <v>-1241.9000000000233</v>
      </c>
      <c r="DY67" s="507">
        <v>286823</v>
      </c>
      <c r="DZ67" s="53">
        <v>1</v>
      </c>
      <c r="EA67" s="508">
        <v>286823</v>
      </c>
      <c r="EB67" s="380">
        <f t="shared" ref="EB67:EB97" si="52">IF(EA67="-",0,EA67-DW67)</f>
        <v>-39493.5</v>
      </c>
      <c r="EC67" s="507">
        <v>286581</v>
      </c>
      <c r="ED67" s="53">
        <v>1</v>
      </c>
      <c r="EE67" s="508">
        <v>286581</v>
      </c>
      <c r="EF67" s="380">
        <f t="shared" ref="EF67:EF97" si="53">IF(EE67="-",0,EE67-EA67)</f>
        <v>-242</v>
      </c>
      <c r="EG67" s="507">
        <v>286491</v>
      </c>
      <c r="EH67" s="53">
        <v>1</v>
      </c>
      <c r="EI67" s="508">
        <v>286491</v>
      </c>
      <c r="EJ67" s="380">
        <f t="shared" ref="EJ67:EJ97" si="54">IF(EI67="-",0,EI67-EE67)</f>
        <v>-90</v>
      </c>
      <c r="EK67" s="507">
        <v>308841</v>
      </c>
      <c r="EL67" s="53">
        <v>1</v>
      </c>
      <c r="EM67" s="508">
        <v>308841</v>
      </c>
      <c r="EN67" s="380">
        <f t="shared" ref="EN67:EN97" si="55">IF(EM67="-",0,EM67-EI67)</f>
        <v>22350</v>
      </c>
      <c r="EO67" s="507">
        <v>341017</v>
      </c>
      <c r="EP67" s="53">
        <v>1</v>
      </c>
      <c r="EQ67" s="508">
        <v>341017</v>
      </c>
      <c r="ER67" s="380">
        <f t="shared" ref="ER67:ER97" si="56">IF(EQ67="-",0,EQ67-EM67)</f>
        <v>32176</v>
      </c>
      <c r="ES67" s="507">
        <v>341017</v>
      </c>
      <c r="ET67" s="53">
        <v>1</v>
      </c>
      <c r="EU67" s="508">
        <v>341017</v>
      </c>
      <c r="EV67" s="380">
        <f t="shared" ref="EV67:EV97" si="57">IF(EU67="-",0,EU67-EQ67)</f>
        <v>0</v>
      </c>
      <c r="EW67" s="507">
        <v>339111</v>
      </c>
      <c r="EX67" s="53">
        <v>1</v>
      </c>
      <c r="EY67" s="508">
        <v>339111</v>
      </c>
      <c r="EZ67" s="380">
        <f t="shared" ref="EZ67:EZ97" si="58">IF(EY67="-",0,EY67-EU67)</f>
        <v>-1906</v>
      </c>
      <c r="FA67" s="507">
        <v>330022</v>
      </c>
      <c r="FB67" s="53">
        <v>1</v>
      </c>
      <c r="FC67" s="508">
        <v>330022</v>
      </c>
      <c r="FD67" s="380">
        <f t="shared" ref="FD67:FD97" si="59">IF(FC67="-",0,FC67-EY67)</f>
        <v>-9089</v>
      </c>
      <c r="FE67" s="507">
        <v>330022</v>
      </c>
      <c r="FF67" s="53">
        <v>1</v>
      </c>
      <c r="FG67" s="508">
        <v>330022</v>
      </c>
      <c r="FH67" s="380">
        <f t="shared" ref="FH67:FH97" si="60">IF(FG67="-",0,FG67-FC67)</f>
        <v>0</v>
      </c>
      <c r="FI67" s="507">
        <v>330022</v>
      </c>
      <c r="FJ67" s="53">
        <v>1</v>
      </c>
      <c r="FK67" s="508">
        <v>330022</v>
      </c>
      <c r="FL67" s="380">
        <f t="shared" ref="FL67:FL97" si="61">IF(FK67="-",0,FK67-FG67)</f>
        <v>0</v>
      </c>
      <c r="FM67" s="507">
        <v>330022</v>
      </c>
      <c r="FN67" s="53">
        <v>1</v>
      </c>
      <c r="FO67" s="508">
        <v>330022</v>
      </c>
      <c r="FP67" s="380">
        <f t="shared" ref="FP67:FP97" si="62">IF(FO67="-",0,FO67-FK67)</f>
        <v>0</v>
      </c>
      <c r="FQ67" s="507">
        <v>330022</v>
      </c>
      <c r="FR67" s="53">
        <v>1</v>
      </c>
      <c r="FS67" s="508">
        <v>330022</v>
      </c>
      <c r="FT67" s="380">
        <f t="shared" ref="FT67:FT97" si="63">IF(FS67="-",0,FS67-FO67)</f>
        <v>0</v>
      </c>
      <c r="FU67" s="507">
        <v>329840</v>
      </c>
      <c r="FV67" s="53">
        <v>1</v>
      </c>
      <c r="FW67" s="508">
        <v>329840</v>
      </c>
      <c r="FX67" s="380">
        <f t="shared" ref="FX67:FX97" si="64">IF(FW67="-",0,FW67-FS67)</f>
        <v>-182</v>
      </c>
      <c r="FY67" s="507">
        <v>329840</v>
      </c>
      <c r="FZ67" s="53">
        <v>1</v>
      </c>
      <c r="GA67" s="508">
        <v>329840</v>
      </c>
      <c r="GB67" s="380">
        <f t="shared" ref="GB67:GB97" si="65">IF(GA67="-",0,GA67-FW67)</f>
        <v>0</v>
      </c>
      <c r="GC67" s="507">
        <v>271519</v>
      </c>
      <c r="GD67" s="53">
        <v>1</v>
      </c>
      <c r="GE67" s="508">
        <v>271519</v>
      </c>
      <c r="GF67" s="380">
        <f t="shared" ref="GF67:GF97" si="66">IF(GE67="-",0,GE67-GA67)</f>
        <v>-58321</v>
      </c>
      <c r="GG67" s="507">
        <v>214516</v>
      </c>
      <c r="GH67" s="53">
        <v>1</v>
      </c>
      <c r="GI67" s="508">
        <v>214516</v>
      </c>
      <c r="GJ67" s="380">
        <f t="shared" ref="GJ67:GJ97" si="67">IF(GI67="-",0,GI67-GE67)</f>
        <v>-57003</v>
      </c>
      <c r="GK67" s="507">
        <v>214516</v>
      </c>
      <c r="GL67" s="53">
        <v>1</v>
      </c>
      <c r="GM67" s="508">
        <v>214516</v>
      </c>
      <c r="GN67" s="380">
        <f t="shared" ref="GN67:GN97" si="68">IF(GM67="-",0,GM67-GI67)</f>
        <v>0</v>
      </c>
    </row>
    <row r="68" spans="1:196" ht="15">
      <c r="A68" s="13" t="s">
        <v>608</v>
      </c>
      <c r="B68" s="13" t="s">
        <v>238</v>
      </c>
      <c r="C68" s="13" t="s">
        <v>609</v>
      </c>
      <c r="D68" s="13" t="s">
        <v>329</v>
      </c>
      <c r="E68" s="13" t="s">
        <v>2</v>
      </c>
      <c r="F68" s="13">
        <v>8159579</v>
      </c>
      <c r="G68" s="13" t="s">
        <v>610</v>
      </c>
      <c r="H68" s="49" t="s">
        <v>491</v>
      </c>
      <c r="I68" s="14">
        <f>+'IBP export - Colar'!A83</f>
        <v>41171</v>
      </c>
      <c r="J68" s="14">
        <f>+VLOOKUP(E68,'Summary - Colar'!$M$39:$N$54,2,FALSE)</f>
        <v>1</v>
      </c>
      <c r="K68" s="14">
        <f t="shared" ref="K68:K98" si="69">+I68/J68</f>
        <v>41171</v>
      </c>
      <c r="L68" s="507">
        <v>303189.59000000003</v>
      </c>
      <c r="M68" s="53">
        <v>1</v>
      </c>
      <c r="N68" s="508">
        <v>303189.59000000003</v>
      </c>
      <c r="O68" s="507">
        <v>303189.59000000003</v>
      </c>
      <c r="P68" s="53">
        <v>1</v>
      </c>
      <c r="Q68" s="508">
        <v>303189.59000000003</v>
      </c>
      <c r="R68" s="507">
        <v>858467.37</v>
      </c>
      <c r="S68" s="53">
        <v>1</v>
      </c>
      <c r="T68" s="508">
        <v>858467.37</v>
      </c>
      <c r="U68" s="507">
        <v>56236.72</v>
      </c>
      <c r="V68" s="53">
        <v>1</v>
      </c>
      <c r="W68" s="508">
        <v>56236.72</v>
      </c>
      <c r="X68" s="507">
        <v>56143.41</v>
      </c>
      <c r="Y68" s="53">
        <v>1</v>
      </c>
      <c r="Z68" s="508">
        <v>56143.41</v>
      </c>
      <c r="AA68" s="507">
        <v>56143.41</v>
      </c>
      <c r="AB68" s="53">
        <v>1</v>
      </c>
      <c r="AC68" s="508">
        <v>56143.41</v>
      </c>
      <c r="AD68" s="507">
        <v>56143.41</v>
      </c>
      <c r="AE68" s="53">
        <v>1</v>
      </c>
      <c r="AF68" s="508">
        <v>56143.41</v>
      </c>
      <c r="AG68" s="507">
        <v>56590.7</v>
      </c>
      <c r="AH68" s="53">
        <v>1</v>
      </c>
      <c r="AI68" s="508">
        <v>56590.7</v>
      </c>
      <c r="AJ68" s="507">
        <v>56590.7</v>
      </c>
      <c r="AK68" s="53">
        <v>1</v>
      </c>
      <c r="AL68" s="508">
        <v>56590.7</v>
      </c>
      <c r="AM68" s="507">
        <v>56505.86</v>
      </c>
      <c r="AN68" s="53">
        <v>1</v>
      </c>
      <c r="AO68" s="508">
        <v>56505.86</v>
      </c>
      <c r="AP68" s="507">
        <v>56505.86</v>
      </c>
      <c r="AQ68" s="53">
        <v>1</v>
      </c>
      <c r="AR68" s="508">
        <v>56505.86</v>
      </c>
      <c r="AS68" s="507">
        <v>32126</v>
      </c>
      <c r="AT68" s="53">
        <v>1</v>
      </c>
      <c r="AU68" s="508">
        <v>32126</v>
      </c>
      <c r="AV68" s="507">
        <v>32125.57</v>
      </c>
      <c r="AW68" s="53">
        <v>1</v>
      </c>
      <c r="AX68" s="508">
        <v>32125.57</v>
      </c>
      <c r="AY68" s="507">
        <v>37622.58</v>
      </c>
      <c r="AZ68" s="53">
        <v>1</v>
      </c>
      <c r="BA68" s="508">
        <v>37622.58</v>
      </c>
      <c r="BB68" s="507">
        <v>37622.58</v>
      </c>
      <c r="BC68" s="53">
        <v>1</v>
      </c>
      <c r="BD68" s="508">
        <v>37622.58</v>
      </c>
      <c r="BE68" s="507">
        <v>37622.58</v>
      </c>
      <c r="BF68" s="53">
        <v>1</v>
      </c>
      <c r="BG68" s="508">
        <v>37622.58</v>
      </c>
      <c r="BH68" s="380">
        <f t="shared" si="35"/>
        <v>37621.58</v>
      </c>
      <c r="BI68" s="507">
        <v>37622.58</v>
      </c>
      <c r="BJ68" s="53">
        <v>1</v>
      </c>
      <c r="BK68" s="508">
        <v>37622.58</v>
      </c>
      <c r="BL68" s="380">
        <f t="shared" si="36"/>
        <v>0</v>
      </c>
      <c r="BM68" s="507">
        <v>37622.58</v>
      </c>
      <c r="BN68" s="53">
        <v>1</v>
      </c>
      <c r="BO68" s="508">
        <v>37622.58</v>
      </c>
      <c r="BP68">
        <v>-84.839999999996508</v>
      </c>
      <c r="BQ68" s="507">
        <v>37622.58</v>
      </c>
      <c r="BR68" s="53">
        <v>1</v>
      </c>
      <c r="BS68" s="508">
        <v>37622.58</v>
      </c>
      <c r="BT68" s="380">
        <f t="shared" si="37"/>
        <v>0</v>
      </c>
      <c r="BU68" s="507">
        <v>37622.58</v>
      </c>
      <c r="BV68" s="53">
        <v>1</v>
      </c>
      <c r="BW68" s="508">
        <v>37622.58</v>
      </c>
      <c r="BX68" s="380">
        <f t="shared" si="38"/>
        <v>0</v>
      </c>
      <c r="BY68" s="507">
        <v>37622.58</v>
      </c>
      <c r="BZ68" s="53">
        <v>1</v>
      </c>
      <c r="CA68" s="508">
        <v>37622.58</v>
      </c>
      <c r="CB68" s="380">
        <f t="shared" si="39"/>
        <v>0</v>
      </c>
      <c r="CC68" s="507">
        <v>37622.58</v>
      </c>
      <c r="CD68" s="53">
        <v>1</v>
      </c>
      <c r="CE68" s="508">
        <v>37622.58</v>
      </c>
      <c r="CF68" s="380">
        <f t="shared" si="40"/>
        <v>0</v>
      </c>
      <c r="CG68" s="507">
        <v>37622.58</v>
      </c>
      <c r="CH68" s="53">
        <v>1</v>
      </c>
      <c r="CI68" s="508">
        <v>37622.58</v>
      </c>
      <c r="CJ68" s="380">
        <f t="shared" si="41"/>
        <v>0</v>
      </c>
      <c r="CK68" s="507">
        <v>37622.58</v>
      </c>
      <c r="CL68" s="53">
        <v>1</v>
      </c>
      <c r="CM68" s="508">
        <v>37622.58</v>
      </c>
      <c r="CN68" s="380">
        <f t="shared" si="42"/>
        <v>0</v>
      </c>
      <c r="CO68" s="507">
        <v>37622.58</v>
      </c>
      <c r="CP68" s="53">
        <v>1</v>
      </c>
      <c r="CQ68" s="508">
        <v>37622.58</v>
      </c>
      <c r="CR68" s="380">
        <f t="shared" si="43"/>
        <v>0</v>
      </c>
      <c r="CS68" s="507">
        <v>37622.58</v>
      </c>
      <c r="CT68" s="53">
        <v>1</v>
      </c>
      <c r="CU68" s="508">
        <v>37622.58</v>
      </c>
      <c r="CV68" s="380">
        <f t="shared" si="44"/>
        <v>0</v>
      </c>
      <c r="CW68" s="507">
        <v>37622.58</v>
      </c>
      <c r="CX68" s="53">
        <v>1</v>
      </c>
      <c r="CY68" s="508">
        <v>37622.58</v>
      </c>
      <c r="CZ68" s="380">
        <f t="shared" si="45"/>
        <v>0</v>
      </c>
      <c r="DA68" s="507">
        <v>37622.58</v>
      </c>
      <c r="DB68" s="53">
        <v>1</v>
      </c>
      <c r="DC68" s="508">
        <v>37622.58</v>
      </c>
      <c r="DD68" s="380">
        <f t="shared" si="46"/>
        <v>0</v>
      </c>
      <c r="DE68" s="507">
        <v>37622.58</v>
      </c>
      <c r="DF68" s="53">
        <v>1</v>
      </c>
      <c r="DG68" s="508">
        <v>37622.58</v>
      </c>
      <c r="DH68" s="380">
        <f t="shared" si="47"/>
        <v>0</v>
      </c>
      <c r="DI68" s="507">
        <v>37622.58</v>
      </c>
      <c r="DJ68" s="53">
        <v>1</v>
      </c>
      <c r="DK68" s="508">
        <v>37622.58</v>
      </c>
      <c r="DL68" s="380">
        <f t="shared" si="48"/>
        <v>0</v>
      </c>
      <c r="DM68" s="507">
        <v>37622.58</v>
      </c>
      <c r="DN68" s="53">
        <v>1</v>
      </c>
      <c r="DO68" s="508">
        <v>37622.58</v>
      </c>
      <c r="DP68" s="380">
        <f t="shared" si="49"/>
        <v>0</v>
      </c>
      <c r="DQ68" s="507">
        <v>41252.620000000003</v>
      </c>
      <c r="DR68" s="53">
        <v>1</v>
      </c>
      <c r="DS68" s="508">
        <v>41252.620000000003</v>
      </c>
      <c r="DT68" s="380">
        <f t="shared" si="50"/>
        <v>3630.0400000000009</v>
      </c>
      <c r="DU68" s="507">
        <v>41252.620000000003</v>
      </c>
      <c r="DV68" s="53">
        <v>1</v>
      </c>
      <c r="DW68" s="508">
        <v>41252.620000000003</v>
      </c>
      <c r="DX68" s="380">
        <f t="shared" si="51"/>
        <v>0</v>
      </c>
      <c r="DY68" s="507">
        <v>41253</v>
      </c>
      <c r="DZ68" s="53">
        <v>1</v>
      </c>
      <c r="EA68" s="508">
        <v>41253</v>
      </c>
      <c r="EB68" s="380">
        <f t="shared" si="52"/>
        <v>0.37999999999738066</v>
      </c>
      <c r="EC68" s="507">
        <v>41253</v>
      </c>
      <c r="ED68" s="53">
        <v>1</v>
      </c>
      <c r="EE68" s="508">
        <v>41253</v>
      </c>
      <c r="EF68" s="380">
        <f t="shared" si="53"/>
        <v>0</v>
      </c>
      <c r="EG68" s="507">
        <v>41253</v>
      </c>
      <c r="EH68" s="53">
        <v>1</v>
      </c>
      <c r="EI68" s="508">
        <v>41253</v>
      </c>
      <c r="EJ68" s="380">
        <f t="shared" si="54"/>
        <v>0</v>
      </c>
      <c r="EK68" s="507">
        <v>41253</v>
      </c>
      <c r="EL68" s="53">
        <v>1</v>
      </c>
      <c r="EM68" s="508">
        <v>41253</v>
      </c>
      <c r="EN68" s="380">
        <f t="shared" si="55"/>
        <v>0</v>
      </c>
      <c r="EO68" s="507">
        <v>41253</v>
      </c>
      <c r="EP68" s="53">
        <v>1</v>
      </c>
      <c r="EQ68" s="508">
        <v>41253</v>
      </c>
      <c r="ER68" s="380">
        <f t="shared" si="56"/>
        <v>0</v>
      </c>
      <c r="ES68" s="507">
        <v>41253</v>
      </c>
      <c r="ET68" s="53">
        <v>1</v>
      </c>
      <c r="EU68" s="508">
        <v>41253</v>
      </c>
      <c r="EV68" s="380">
        <f t="shared" si="57"/>
        <v>0</v>
      </c>
      <c r="EW68" s="507">
        <v>41253</v>
      </c>
      <c r="EX68" s="53">
        <v>1</v>
      </c>
      <c r="EY68" s="508">
        <v>41253</v>
      </c>
      <c r="EZ68" s="380">
        <f t="shared" si="58"/>
        <v>0</v>
      </c>
      <c r="FA68" s="507">
        <v>41253</v>
      </c>
      <c r="FB68" s="53">
        <v>1</v>
      </c>
      <c r="FC68" s="508">
        <v>41253</v>
      </c>
      <c r="FD68" s="380">
        <f t="shared" si="59"/>
        <v>0</v>
      </c>
      <c r="FE68" s="507">
        <v>41253</v>
      </c>
      <c r="FF68" s="53">
        <v>1</v>
      </c>
      <c r="FG68" s="508">
        <v>41253</v>
      </c>
      <c r="FH68" s="380">
        <f t="shared" si="60"/>
        <v>0</v>
      </c>
      <c r="FI68" s="507">
        <v>41253</v>
      </c>
      <c r="FJ68" s="53">
        <v>1</v>
      </c>
      <c r="FK68" s="508">
        <v>41253</v>
      </c>
      <c r="FL68" s="380">
        <f t="shared" si="61"/>
        <v>0</v>
      </c>
      <c r="FM68" s="507">
        <v>41253</v>
      </c>
      <c r="FN68" s="53">
        <v>1</v>
      </c>
      <c r="FO68" s="508">
        <v>41253</v>
      </c>
      <c r="FP68" s="380">
        <f t="shared" si="62"/>
        <v>0</v>
      </c>
      <c r="FQ68" s="507">
        <v>41253</v>
      </c>
      <c r="FR68" s="53">
        <v>1</v>
      </c>
      <c r="FS68" s="508">
        <v>41253</v>
      </c>
      <c r="FT68" s="380">
        <f t="shared" si="63"/>
        <v>0</v>
      </c>
      <c r="FU68" s="507">
        <v>41253</v>
      </c>
      <c r="FV68" s="53">
        <v>1</v>
      </c>
      <c r="FW68" s="508">
        <v>41253</v>
      </c>
      <c r="FX68" s="380">
        <f t="shared" si="64"/>
        <v>0</v>
      </c>
      <c r="FY68" s="507">
        <v>41253</v>
      </c>
      <c r="FZ68" s="53">
        <v>1</v>
      </c>
      <c r="GA68" s="508">
        <v>41253</v>
      </c>
      <c r="GB68" s="380">
        <f t="shared" si="65"/>
        <v>0</v>
      </c>
      <c r="GC68" s="507">
        <v>41171</v>
      </c>
      <c r="GD68" s="53">
        <v>1</v>
      </c>
      <c r="GE68" s="508">
        <v>41171</v>
      </c>
      <c r="GF68" s="380">
        <f t="shared" si="66"/>
        <v>-82</v>
      </c>
      <c r="GG68" s="507">
        <v>41171</v>
      </c>
      <c r="GH68" s="53">
        <v>1</v>
      </c>
      <c r="GI68" s="508">
        <v>41171</v>
      </c>
      <c r="GJ68" s="380">
        <f t="shared" si="67"/>
        <v>0</v>
      </c>
      <c r="GK68" s="507">
        <v>41171</v>
      </c>
      <c r="GL68" s="53">
        <v>1</v>
      </c>
      <c r="GM68" s="508">
        <v>41171</v>
      </c>
      <c r="GN68" s="380">
        <f t="shared" si="68"/>
        <v>0</v>
      </c>
    </row>
    <row r="69" spans="1:196" ht="15">
      <c r="A69" s="13" t="s">
        <v>611</v>
      </c>
      <c r="B69" s="13" t="s">
        <v>612</v>
      </c>
      <c r="C69" s="13" t="s">
        <v>189</v>
      </c>
      <c r="D69" s="13" t="s">
        <v>329</v>
      </c>
      <c r="E69" s="13" t="s">
        <v>2</v>
      </c>
      <c r="F69" s="13" t="s">
        <v>613</v>
      </c>
      <c r="G69" s="13" t="s">
        <v>192</v>
      </c>
      <c r="H69" s="49" t="s">
        <v>491</v>
      </c>
      <c r="I69" s="14">
        <f>+'IBP export - Colar'!A62</f>
        <v>0</v>
      </c>
      <c r="J69" s="14">
        <f>+VLOOKUP(E69,'Summary - Colar'!$M$39:$N$54,2,FALSE)</f>
        <v>1</v>
      </c>
      <c r="K69" s="14">
        <f t="shared" si="69"/>
        <v>0</v>
      </c>
      <c r="L69" s="507">
        <v>0</v>
      </c>
      <c r="M69" s="53">
        <v>1</v>
      </c>
      <c r="N69" s="508">
        <v>0</v>
      </c>
      <c r="O69" s="507">
        <v>0</v>
      </c>
      <c r="P69" s="53">
        <v>1</v>
      </c>
      <c r="Q69" s="508">
        <v>0</v>
      </c>
      <c r="R69" s="507">
        <v>0</v>
      </c>
      <c r="S69" s="53">
        <v>1</v>
      </c>
      <c r="T69" s="508">
        <v>0</v>
      </c>
      <c r="U69" s="507">
        <v>0</v>
      </c>
      <c r="V69" s="53">
        <v>1</v>
      </c>
      <c r="W69" s="508">
        <v>0</v>
      </c>
      <c r="X69" s="507">
        <v>0</v>
      </c>
      <c r="Y69" s="53">
        <v>1</v>
      </c>
      <c r="Z69" s="508">
        <v>0</v>
      </c>
      <c r="AA69" s="507">
        <v>0</v>
      </c>
      <c r="AB69" s="53">
        <v>1</v>
      </c>
      <c r="AC69" s="508">
        <v>0</v>
      </c>
      <c r="AD69" s="507">
        <v>0</v>
      </c>
      <c r="AE69" s="53">
        <v>1</v>
      </c>
      <c r="AF69" s="508">
        <v>0</v>
      </c>
      <c r="AG69" s="507">
        <v>0</v>
      </c>
      <c r="AH69" s="53">
        <v>1</v>
      </c>
      <c r="AI69" s="508">
        <v>0</v>
      </c>
      <c r="AJ69" s="507">
        <v>0</v>
      </c>
      <c r="AK69" s="53">
        <v>1</v>
      </c>
      <c r="AL69" s="508">
        <v>0</v>
      </c>
      <c r="AM69" s="507">
        <v>0</v>
      </c>
      <c r="AN69" s="53">
        <v>1</v>
      </c>
      <c r="AO69" s="508">
        <v>0</v>
      </c>
      <c r="AP69" s="507">
        <v>0</v>
      </c>
      <c r="AQ69" s="53">
        <v>1</v>
      </c>
      <c r="AR69" s="508">
        <v>0</v>
      </c>
      <c r="AS69" s="507">
        <v>0</v>
      </c>
      <c r="AT69" s="53">
        <v>1</v>
      </c>
      <c r="AU69" s="508">
        <v>0</v>
      </c>
      <c r="AV69" s="507">
        <v>0</v>
      </c>
      <c r="AW69" s="53">
        <v>1</v>
      </c>
      <c r="AX69" s="508">
        <v>0</v>
      </c>
      <c r="AY69" s="507">
        <v>0</v>
      </c>
      <c r="AZ69" s="53">
        <v>1</v>
      </c>
      <c r="BA69" s="508">
        <v>0</v>
      </c>
      <c r="BB69" s="507">
        <v>0</v>
      </c>
      <c r="BC69" s="53">
        <v>1</v>
      </c>
      <c r="BD69" s="508">
        <v>0</v>
      </c>
      <c r="BE69" s="507">
        <v>0</v>
      </c>
      <c r="BF69" s="53">
        <v>1</v>
      </c>
      <c r="BG69" s="508">
        <v>0</v>
      </c>
      <c r="BH69" s="380">
        <f t="shared" si="35"/>
        <v>-1</v>
      </c>
      <c r="BI69" s="507">
        <v>0</v>
      </c>
      <c r="BJ69" s="53">
        <v>1</v>
      </c>
      <c r="BK69" s="508">
        <v>0</v>
      </c>
      <c r="BL69" s="380">
        <f t="shared" si="36"/>
        <v>0</v>
      </c>
      <c r="BM69" s="507">
        <v>0</v>
      </c>
      <c r="BN69" s="53">
        <v>1</v>
      </c>
      <c r="BO69" s="508">
        <v>0</v>
      </c>
      <c r="BP69">
        <v>0</v>
      </c>
      <c r="BQ69" s="507">
        <v>0</v>
      </c>
      <c r="BR69" s="53">
        <v>1</v>
      </c>
      <c r="BS69" s="508">
        <v>0</v>
      </c>
      <c r="BT69" s="380">
        <f t="shared" si="37"/>
        <v>0</v>
      </c>
      <c r="BU69" s="507">
        <v>0</v>
      </c>
      <c r="BV69" s="53">
        <v>1</v>
      </c>
      <c r="BW69" s="508">
        <v>0</v>
      </c>
      <c r="BX69" s="380">
        <f t="shared" si="38"/>
        <v>0</v>
      </c>
      <c r="BY69" s="507">
        <v>0</v>
      </c>
      <c r="BZ69" s="53">
        <v>1</v>
      </c>
      <c r="CA69" s="508">
        <v>0</v>
      </c>
      <c r="CB69" s="380">
        <f t="shared" si="39"/>
        <v>0</v>
      </c>
      <c r="CC69" s="507">
        <v>0</v>
      </c>
      <c r="CD69" s="53">
        <v>1</v>
      </c>
      <c r="CE69" s="508">
        <v>0</v>
      </c>
      <c r="CF69" s="380">
        <f t="shared" si="40"/>
        <v>0</v>
      </c>
      <c r="CG69" s="507">
        <v>0</v>
      </c>
      <c r="CH69" s="53">
        <v>1</v>
      </c>
      <c r="CI69" s="508">
        <v>0</v>
      </c>
      <c r="CJ69" s="380">
        <f t="shared" si="41"/>
        <v>0</v>
      </c>
      <c r="CK69" s="507">
        <v>0</v>
      </c>
      <c r="CL69" s="53">
        <v>1</v>
      </c>
      <c r="CM69" s="508">
        <v>0</v>
      </c>
      <c r="CN69" s="380">
        <f t="shared" si="42"/>
        <v>0</v>
      </c>
      <c r="CO69" s="507">
        <v>0</v>
      </c>
      <c r="CP69" s="53">
        <v>1</v>
      </c>
      <c r="CQ69" s="508">
        <v>0</v>
      </c>
      <c r="CR69" s="380">
        <f t="shared" si="43"/>
        <v>0</v>
      </c>
      <c r="CS69" s="507">
        <v>0</v>
      </c>
      <c r="CT69" s="53">
        <v>1</v>
      </c>
      <c r="CU69" s="508">
        <v>0</v>
      </c>
      <c r="CV69" s="380">
        <f t="shared" si="44"/>
        <v>0</v>
      </c>
      <c r="CW69" s="507">
        <v>0</v>
      </c>
      <c r="CX69" s="53">
        <v>1</v>
      </c>
      <c r="CY69" s="508">
        <v>0</v>
      </c>
      <c r="CZ69" s="380">
        <f t="shared" si="45"/>
        <v>0</v>
      </c>
      <c r="DA69" s="507">
        <v>0</v>
      </c>
      <c r="DB69" s="53">
        <v>1</v>
      </c>
      <c r="DC69" s="508">
        <v>0</v>
      </c>
      <c r="DD69" s="380">
        <f t="shared" si="46"/>
        <v>0</v>
      </c>
      <c r="DE69" s="507">
        <v>-256985.99</v>
      </c>
      <c r="DF69" s="53">
        <v>1</v>
      </c>
      <c r="DG69" s="508">
        <v>-256985.99</v>
      </c>
      <c r="DH69" s="380">
        <f t="shared" si="47"/>
        <v>-256985.99</v>
      </c>
      <c r="DI69" s="507">
        <v>0</v>
      </c>
      <c r="DJ69" s="53">
        <v>1</v>
      </c>
      <c r="DK69" s="508">
        <v>0</v>
      </c>
      <c r="DL69" s="380">
        <f t="shared" si="48"/>
        <v>256985.99</v>
      </c>
      <c r="DM69" s="507">
        <v>0</v>
      </c>
      <c r="DN69" s="53">
        <v>1</v>
      </c>
      <c r="DO69" s="508">
        <v>0</v>
      </c>
      <c r="DP69" s="380">
        <f t="shared" si="49"/>
        <v>0</v>
      </c>
      <c r="DQ69" s="507">
        <v>0</v>
      </c>
      <c r="DR69" s="53">
        <v>1</v>
      </c>
      <c r="DS69" s="508">
        <v>0</v>
      </c>
      <c r="DT69" s="380">
        <f t="shared" si="50"/>
        <v>0</v>
      </c>
      <c r="DU69" s="507">
        <v>0</v>
      </c>
      <c r="DV69" s="53">
        <v>1</v>
      </c>
      <c r="DW69" s="508">
        <v>0</v>
      </c>
      <c r="DX69" s="380">
        <f t="shared" si="51"/>
        <v>0</v>
      </c>
      <c r="DY69" s="507">
        <v>0</v>
      </c>
      <c r="DZ69" s="53">
        <v>1</v>
      </c>
      <c r="EA69" s="508">
        <v>0</v>
      </c>
      <c r="EB69" s="380">
        <f t="shared" si="52"/>
        <v>0</v>
      </c>
      <c r="EC69" s="507">
        <v>0</v>
      </c>
      <c r="ED69" s="53">
        <v>1</v>
      </c>
      <c r="EE69" s="508">
        <v>0</v>
      </c>
      <c r="EF69" s="380">
        <f t="shared" si="53"/>
        <v>0</v>
      </c>
      <c r="EG69" s="507">
        <v>0</v>
      </c>
      <c r="EH69" s="53">
        <v>1</v>
      </c>
      <c r="EI69" s="508">
        <v>0</v>
      </c>
      <c r="EJ69" s="380">
        <f t="shared" si="54"/>
        <v>0</v>
      </c>
      <c r="EK69" s="507">
        <v>0</v>
      </c>
      <c r="EL69" s="53">
        <v>1</v>
      </c>
      <c r="EM69" s="508">
        <v>0</v>
      </c>
      <c r="EN69" s="380">
        <f t="shared" si="55"/>
        <v>0</v>
      </c>
      <c r="EO69" s="507">
        <v>0</v>
      </c>
      <c r="EP69" s="53">
        <v>1</v>
      </c>
      <c r="EQ69" s="508">
        <v>0</v>
      </c>
      <c r="ER69" s="380">
        <f t="shared" si="56"/>
        <v>0</v>
      </c>
      <c r="ES69" s="507">
        <v>0</v>
      </c>
      <c r="ET69" s="53">
        <v>1</v>
      </c>
      <c r="EU69" s="508">
        <v>0</v>
      </c>
      <c r="EV69" s="380">
        <f t="shared" si="57"/>
        <v>0</v>
      </c>
      <c r="EW69" s="507">
        <v>0</v>
      </c>
      <c r="EX69" s="53">
        <v>1</v>
      </c>
      <c r="EY69" s="508">
        <v>0</v>
      </c>
      <c r="EZ69" s="380">
        <f t="shared" si="58"/>
        <v>0</v>
      </c>
      <c r="FA69" s="507">
        <v>0</v>
      </c>
      <c r="FB69" s="53">
        <v>1</v>
      </c>
      <c r="FC69" s="508">
        <v>0</v>
      </c>
      <c r="FD69" s="380">
        <f t="shared" si="59"/>
        <v>0</v>
      </c>
      <c r="FE69" s="507">
        <v>0</v>
      </c>
      <c r="FF69" s="53">
        <v>1</v>
      </c>
      <c r="FG69" s="508">
        <v>0</v>
      </c>
      <c r="FH69" s="380">
        <f t="shared" si="60"/>
        <v>0</v>
      </c>
      <c r="FI69" s="507">
        <v>0</v>
      </c>
      <c r="FJ69" s="53">
        <v>1</v>
      </c>
      <c r="FK69" s="508">
        <v>0</v>
      </c>
      <c r="FL69" s="380">
        <f t="shared" si="61"/>
        <v>0</v>
      </c>
      <c r="FM69" s="507">
        <v>0</v>
      </c>
      <c r="FN69" s="53">
        <v>1</v>
      </c>
      <c r="FO69" s="508">
        <v>0</v>
      </c>
      <c r="FP69" s="380">
        <f t="shared" si="62"/>
        <v>0</v>
      </c>
      <c r="FQ69" s="507">
        <v>0</v>
      </c>
      <c r="FR69" s="53">
        <v>1</v>
      </c>
      <c r="FS69" s="508">
        <v>0</v>
      </c>
      <c r="FT69" s="380">
        <f t="shared" si="63"/>
        <v>0</v>
      </c>
      <c r="FU69" s="507">
        <v>0</v>
      </c>
      <c r="FV69" s="53">
        <v>1</v>
      </c>
      <c r="FW69" s="508">
        <v>0</v>
      </c>
      <c r="FX69" s="380">
        <f t="shared" si="64"/>
        <v>0</v>
      </c>
      <c r="FY69" s="507">
        <v>0</v>
      </c>
      <c r="FZ69" s="53">
        <v>1</v>
      </c>
      <c r="GA69" s="508">
        <v>0</v>
      </c>
      <c r="GB69" s="380">
        <f t="shared" si="65"/>
        <v>0</v>
      </c>
      <c r="GC69" s="507">
        <v>0</v>
      </c>
      <c r="GD69" s="53">
        <v>1</v>
      </c>
      <c r="GE69" s="508">
        <v>0</v>
      </c>
      <c r="GF69" s="380">
        <f t="shared" si="66"/>
        <v>0</v>
      </c>
      <c r="GG69" s="507">
        <v>0</v>
      </c>
      <c r="GH69" s="53">
        <v>1</v>
      </c>
      <c r="GI69" s="508">
        <v>0</v>
      </c>
      <c r="GJ69" s="380">
        <f t="shared" si="67"/>
        <v>0</v>
      </c>
      <c r="GK69" s="507">
        <v>0</v>
      </c>
      <c r="GL69" s="53">
        <v>1</v>
      </c>
      <c r="GM69" s="508">
        <v>0</v>
      </c>
      <c r="GN69" s="380">
        <f t="shared" si="68"/>
        <v>0</v>
      </c>
    </row>
    <row r="70" spans="1:196" ht="15">
      <c r="A70" s="13" t="s">
        <v>531</v>
      </c>
      <c r="B70" s="13" t="s">
        <v>532</v>
      </c>
      <c r="C70" s="13" t="s">
        <v>39</v>
      </c>
      <c r="D70" s="13" t="s">
        <v>329</v>
      </c>
      <c r="E70" s="13" t="s">
        <v>5</v>
      </c>
      <c r="F70" s="13">
        <v>20114060</v>
      </c>
      <c r="G70" s="13" t="s">
        <v>63</v>
      </c>
      <c r="H70" s="49" t="s">
        <v>491</v>
      </c>
      <c r="I70" s="14">
        <f>+'IBP export - Colar'!C12</f>
        <v>254010</v>
      </c>
      <c r="J70" s="14">
        <f>+VLOOKUP(E70,'Summary - Colar'!$M$39:$N$54,2,FALSE)</f>
        <v>1.1318999999999999</v>
      </c>
      <c r="K70" s="14">
        <f t="shared" si="69"/>
        <v>224410.28359395708</v>
      </c>
      <c r="L70" s="507">
        <v>242855.4</v>
      </c>
      <c r="M70" s="53">
        <v>1.0393499809660025</v>
      </c>
      <c r="N70" s="508">
        <v>233660.85000000003</v>
      </c>
      <c r="O70" s="507">
        <v>242855.4</v>
      </c>
      <c r="P70" s="53">
        <v>1.0296499958937868</v>
      </c>
      <c r="Q70" s="508">
        <v>235862.09000000003</v>
      </c>
      <c r="R70" s="507">
        <v>59944.21</v>
      </c>
      <c r="S70" s="53">
        <v>1.0305500350713117</v>
      </c>
      <c r="T70" s="508">
        <v>58167.199999999997</v>
      </c>
      <c r="U70" s="507">
        <v>58820.74</v>
      </c>
      <c r="V70" s="53">
        <v>1.0294499127813821</v>
      </c>
      <c r="W70" s="508">
        <v>57138.030000000006</v>
      </c>
      <c r="X70" s="507">
        <v>199850.08</v>
      </c>
      <c r="Y70" s="53">
        <v>1.0474500171045873</v>
      </c>
      <c r="Z70" s="508">
        <v>190796.77</v>
      </c>
      <c r="AA70" s="507">
        <v>179335.21</v>
      </c>
      <c r="AB70" s="53">
        <v>1.0384500241697678</v>
      </c>
      <c r="AC70" s="508">
        <v>172695.08</v>
      </c>
      <c r="AD70" s="507">
        <v>177542.82</v>
      </c>
      <c r="AE70" s="53">
        <v>1.0375500183032278</v>
      </c>
      <c r="AF70" s="508">
        <v>171117.36</v>
      </c>
      <c r="AG70" s="507">
        <v>624848.17000000004</v>
      </c>
      <c r="AH70" s="53">
        <v>1.047149991583058</v>
      </c>
      <c r="AI70" s="508">
        <v>596713.15</v>
      </c>
      <c r="AJ70" s="507">
        <v>465279.33</v>
      </c>
      <c r="AK70" s="53">
        <v>1.0461499902620313</v>
      </c>
      <c r="AL70" s="508">
        <v>444753.94</v>
      </c>
      <c r="AM70" s="507">
        <v>279214.05</v>
      </c>
      <c r="AN70" s="53">
        <v>1.0407499836552325</v>
      </c>
      <c r="AO70" s="508">
        <v>268281.58</v>
      </c>
      <c r="AP70" s="507">
        <v>277864.52</v>
      </c>
      <c r="AQ70" s="53">
        <v>1.0854500032344994</v>
      </c>
      <c r="AR70" s="508">
        <v>255990.16</v>
      </c>
      <c r="AS70" s="507">
        <v>163182</v>
      </c>
      <c r="AT70" s="53">
        <v>1.08935</v>
      </c>
      <c r="AU70" s="508">
        <v>149797.5857162528</v>
      </c>
      <c r="AV70" s="507">
        <v>157600.85</v>
      </c>
      <c r="AW70" s="53">
        <v>1.0830999858771673</v>
      </c>
      <c r="AX70" s="508">
        <v>145509.04999999999</v>
      </c>
      <c r="AY70" s="507">
        <v>14102.55</v>
      </c>
      <c r="AZ70" s="53">
        <v>1.0787497944244075</v>
      </c>
      <c r="BA70" s="508">
        <v>13073.049999999997</v>
      </c>
      <c r="BB70" s="507">
        <v>-35950.81</v>
      </c>
      <c r="BC70" s="53">
        <v>1.0820998826422146</v>
      </c>
      <c r="BD70" s="508">
        <v>-33223.19</v>
      </c>
      <c r="BE70" s="507">
        <v>213415.25</v>
      </c>
      <c r="BF70" s="53">
        <v>1.0781999853387405</v>
      </c>
      <c r="BG70" s="508">
        <v>197936.61000000002</v>
      </c>
      <c r="BH70" s="380">
        <f t="shared" si="35"/>
        <v>197935.52790011736</v>
      </c>
      <c r="BI70" s="507">
        <v>213888.43</v>
      </c>
      <c r="BJ70" s="53">
        <v>1.0803999989493438</v>
      </c>
      <c r="BK70" s="508">
        <v>197971.52</v>
      </c>
      <c r="BL70" s="380">
        <f t="shared" si="36"/>
        <v>34.909999999974389</v>
      </c>
      <c r="BM70" s="507">
        <v>213667.61</v>
      </c>
      <c r="BN70" s="53">
        <v>1.1088499954694768</v>
      </c>
      <c r="BO70" s="508">
        <v>192692.98</v>
      </c>
      <c r="BP70">
        <v>-176472.36</v>
      </c>
      <c r="BQ70" s="507">
        <v>213667.61</v>
      </c>
      <c r="BR70" s="53">
        <v>1.1058499740160905</v>
      </c>
      <c r="BS70" s="508">
        <v>193215.73</v>
      </c>
      <c r="BT70" s="380">
        <f t="shared" si="37"/>
        <v>522.75</v>
      </c>
      <c r="BU70" s="507">
        <v>213667.61</v>
      </c>
      <c r="BV70" s="53">
        <v>1.0967500172467883</v>
      </c>
      <c r="BW70" s="508">
        <v>194818.88</v>
      </c>
      <c r="BX70" s="380">
        <f t="shared" si="38"/>
        <v>1603.1499999999942</v>
      </c>
      <c r="BY70" s="507">
        <v>166474.26999999999</v>
      </c>
      <c r="BZ70" s="53">
        <v>1.0935500267747675</v>
      </c>
      <c r="CA70" s="508">
        <v>152232.88</v>
      </c>
      <c r="CB70" s="380">
        <f t="shared" si="39"/>
        <v>-42586</v>
      </c>
      <c r="CC70" s="507">
        <v>166474.26999999999</v>
      </c>
      <c r="CD70" s="53">
        <v>1.1035500028504495</v>
      </c>
      <c r="CE70" s="508">
        <v>150853.4</v>
      </c>
      <c r="CF70" s="380">
        <f t="shared" si="40"/>
        <v>-1379.4800000000105</v>
      </c>
      <c r="CG70" s="507">
        <v>131450.54</v>
      </c>
      <c r="CH70" s="53">
        <v>1.1071500373751093</v>
      </c>
      <c r="CI70" s="508">
        <v>118728.75</v>
      </c>
      <c r="CJ70" s="380">
        <f t="shared" si="41"/>
        <v>-32124.649999999994</v>
      </c>
      <c r="CK70" s="507">
        <v>131450.54</v>
      </c>
      <c r="CL70" s="53">
        <v>1.1331000481425468</v>
      </c>
      <c r="CM70" s="508">
        <v>116009.65</v>
      </c>
      <c r="CN70" s="380">
        <f t="shared" si="42"/>
        <v>-2719.1000000000058</v>
      </c>
      <c r="CO70" s="507">
        <v>331436.33</v>
      </c>
      <c r="CP70" s="53">
        <v>1.1381500166600167</v>
      </c>
      <c r="CQ70" s="508">
        <v>291206.19</v>
      </c>
      <c r="CR70" s="380">
        <f t="shared" si="43"/>
        <v>175196.54</v>
      </c>
      <c r="CS70" s="507">
        <v>303411.89</v>
      </c>
      <c r="CT70" s="53">
        <v>1.1324499897732652</v>
      </c>
      <c r="CU70" s="508">
        <v>267925.2</v>
      </c>
      <c r="CV70" s="380">
        <f t="shared" si="44"/>
        <v>-23280.989999999991</v>
      </c>
      <c r="CW70" s="507">
        <v>53397.73</v>
      </c>
      <c r="CX70" s="53">
        <v>1.1362500452178652</v>
      </c>
      <c r="CY70" s="508">
        <v>46994.7</v>
      </c>
      <c r="CZ70" s="380">
        <f t="shared" si="45"/>
        <v>-220930.5</v>
      </c>
      <c r="DA70" s="507">
        <v>53397.73</v>
      </c>
      <c r="DB70" s="53">
        <v>1.1363000964193748</v>
      </c>
      <c r="DC70" s="508">
        <v>46992.63</v>
      </c>
      <c r="DD70" s="380">
        <f t="shared" si="46"/>
        <v>-2.069999999999709</v>
      </c>
      <c r="DE70" s="507">
        <v>253383.36</v>
      </c>
      <c r="DF70" s="53">
        <v>1.1544499930632772</v>
      </c>
      <c r="DG70" s="508">
        <v>219484.05</v>
      </c>
      <c r="DH70" s="380">
        <f t="shared" si="47"/>
        <v>172491.41999999998</v>
      </c>
      <c r="DI70" s="507">
        <v>182167.1</v>
      </c>
      <c r="DJ70" s="53">
        <v>1.1486000091425401</v>
      </c>
      <c r="DK70" s="508">
        <v>158599.25</v>
      </c>
      <c r="DL70" s="380">
        <f t="shared" si="48"/>
        <v>-60884.799999999988</v>
      </c>
      <c r="DM70" s="507">
        <v>182167.1</v>
      </c>
      <c r="DN70" s="53">
        <v>1.1410499781207057</v>
      </c>
      <c r="DO70" s="508">
        <v>159648.66</v>
      </c>
      <c r="DP70" s="380">
        <f t="shared" si="49"/>
        <v>1049.4100000000035</v>
      </c>
      <c r="DQ70" s="507">
        <v>181107.71</v>
      </c>
      <c r="DR70" s="53">
        <v>1.135249966573922</v>
      </c>
      <c r="DS70" s="508">
        <v>159531.13</v>
      </c>
      <c r="DT70" s="380">
        <f t="shared" si="50"/>
        <v>-117.52999999999884</v>
      </c>
      <c r="DU70" s="507">
        <v>157151.74</v>
      </c>
      <c r="DV70" s="53">
        <v>1.1318500296229566</v>
      </c>
      <c r="DW70" s="508">
        <v>138845.01999999999</v>
      </c>
      <c r="DX70" s="380">
        <f t="shared" si="51"/>
        <v>-20686.110000000015</v>
      </c>
      <c r="DY70" s="507">
        <v>157152</v>
      </c>
      <c r="DZ70" s="53">
        <v>1.1345499999999999</v>
      </c>
      <c r="EA70" s="508">
        <v>138514.82966815037</v>
      </c>
      <c r="EB70" s="380">
        <f t="shared" si="52"/>
        <v>-330.19033184961881</v>
      </c>
      <c r="EC70" s="507">
        <v>157152</v>
      </c>
      <c r="ED70" s="53">
        <v>1.13425</v>
      </c>
      <c r="EE70" s="508">
        <v>138551.46572625084</v>
      </c>
      <c r="EF70" s="380">
        <f t="shared" si="53"/>
        <v>36.636058100470109</v>
      </c>
      <c r="EG70" s="507">
        <v>107901</v>
      </c>
      <c r="EH70" s="53">
        <v>1.1326499999999999</v>
      </c>
      <c r="EI70" s="508">
        <v>95264.203416766002</v>
      </c>
      <c r="EJ70" s="380">
        <f t="shared" si="54"/>
        <v>-43287.262309484839</v>
      </c>
      <c r="EK70" s="507">
        <v>105896</v>
      </c>
      <c r="EL70" s="53">
        <v>1.13575</v>
      </c>
      <c r="EM70" s="508">
        <v>93238.828967642519</v>
      </c>
      <c r="EN70" s="380">
        <f t="shared" si="55"/>
        <v>-2025.3744491234829</v>
      </c>
      <c r="EO70" s="507">
        <v>105896</v>
      </c>
      <c r="EP70" s="53">
        <v>1.1295500000000001</v>
      </c>
      <c r="EQ70" s="508">
        <v>93750.60864946217</v>
      </c>
      <c r="ER70" s="380">
        <f t="shared" si="56"/>
        <v>511.77968181965116</v>
      </c>
      <c r="ES70" s="507">
        <v>105883</v>
      </c>
      <c r="ET70" s="53">
        <v>1.1253500000000001</v>
      </c>
      <c r="EU70" s="508">
        <v>94088.950104411953</v>
      </c>
      <c r="EV70" s="380">
        <f t="shared" si="57"/>
        <v>338.34145494978293</v>
      </c>
      <c r="EW70" s="507">
        <v>105883</v>
      </c>
      <c r="EX70" s="53">
        <v>1.1109500000000001</v>
      </c>
      <c r="EY70" s="508">
        <v>95308.519735361624</v>
      </c>
      <c r="EZ70" s="380">
        <f t="shared" si="58"/>
        <v>1219.5696309496707</v>
      </c>
      <c r="FA70" s="507">
        <v>105883</v>
      </c>
      <c r="FB70" s="53">
        <v>1.1105499999999999</v>
      </c>
      <c r="FC70" s="508">
        <v>95342.848138309855</v>
      </c>
      <c r="FD70" s="380">
        <f t="shared" si="59"/>
        <v>34.328402948231087</v>
      </c>
      <c r="FE70" s="507">
        <v>105883</v>
      </c>
      <c r="FF70" s="53">
        <v>1.12155</v>
      </c>
      <c r="FG70" s="508">
        <v>94407.739289376303</v>
      </c>
      <c r="FH70" s="380">
        <f t="shared" si="60"/>
        <v>-935.10884893355251</v>
      </c>
      <c r="FI70" s="507">
        <v>55419</v>
      </c>
      <c r="FJ70" s="53">
        <v>1.1194</v>
      </c>
      <c r="FK70" s="508">
        <v>49507.772020725388</v>
      </c>
      <c r="FL70" s="380">
        <f t="shared" si="61"/>
        <v>-44899.967268650915</v>
      </c>
      <c r="FM70" s="507">
        <v>72292</v>
      </c>
      <c r="FN70" s="53">
        <v>1.1271500000000001</v>
      </c>
      <c r="FO70" s="508">
        <v>64136.982655369735</v>
      </c>
      <c r="FP70" s="380">
        <f t="shared" si="62"/>
        <v>14629.210634644347</v>
      </c>
      <c r="FQ70" s="507">
        <v>327596</v>
      </c>
      <c r="FR70" s="53">
        <v>1.1245499999999999</v>
      </c>
      <c r="FS70" s="508">
        <v>291312.96963229741</v>
      </c>
      <c r="FT70" s="380">
        <f t="shared" si="63"/>
        <v>227175.98697692767</v>
      </c>
      <c r="FU70" s="507">
        <v>310647</v>
      </c>
      <c r="FV70" s="53">
        <v>1.13215</v>
      </c>
      <c r="FW70" s="508">
        <v>274386.78620324162</v>
      </c>
      <c r="FX70" s="380">
        <f t="shared" si="64"/>
        <v>-16926.183429055789</v>
      </c>
      <c r="FY70" s="507">
        <v>110588</v>
      </c>
      <c r="FZ70" s="53">
        <v>1.1327499999999999</v>
      </c>
      <c r="GA70" s="508">
        <v>97627.896711542708</v>
      </c>
      <c r="GB70" s="380">
        <f t="shared" si="65"/>
        <v>-176758.88949169891</v>
      </c>
      <c r="GC70" s="507">
        <v>110588</v>
      </c>
      <c r="GD70" s="53">
        <v>1.13775</v>
      </c>
      <c r="GE70" s="508">
        <v>97198.857393979342</v>
      </c>
      <c r="GF70" s="380">
        <f t="shared" si="66"/>
        <v>-429.03931756336533</v>
      </c>
      <c r="GG70" s="507">
        <v>609992</v>
      </c>
      <c r="GH70" s="53">
        <v>1.1352500000000001</v>
      </c>
      <c r="GI70" s="508">
        <v>537319.5331424796</v>
      </c>
      <c r="GJ70" s="380">
        <f t="shared" si="67"/>
        <v>440120.67574850027</v>
      </c>
      <c r="GK70" s="507">
        <v>254010</v>
      </c>
      <c r="GL70" s="53">
        <v>1.1318999999999999</v>
      </c>
      <c r="GM70" s="508">
        <v>224410.28359395708</v>
      </c>
      <c r="GN70" s="380">
        <f t="shared" si="68"/>
        <v>-312909.24954852252</v>
      </c>
    </row>
    <row r="71" spans="1:196" ht="15">
      <c r="A71" s="13" t="s">
        <v>531</v>
      </c>
      <c r="B71" s="13" t="s">
        <v>532</v>
      </c>
      <c r="C71" s="13" t="s">
        <v>39</v>
      </c>
      <c r="D71" s="13" t="s">
        <v>329</v>
      </c>
      <c r="E71" s="13" t="s">
        <v>16</v>
      </c>
      <c r="F71" s="13">
        <v>20157037</v>
      </c>
      <c r="G71" s="13" t="s">
        <v>85</v>
      </c>
      <c r="H71" s="49" t="s">
        <v>491</v>
      </c>
      <c r="I71" s="14">
        <f>+'IBP export - Colar'!G21</f>
        <v>48622</v>
      </c>
      <c r="J71" s="14">
        <f>+VLOOKUP(E71,'Summary - Colar'!$M$39:$N$54,2,FALSE)</f>
        <v>1.45875</v>
      </c>
      <c r="K71" s="14">
        <f t="shared" si="69"/>
        <v>33331.276778063409</v>
      </c>
      <c r="L71" s="507">
        <v>703.47</v>
      </c>
      <c r="M71" s="53">
        <v>1.4168580060422962</v>
      </c>
      <c r="N71" s="508">
        <v>496.5</v>
      </c>
      <c r="O71" s="507">
        <v>703.47</v>
      </c>
      <c r="P71" s="53">
        <v>1.411201829525166</v>
      </c>
      <c r="Q71" s="508">
        <v>498.49</v>
      </c>
      <c r="R71" s="507">
        <v>660.96</v>
      </c>
      <c r="S71" s="53">
        <v>1.4089959496908975</v>
      </c>
      <c r="T71" s="508">
        <v>469.1</v>
      </c>
      <c r="U71" s="507">
        <v>660.96</v>
      </c>
      <c r="V71" s="53">
        <v>1.4082454458293385</v>
      </c>
      <c r="W71" s="508">
        <v>469.35</v>
      </c>
      <c r="X71" s="507">
        <v>660.96</v>
      </c>
      <c r="Y71" s="53">
        <v>1.4129417046110435</v>
      </c>
      <c r="Z71" s="508">
        <v>467.79</v>
      </c>
      <c r="AA71" s="507">
        <v>660.96</v>
      </c>
      <c r="AB71" s="53">
        <v>1.4085455514118275</v>
      </c>
      <c r="AC71" s="508">
        <v>469.25</v>
      </c>
      <c r="AD71" s="507">
        <v>660.96</v>
      </c>
      <c r="AE71" s="53">
        <v>1.4017942355411339</v>
      </c>
      <c r="AF71" s="508">
        <v>471.51</v>
      </c>
      <c r="AG71" s="507">
        <v>660.96</v>
      </c>
      <c r="AH71" s="53">
        <v>1.4043855175930648</v>
      </c>
      <c r="AI71" s="508">
        <v>470.64</v>
      </c>
      <c r="AJ71" s="507">
        <v>570.04999999999995</v>
      </c>
      <c r="AK71" s="53">
        <v>1.3989986992907451</v>
      </c>
      <c r="AL71" s="508">
        <v>407.47</v>
      </c>
      <c r="AM71" s="507">
        <v>570.04999999999995</v>
      </c>
      <c r="AN71" s="53">
        <v>1.4035109316525505</v>
      </c>
      <c r="AO71" s="508">
        <v>406.16</v>
      </c>
      <c r="AP71" s="507">
        <v>570.04999999999995</v>
      </c>
      <c r="AQ71" s="53">
        <v>1.4448471637856743</v>
      </c>
      <c r="AR71" s="508">
        <v>394.54</v>
      </c>
      <c r="AS71" s="507">
        <v>570</v>
      </c>
      <c r="AT71" s="53">
        <v>1.4539500000000001</v>
      </c>
      <c r="AU71" s="508">
        <v>392.03548952852572</v>
      </c>
      <c r="AV71" s="507">
        <v>570.04999999999995</v>
      </c>
      <c r="AW71" s="53">
        <v>1.4452501077504245</v>
      </c>
      <c r="AX71" s="508">
        <v>394.43</v>
      </c>
      <c r="AY71" s="507">
        <v>570.04999999999995</v>
      </c>
      <c r="AZ71" s="53">
        <v>1.4473416950185343</v>
      </c>
      <c r="BA71" s="508">
        <v>393.86</v>
      </c>
      <c r="BB71" s="507">
        <v>570.04999999999995</v>
      </c>
      <c r="BC71" s="53">
        <v>1.4520977150571872</v>
      </c>
      <c r="BD71" s="508">
        <v>392.57</v>
      </c>
      <c r="BE71" s="507">
        <v>1000570.05</v>
      </c>
      <c r="BF71" s="53">
        <v>1.4486499954386285</v>
      </c>
      <c r="BG71" s="508">
        <v>690691.37</v>
      </c>
      <c r="BH71" s="380">
        <f t="shared" si="35"/>
        <v>690689.91790228488</v>
      </c>
      <c r="BI71" s="507">
        <v>570.04999999999995</v>
      </c>
      <c r="BJ71" s="53">
        <v>1.4508411595530781</v>
      </c>
      <c r="BK71" s="508">
        <v>392.91</v>
      </c>
      <c r="BL71" s="380">
        <f t="shared" si="36"/>
        <v>-690298.46</v>
      </c>
      <c r="BM71" s="507">
        <v>526.59</v>
      </c>
      <c r="BN71" s="53">
        <v>1.4796010115200902</v>
      </c>
      <c r="BO71" s="508">
        <v>355.9</v>
      </c>
      <c r="BP71">
        <v>-1.3100000000000023</v>
      </c>
      <c r="BQ71" s="507">
        <v>526.59</v>
      </c>
      <c r="BR71" s="53">
        <v>1.4811824932493252</v>
      </c>
      <c r="BS71" s="508">
        <v>355.52</v>
      </c>
      <c r="BT71" s="380">
        <f t="shared" si="37"/>
        <v>-0.37999999999999545</v>
      </c>
      <c r="BU71" s="507">
        <v>526.59</v>
      </c>
      <c r="BV71" s="53">
        <v>1.4764895555867099</v>
      </c>
      <c r="BW71" s="508">
        <v>356.65</v>
      </c>
      <c r="BX71" s="380">
        <f t="shared" si="38"/>
        <v>1.1299999999999955</v>
      </c>
      <c r="BY71" s="507">
        <v>526.59</v>
      </c>
      <c r="BZ71" s="53">
        <v>1.4759101992768855</v>
      </c>
      <c r="CA71" s="508">
        <v>356.79</v>
      </c>
      <c r="CB71" s="380">
        <f t="shared" si="39"/>
        <v>0.1400000000000432</v>
      </c>
      <c r="CC71" s="507">
        <v>526.59</v>
      </c>
      <c r="CD71" s="53">
        <v>1.4879206577943545</v>
      </c>
      <c r="CE71" s="508">
        <v>353.91</v>
      </c>
      <c r="CF71" s="380">
        <f t="shared" si="40"/>
        <v>-2.8799999999999955</v>
      </c>
      <c r="CG71" s="507">
        <v>526.59</v>
      </c>
      <c r="CH71" s="53">
        <v>1.4801416645585632</v>
      </c>
      <c r="CI71" s="508">
        <v>355.77</v>
      </c>
      <c r="CJ71" s="380">
        <f t="shared" si="41"/>
        <v>1.8599999999999568</v>
      </c>
      <c r="CK71" s="507">
        <v>526.59</v>
      </c>
      <c r="CL71" s="53">
        <v>1.4968447981807846</v>
      </c>
      <c r="CM71" s="508">
        <v>351.8</v>
      </c>
      <c r="CN71" s="380">
        <f t="shared" si="42"/>
        <v>-3.9699999999999704</v>
      </c>
      <c r="CO71" s="507">
        <v>526.59</v>
      </c>
      <c r="CP71" s="53">
        <v>1.4975684668543641</v>
      </c>
      <c r="CQ71" s="508">
        <v>351.63</v>
      </c>
      <c r="CR71" s="380">
        <f t="shared" si="43"/>
        <v>-0.17000000000001592</v>
      </c>
      <c r="CS71" s="507">
        <v>526.59</v>
      </c>
      <c r="CT71" s="53">
        <v>1.4914606168748408</v>
      </c>
      <c r="CU71" s="508">
        <v>353.07</v>
      </c>
      <c r="CV71" s="380">
        <f t="shared" si="44"/>
        <v>1.4399999999999977</v>
      </c>
      <c r="CW71" s="507">
        <v>526.59</v>
      </c>
      <c r="CX71" s="53">
        <v>1.4929829038019904</v>
      </c>
      <c r="CY71" s="508">
        <v>352.71</v>
      </c>
      <c r="CZ71" s="380">
        <f t="shared" si="45"/>
        <v>-0.36000000000001364</v>
      </c>
      <c r="DA71" s="507">
        <v>526.59</v>
      </c>
      <c r="DB71" s="53">
        <v>1.4898992756903577</v>
      </c>
      <c r="DC71" s="508">
        <v>353.44</v>
      </c>
      <c r="DD71" s="380">
        <f t="shared" si="46"/>
        <v>0.73000000000001819</v>
      </c>
      <c r="DE71" s="507">
        <v>526.59</v>
      </c>
      <c r="DF71" s="53">
        <v>1.5047578225460783</v>
      </c>
      <c r="DG71" s="508">
        <v>349.95</v>
      </c>
      <c r="DH71" s="380">
        <f t="shared" si="47"/>
        <v>-3.4900000000000091</v>
      </c>
      <c r="DI71" s="507">
        <v>-1378.04</v>
      </c>
      <c r="DJ71" s="53">
        <v>1.5021965443941787</v>
      </c>
      <c r="DK71" s="508">
        <v>-917.35000000000014</v>
      </c>
      <c r="DL71" s="380">
        <f t="shared" si="48"/>
        <v>-1267.3000000000002</v>
      </c>
      <c r="DM71" s="507">
        <v>-1378.04</v>
      </c>
      <c r="DN71" s="53">
        <v>1.4955936618189711</v>
      </c>
      <c r="DO71" s="508">
        <v>-921.4</v>
      </c>
      <c r="DP71" s="380">
        <f t="shared" si="49"/>
        <v>-4.0499999999998408</v>
      </c>
      <c r="DQ71" s="507">
        <v>48621.96</v>
      </c>
      <c r="DR71" s="53">
        <v>1.4919498710322392</v>
      </c>
      <c r="DS71" s="508">
        <v>32589.54</v>
      </c>
      <c r="DT71" s="380">
        <f t="shared" si="50"/>
        <v>33510.94</v>
      </c>
      <c r="DU71" s="507">
        <v>48621.96</v>
      </c>
      <c r="DV71" s="53">
        <v>1.4813999182855941</v>
      </c>
      <c r="DW71" s="508">
        <v>32821.629999999997</v>
      </c>
      <c r="DX71" s="380">
        <f t="shared" si="51"/>
        <v>232.08999999999651</v>
      </c>
      <c r="DY71" s="507">
        <v>48622</v>
      </c>
      <c r="DZ71" s="53">
        <v>1.4701500000000001</v>
      </c>
      <c r="EA71" s="508">
        <v>33072.815699078325</v>
      </c>
      <c r="EB71" s="380">
        <f t="shared" si="52"/>
        <v>251.18569907832716</v>
      </c>
      <c r="EC71" s="507">
        <v>48622</v>
      </c>
      <c r="ED71" s="53">
        <v>1.4619500000000001</v>
      </c>
      <c r="EE71" s="508">
        <v>33258.319367967437</v>
      </c>
      <c r="EF71" s="380">
        <f t="shared" si="53"/>
        <v>185.5036688891123</v>
      </c>
      <c r="EG71" s="507">
        <v>48622</v>
      </c>
      <c r="EH71" s="53">
        <v>1.4600500000000001</v>
      </c>
      <c r="EI71" s="508">
        <v>33301.599260299306</v>
      </c>
      <c r="EJ71" s="380">
        <f t="shared" si="54"/>
        <v>43.279892331869632</v>
      </c>
      <c r="EK71" s="507">
        <v>48622</v>
      </c>
      <c r="EL71" s="53">
        <v>1.4666999999999999</v>
      </c>
      <c r="EM71" s="508">
        <v>33150.610213404245</v>
      </c>
      <c r="EN71" s="380">
        <f t="shared" si="55"/>
        <v>-150.98904689506162</v>
      </c>
      <c r="EO71" s="507">
        <v>48622</v>
      </c>
      <c r="EP71" s="53">
        <v>1.46435</v>
      </c>
      <c r="EQ71" s="508">
        <v>33203.810564414242</v>
      </c>
      <c r="ER71" s="380">
        <f t="shared" si="56"/>
        <v>53.200351009996666</v>
      </c>
      <c r="ES71" s="507">
        <v>48622</v>
      </c>
      <c r="ET71" s="53">
        <v>1.4601999999999999</v>
      </c>
      <c r="EU71" s="508">
        <v>33298.178331735377</v>
      </c>
      <c r="EV71" s="380">
        <f t="shared" si="57"/>
        <v>94.367767321135034</v>
      </c>
      <c r="EW71" s="507">
        <v>48622</v>
      </c>
      <c r="EX71" s="53">
        <v>1.45035</v>
      </c>
      <c r="EY71" s="508">
        <v>33524.321715447993</v>
      </c>
      <c r="EZ71" s="380">
        <f t="shared" si="58"/>
        <v>226.14338371261692</v>
      </c>
      <c r="FA71" s="507">
        <v>48622</v>
      </c>
      <c r="FB71" s="53">
        <v>1.4494</v>
      </c>
      <c r="FC71" s="508">
        <v>33546.2950186284</v>
      </c>
      <c r="FD71" s="380">
        <f t="shared" si="59"/>
        <v>21.973303180406219</v>
      </c>
      <c r="FE71" s="507">
        <v>48622</v>
      </c>
      <c r="FF71" s="53">
        <v>1.4559500000000001</v>
      </c>
      <c r="FG71" s="508">
        <v>33395.377588516087</v>
      </c>
      <c r="FH71" s="380">
        <f t="shared" si="60"/>
        <v>-150.91743011231301</v>
      </c>
      <c r="FI71" s="507">
        <v>48622</v>
      </c>
      <c r="FJ71" s="53">
        <v>1.4536</v>
      </c>
      <c r="FK71" s="508">
        <v>33449.367088607592</v>
      </c>
      <c r="FL71" s="380">
        <f t="shared" si="61"/>
        <v>53.989500091505761</v>
      </c>
      <c r="FM71" s="507">
        <v>48622</v>
      </c>
      <c r="FN71" s="53">
        <v>1.45845</v>
      </c>
      <c r="FO71" s="508">
        <v>33338.132949364051</v>
      </c>
      <c r="FP71" s="380">
        <f t="shared" si="62"/>
        <v>-111.23413924354099</v>
      </c>
      <c r="FQ71" s="507">
        <v>48622</v>
      </c>
      <c r="FR71" s="53">
        <v>1.4572499999999999</v>
      </c>
      <c r="FS71" s="508">
        <v>33365.58586378453</v>
      </c>
      <c r="FT71" s="380">
        <f t="shared" si="63"/>
        <v>27.452914420478919</v>
      </c>
      <c r="FU71" s="507">
        <v>48622</v>
      </c>
      <c r="FV71" s="53">
        <v>1.4603999999999999</v>
      </c>
      <c r="FW71" s="508">
        <v>33293.618186798136</v>
      </c>
      <c r="FX71" s="380">
        <f t="shared" si="64"/>
        <v>-71.967676986394508</v>
      </c>
      <c r="FY71" s="507">
        <v>48622</v>
      </c>
      <c r="FZ71" s="53">
        <v>1.4576499999999999</v>
      </c>
      <c r="GA71" s="508">
        <v>33356.429869996231</v>
      </c>
      <c r="GB71" s="380">
        <f t="shared" si="65"/>
        <v>62.811683198095125</v>
      </c>
      <c r="GC71" s="507">
        <v>48622</v>
      </c>
      <c r="GD71" s="53">
        <v>1.4608000000000001</v>
      </c>
      <c r="GE71" s="508">
        <v>33284.501642935378</v>
      </c>
      <c r="GF71" s="380">
        <f t="shared" si="66"/>
        <v>-71.928227060852805</v>
      </c>
      <c r="GG71" s="507">
        <v>48622</v>
      </c>
      <c r="GH71" s="53">
        <v>1.4618</v>
      </c>
      <c r="GI71" s="508">
        <v>33261.732111095909</v>
      </c>
      <c r="GJ71" s="380">
        <f t="shared" si="67"/>
        <v>-22.769531839468982</v>
      </c>
      <c r="GK71" s="507">
        <v>48622</v>
      </c>
      <c r="GL71" s="53">
        <v>1.45875</v>
      </c>
      <c r="GM71" s="508">
        <v>33331.276778063409</v>
      </c>
      <c r="GN71" s="380">
        <f t="shared" si="68"/>
        <v>69.544666967500234</v>
      </c>
    </row>
    <row r="72" spans="1:196" ht="15">
      <c r="A72" s="13" t="s">
        <v>531</v>
      </c>
      <c r="B72" s="13" t="s">
        <v>532</v>
      </c>
      <c r="C72" s="13" t="s">
        <v>39</v>
      </c>
      <c r="D72" s="13" t="s">
        <v>329</v>
      </c>
      <c r="E72" s="13" t="s">
        <v>6</v>
      </c>
      <c r="F72" s="13">
        <v>20118988</v>
      </c>
      <c r="G72" s="13" t="s">
        <v>75</v>
      </c>
      <c r="H72" s="49" t="s">
        <v>491</v>
      </c>
      <c r="I72" s="14">
        <f>+'IBP export - Colar'!E17</f>
        <v>47808</v>
      </c>
      <c r="J72" s="14">
        <f>+VLOOKUP(E72,'Summary - Colar'!$M$39:$N$54,2,FALSE)</f>
        <v>10.876507</v>
      </c>
      <c r="K72" s="14">
        <f t="shared" si="69"/>
        <v>4395.5288218910719</v>
      </c>
      <c r="L72" s="507">
        <v>768788.92</v>
      </c>
      <c r="M72" s="53">
        <v>11.454999960514845</v>
      </c>
      <c r="N72" s="508">
        <v>67113.83</v>
      </c>
      <c r="O72" s="507">
        <v>768788.92</v>
      </c>
      <c r="P72" s="53">
        <v>11.435000500511592</v>
      </c>
      <c r="Q72" s="508">
        <v>67231.210000000006</v>
      </c>
      <c r="R72" s="507">
        <v>768445.27</v>
      </c>
      <c r="S72" s="53">
        <v>11.492499208105174</v>
      </c>
      <c r="T72" s="508">
        <v>66864.94</v>
      </c>
      <c r="U72" s="507">
        <v>768445.27</v>
      </c>
      <c r="V72" s="53">
        <v>11.502500793332414</v>
      </c>
      <c r="W72" s="508">
        <v>66806.8</v>
      </c>
      <c r="X72" s="507">
        <v>768445.27</v>
      </c>
      <c r="Y72" s="53">
        <v>11.456999868201573</v>
      </c>
      <c r="Z72" s="508">
        <v>67072.12</v>
      </c>
      <c r="AA72" s="507">
        <v>768445.27</v>
      </c>
      <c r="AB72" s="53">
        <v>11.473500522428596</v>
      </c>
      <c r="AC72" s="508">
        <v>66975.66</v>
      </c>
      <c r="AD72" s="507">
        <v>765703.31</v>
      </c>
      <c r="AE72" s="53">
        <v>11.284499921375806</v>
      </c>
      <c r="AF72" s="508">
        <v>67854.429999999993</v>
      </c>
      <c r="AG72" s="507">
        <v>765703.31</v>
      </c>
      <c r="AH72" s="53">
        <v>11.243500691464227</v>
      </c>
      <c r="AI72" s="508">
        <v>68101.86</v>
      </c>
      <c r="AJ72" s="507">
        <v>765703.31</v>
      </c>
      <c r="AK72" s="53">
        <v>11.138000053238743</v>
      </c>
      <c r="AL72" s="508">
        <v>68746.929999999993</v>
      </c>
      <c r="AM72" s="507">
        <v>765703.31</v>
      </c>
      <c r="AN72" s="53">
        <v>11.185000303105333</v>
      </c>
      <c r="AO72" s="508">
        <v>68458.05</v>
      </c>
      <c r="AP72" s="507">
        <v>5566.27</v>
      </c>
      <c r="AQ72" s="53">
        <v>10.963483090740779</v>
      </c>
      <c r="AR72" s="508">
        <v>507.71</v>
      </c>
      <c r="AS72" s="507">
        <v>5566</v>
      </c>
      <c r="AT72" s="53">
        <v>11.041558</v>
      </c>
      <c r="AU72" s="508">
        <v>504.0955270986214</v>
      </c>
      <c r="AV72" s="507">
        <v>5566.27</v>
      </c>
      <c r="AW72" s="53">
        <v>10.930543555101721</v>
      </c>
      <c r="AX72" s="508">
        <v>509.24</v>
      </c>
      <c r="AY72" s="507">
        <v>5566.27</v>
      </c>
      <c r="AZ72" s="53">
        <v>10.829951164464852</v>
      </c>
      <c r="BA72" s="508">
        <v>513.97</v>
      </c>
      <c r="BB72" s="507">
        <v>5566.27</v>
      </c>
      <c r="BC72" s="53">
        <v>10.849582878527992</v>
      </c>
      <c r="BD72" s="508">
        <v>513.04</v>
      </c>
      <c r="BE72" s="507">
        <v>5566.27</v>
      </c>
      <c r="BF72" s="53">
        <v>10.809970480851396</v>
      </c>
      <c r="BG72" s="508">
        <v>514.91999999999996</v>
      </c>
      <c r="BH72" s="380">
        <f t="shared" si="35"/>
        <v>504.07041712147196</v>
      </c>
      <c r="BI72" s="507">
        <v>5566.27</v>
      </c>
      <c r="BJ72" s="53">
        <v>10.75857203602768</v>
      </c>
      <c r="BK72" s="508">
        <v>517.38</v>
      </c>
      <c r="BL72" s="380">
        <f t="shared" si="36"/>
        <v>2.4600000000000364</v>
      </c>
      <c r="BM72" s="507">
        <v>5241.97</v>
      </c>
      <c r="BN72" s="53">
        <v>10.72196768255267</v>
      </c>
      <c r="BO72" s="508">
        <v>488.9</v>
      </c>
      <c r="BP72">
        <v>-288.8799999999901</v>
      </c>
      <c r="BQ72" s="507">
        <v>5241.97</v>
      </c>
      <c r="BR72" s="53">
        <v>10.994064597315436</v>
      </c>
      <c r="BS72" s="508">
        <v>476.8</v>
      </c>
      <c r="BT72" s="380">
        <f t="shared" si="37"/>
        <v>-12.099999999999966</v>
      </c>
      <c r="BU72" s="507">
        <v>5241.97</v>
      </c>
      <c r="BV72" s="53">
        <v>11.089187874172326</v>
      </c>
      <c r="BW72" s="508">
        <v>472.71</v>
      </c>
      <c r="BX72" s="380">
        <f t="shared" si="38"/>
        <v>-4.0900000000000318</v>
      </c>
      <c r="BY72" s="507">
        <v>5241.97</v>
      </c>
      <c r="BZ72" s="53">
        <v>10.970595621782262</v>
      </c>
      <c r="CA72" s="508">
        <v>477.82</v>
      </c>
      <c r="CB72" s="380">
        <f t="shared" si="39"/>
        <v>5.1100000000000136</v>
      </c>
      <c r="CC72" s="507">
        <v>5241.97</v>
      </c>
      <c r="CD72" s="53">
        <v>11.074428529175647</v>
      </c>
      <c r="CE72" s="508">
        <v>473.34</v>
      </c>
      <c r="CF72" s="380">
        <f t="shared" si="40"/>
        <v>-4.4800000000000182</v>
      </c>
      <c r="CG72" s="507">
        <v>5241.97</v>
      </c>
      <c r="CH72" s="53">
        <v>11.006530046613195</v>
      </c>
      <c r="CI72" s="508">
        <v>476.26</v>
      </c>
      <c r="CJ72" s="380">
        <f t="shared" si="41"/>
        <v>2.9200000000000159</v>
      </c>
      <c r="CK72" s="507">
        <v>5241.97</v>
      </c>
      <c r="CL72" s="53">
        <v>11.111047522150155</v>
      </c>
      <c r="CM72" s="508">
        <v>471.78000000000003</v>
      </c>
      <c r="CN72" s="380">
        <f t="shared" si="42"/>
        <v>-4.4799999999999613</v>
      </c>
      <c r="CO72" s="507">
        <v>5241.97</v>
      </c>
      <c r="CP72" s="53">
        <v>11.007454537818655</v>
      </c>
      <c r="CQ72" s="508">
        <v>476.22</v>
      </c>
      <c r="CR72" s="380">
        <f t="shared" si="43"/>
        <v>4.4399999999999977</v>
      </c>
      <c r="CS72" s="507">
        <v>5241.97</v>
      </c>
      <c r="CT72" s="53">
        <v>11.059941767237742</v>
      </c>
      <c r="CU72" s="508">
        <v>473.96</v>
      </c>
      <c r="CV72" s="380">
        <f t="shared" si="44"/>
        <v>-2.2600000000000477</v>
      </c>
      <c r="CW72" s="507">
        <v>5241.97</v>
      </c>
      <c r="CX72" s="53">
        <v>11.168573559177586</v>
      </c>
      <c r="CY72" s="508">
        <v>469.35</v>
      </c>
      <c r="CZ72" s="380">
        <f t="shared" si="45"/>
        <v>-4.6099999999999568</v>
      </c>
      <c r="DA72" s="507">
        <v>5241.97</v>
      </c>
      <c r="DB72" s="53">
        <v>10.944940911178854</v>
      </c>
      <c r="DC72" s="508">
        <v>478.94</v>
      </c>
      <c r="DD72" s="380">
        <f t="shared" si="46"/>
        <v>9.589999999999975</v>
      </c>
      <c r="DE72" s="507">
        <v>5241.97</v>
      </c>
      <c r="DF72" s="53">
        <v>10.963941352408442</v>
      </c>
      <c r="DG72" s="508">
        <v>478.11</v>
      </c>
      <c r="DH72" s="380">
        <f t="shared" si="47"/>
        <v>-0.82999999999998408</v>
      </c>
      <c r="DI72" s="507">
        <v>5241.97</v>
      </c>
      <c r="DJ72" s="53">
        <v>10.923046468014171</v>
      </c>
      <c r="DK72" s="508">
        <v>479.9</v>
      </c>
      <c r="DL72" s="380">
        <f t="shared" si="48"/>
        <v>1.7899999999999636</v>
      </c>
      <c r="DM72" s="507">
        <v>5241.97</v>
      </c>
      <c r="DN72" s="53">
        <v>10.933526614383448</v>
      </c>
      <c r="DO72" s="508">
        <v>479.44</v>
      </c>
      <c r="DP72" s="380">
        <f t="shared" si="49"/>
        <v>-0.45999999999997954</v>
      </c>
      <c r="DQ72" s="507">
        <v>5241.97</v>
      </c>
      <c r="DR72" s="53">
        <v>11.003988496336881</v>
      </c>
      <c r="DS72" s="508">
        <v>476.37000000000006</v>
      </c>
      <c r="DT72" s="380">
        <f t="shared" si="50"/>
        <v>-3.0699999999999363</v>
      </c>
      <c r="DU72" s="507">
        <v>-2055.1999999999998</v>
      </c>
      <c r="DV72" s="53">
        <v>10.999785913080709</v>
      </c>
      <c r="DW72" s="508">
        <v>-186.84</v>
      </c>
      <c r="DX72" s="380">
        <f t="shared" si="51"/>
        <v>-663.21</v>
      </c>
      <c r="DY72" s="507">
        <v>-2055</v>
      </c>
      <c r="DZ72" s="53">
        <v>10.948221</v>
      </c>
      <c r="EA72" s="508">
        <v>-187.7017279793676</v>
      </c>
      <c r="EB72" s="380">
        <f t="shared" si="52"/>
        <v>-0.86172797936760048</v>
      </c>
      <c r="EC72" s="507">
        <v>-2055</v>
      </c>
      <c r="ED72" s="53">
        <v>10.930171</v>
      </c>
      <c r="EE72" s="508">
        <v>-188.01169716374977</v>
      </c>
      <c r="EF72" s="380">
        <f t="shared" si="53"/>
        <v>-0.30996918438216881</v>
      </c>
      <c r="EG72" s="507">
        <v>47808</v>
      </c>
      <c r="EH72" s="53">
        <v>10.891002</v>
      </c>
      <c r="EI72" s="508">
        <v>4389.678745812369</v>
      </c>
      <c r="EJ72" s="380">
        <f t="shared" si="54"/>
        <v>4577.6904429761189</v>
      </c>
      <c r="EK72" s="507">
        <v>47808</v>
      </c>
      <c r="EL72" s="53">
        <v>10.897506</v>
      </c>
      <c r="EM72" s="508">
        <v>4387.0588371320928</v>
      </c>
      <c r="EN72" s="380">
        <f t="shared" si="55"/>
        <v>-2.6199086802762395</v>
      </c>
      <c r="EO72" s="507">
        <v>47808</v>
      </c>
      <c r="EP72" s="53">
        <v>10.906008</v>
      </c>
      <c r="EQ72" s="508">
        <v>4383.6388163294951</v>
      </c>
      <c r="ER72" s="380">
        <f t="shared" si="56"/>
        <v>-3.420020802597719</v>
      </c>
      <c r="ES72" s="507">
        <v>47808</v>
      </c>
      <c r="ET72" s="53">
        <v>10.917489</v>
      </c>
      <c r="EU72" s="508">
        <v>4379.0289140662289</v>
      </c>
      <c r="EV72" s="380">
        <f t="shared" si="57"/>
        <v>-4.6099022632661217</v>
      </c>
      <c r="EW72" s="507">
        <v>47808</v>
      </c>
      <c r="EX72" s="53">
        <v>10.880492</v>
      </c>
      <c r="EY72" s="508">
        <v>4393.9189514591799</v>
      </c>
      <c r="EZ72" s="380">
        <f t="shared" si="58"/>
        <v>14.890037392950944</v>
      </c>
      <c r="FA72" s="507">
        <v>47808</v>
      </c>
      <c r="FB72" s="53">
        <v>10.808491999999999</v>
      </c>
      <c r="FC72" s="508">
        <v>4423.1887297506446</v>
      </c>
      <c r="FD72" s="380">
        <f t="shared" si="59"/>
        <v>29.269778291464718</v>
      </c>
      <c r="FE72" s="507">
        <v>47808</v>
      </c>
      <c r="FF72" s="53">
        <v>10.851991</v>
      </c>
      <c r="FG72" s="508">
        <v>4405.4588692526559</v>
      </c>
      <c r="FH72" s="380">
        <f t="shared" si="60"/>
        <v>-17.729860497988739</v>
      </c>
      <c r="FI72" s="507">
        <v>47808</v>
      </c>
      <c r="FJ72" s="53">
        <v>10.924499000000001</v>
      </c>
      <c r="FK72" s="508">
        <v>4376.2189918274507</v>
      </c>
      <c r="FL72" s="380">
        <f t="shared" si="61"/>
        <v>-29.239877425205123</v>
      </c>
      <c r="FM72" s="507">
        <v>47808</v>
      </c>
      <c r="FN72" s="53">
        <v>10.902004</v>
      </c>
      <c r="FO72" s="508">
        <v>4385.2488037979074</v>
      </c>
      <c r="FP72" s="380">
        <f t="shared" si="62"/>
        <v>9.0298119704566489</v>
      </c>
      <c r="FQ72" s="507">
        <v>47808</v>
      </c>
      <c r="FR72" s="53">
        <v>10.874503000000001</v>
      </c>
      <c r="FS72" s="508">
        <v>4396.3388487731345</v>
      </c>
      <c r="FT72" s="380">
        <f t="shared" si="63"/>
        <v>11.090044975227102</v>
      </c>
      <c r="FU72" s="507">
        <v>47808</v>
      </c>
      <c r="FV72" s="53">
        <v>10.849996000000001</v>
      </c>
      <c r="FW72" s="508">
        <v>4406.2689055369237</v>
      </c>
      <c r="FX72" s="380">
        <f t="shared" si="64"/>
        <v>9.9300567637892527</v>
      </c>
      <c r="FY72" s="507">
        <v>47808</v>
      </c>
      <c r="FZ72" s="53">
        <v>10.817761000000001</v>
      </c>
      <c r="GA72" s="508">
        <v>4419.398801655906</v>
      </c>
      <c r="GB72" s="380">
        <f t="shared" si="65"/>
        <v>13.129896118982288</v>
      </c>
      <c r="GC72" s="507">
        <v>47808</v>
      </c>
      <c r="GD72" s="53">
        <v>10.825991999999999</v>
      </c>
      <c r="GE72" s="508">
        <v>4416.0387334481684</v>
      </c>
      <c r="GF72" s="380">
        <f t="shared" si="66"/>
        <v>-3.3600682077376405</v>
      </c>
      <c r="GG72" s="507">
        <v>47808</v>
      </c>
      <c r="GH72" s="53">
        <v>10.872005</v>
      </c>
      <c r="GI72" s="508">
        <v>4397.348971049958</v>
      </c>
      <c r="GJ72" s="380">
        <f t="shared" si="67"/>
        <v>-18.689762398210405</v>
      </c>
      <c r="GK72" s="507">
        <v>47808</v>
      </c>
      <c r="GL72" s="53">
        <v>10.876507</v>
      </c>
      <c r="GM72" s="508">
        <v>4395.5288218910719</v>
      </c>
      <c r="GN72" s="380">
        <f t="shared" si="68"/>
        <v>-1.8201491588861245</v>
      </c>
    </row>
    <row r="73" spans="1:196" ht="15">
      <c r="A73" s="13" t="s">
        <v>531</v>
      </c>
      <c r="B73" s="13" t="s">
        <v>532</v>
      </c>
      <c r="C73" s="13" t="s">
        <v>39</v>
      </c>
      <c r="D73" s="13" t="s">
        <v>329</v>
      </c>
      <c r="E73" s="13" t="s">
        <v>15</v>
      </c>
      <c r="F73" s="13">
        <v>20035608</v>
      </c>
      <c r="G73" s="13" t="s">
        <v>80</v>
      </c>
      <c r="H73" s="13" t="s">
        <v>491</v>
      </c>
      <c r="I73" s="14">
        <f>+'IBP export - Colar'!F19</f>
        <v>191180</v>
      </c>
      <c r="J73" s="14">
        <f>+VLOOKUP(E73,'Summary - Colar'!$M$39:$N$54,2,FALSE)</f>
        <v>4.2424999999999997</v>
      </c>
      <c r="K73" s="14">
        <f t="shared" si="69"/>
        <v>45063.052445492045</v>
      </c>
      <c r="L73" s="507">
        <v>9804.74</v>
      </c>
      <c r="M73" s="53">
        <v>4.2752498697683077</v>
      </c>
      <c r="N73" s="508">
        <v>2293.3723872685264</v>
      </c>
      <c r="O73" s="507">
        <v>9804.74</v>
      </c>
      <c r="P73" s="53">
        <v>3.1965890823886927</v>
      </c>
      <c r="Q73" s="508">
        <v>3067.2506685386288</v>
      </c>
      <c r="R73" s="507">
        <v>6153.21</v>
      </c>
      <c r="S73" s="53">
        <v>3.6078577538932697</v>
      </c>
      <c r="T73" s="508">
        <v>1705.502383889725</v>
      </c>
      <c r="U73" s="507">
        <v>6153.21</v>
      </c>
      <c r="V73" s="53">
        <v>4.2592495171907769</v>
      </c>
      <c r="W73" s="508">
        <v>1444.67</v>
      </c>
      <c r="X73" s="507">
        <v>6153.21</v>
      </c>
      <c r="Y73" s="53">
        <v>4.2137481424668044</v>
      </c>
      <c r="Z73" s="508">
        <v>1460.27</v>
      </c>
      <c r="AA73" s="507">
        <v>6153.21</v>
      </c>
      <c r="AB73" s="53">
        <v>4.2142387507704955</v>
      </c>
      <c r="AC73" s="508">
        <v>1460.1</v>
      </c>
      <c r="AD73" s="507">
        <v>-18499.259999999998</v>
      </c>
      <c r="AE73" s="53">
        <v>4.1964992990431593</v>
      </c>
      <c r="AF73" s="508">
        <v>-4408.26</v>
      </c>
      <c r="AG73" s="507">
        <v>-18499.259999999998</v>
      </c>
      <c r="AH73" s="53">
        <v>4.1649990994236301</v>
      </c>
      <c r="AI73" s="508">
        <v>-4441.6000000000004</v>
      </c>
      <c r="AJ73" s="507">
        <v>191448.75</v>
      </c>
      <c r="AK73" s="53">
        <v>4.1680001306250407</v>
      </c>
      <c r="AL73" s="508">
        <v>45933</v>
      </c>
      <c r="AM73" s="507">
        <v>191448.75</v>
      </c>
      <c r="AN73" s="53">
        <v>4.1497498320689647</v>
      </c>
      <c r="AO73" s="508">
        <v>46135.009999999995</v>
      </c>
      <c r="AP73" s="507">
        <v>191448.75</v>
      </c>
      <c r="AQ73" s="53">
        <v>4.1780001160987501</v>
      </c>
      <c r="AR73" s="508">
        <v>45823.060000000005</v>
      </c>
      <c r="AS73" s="507">
        <v>191449</v>
      </c>
      <c r="AT73" s="53">
        <v>4.1702500000000002</v>
      </c>
      <c r="AU73" s="508">
        <v>45908.27888016306</v>
      </c>
      <c r="AV73" s="507">
        <v>191448.75</v>
      </c>
      <c r="AW73" s="53">
        <v>4.1987496438879992</v>
      </c>
      <c r="AX73" s="508">
        <v>45596.61</v>
      </c>
      <c r="AY73" s="507">
        <v>191448.75</v>
      </c>
      <c r="AZ73" s="53">
        <v>4.1804998552264561</v>
      </c>
      <c r="BA73" s="508">
        <v>45795.659999999996</v>
      </c>
      <c r="BB73" s="507">
        <v>191448.75</v>
      </c>
      <c r="BC73" s="53">
        <v>4.1837503343525624</v>
      </c>
      <c r="BD73" s="508">
        <v>45760.08</v>
      </c>
      <c r="BE73" s="507">
        <v>191448.75</v>
      </c>
      <c r="BF73" s="53">
        <v>4.1872503790858762</v>
      </c>
      <c r="BG73" s="508">
        <v>45721.83</v>
      </c>
      <c r="BH73" s="380">
        <f t="shared" si="35"/>
        <v>45717.646249665646</v>
      </c>
      <c r="BI73" s="507">
        <v>191448.75</v>
      </c>
      <c r="BJ73" s="53">
        <v>4.1772498657576511</v>
      </c>
      <c r="BK73" s="508">
        <v>45831.290000000008</v>
      </c>
      <c r="BL73" s="380">
        <f t="shared" si="36"/>
        <v>109.4600000000064</v>
      </c>
      <c r="BM73" s="507">
        <v>191233.59</v>
      </c>
      <c r="BN73" s="53">
        <v>4.1952499771846563</v>
      </c>
      <c r="BO73" s="508">
        <v>45583.360000000008</v>
      </c>
      <c r="BP73">
        <v>202.00999999999476</v>
      </c>
      <c r="BQ73" s="507">
        <v>191233.59</v>
      </c>
      <c r="BR73" s="53">
        <v>4.2557503737592732</v>
      </c>
      <c r="BS73" s="508">
        <v>44935.34</v>
      </c>
      <c r="BT73" s="380">
        <f t="shared" si="37"/>
        <v>-648.02000000001135</v>
      </c>
      <c r="BU73" s="507">
        <v>191233.59</v>
      </c>
      <c r="BV73" s="53">
        <v>4.2934996338144407</v>
      </c>
      <c r="BW73" s="508">
        <v>44540.26</v>
      </c>
      <c r="BX73" s="380">
        <f t="shared" si="38"/>
        <v>-395.07999999999447</v>
      </c>
      <c r="BY73" s="507">
        <v>191233.59</v>
      </c>
      <c r="BZ73" s="53">
        <v>4.2717497069272392</v>
      </c>
      <c r="CA73" s="508">
        <v>44767.040000000001</v>
      </c>
      <c r="CB73" s="380">
        <f t="shared" si="39"/>
        <v>226.77999999999884</v>
      </c>
      <c r="CC73" s="507">
        <v>191233.59</v>
      </c>
      <c r="CD73" s="53">
        <v>4.2947502531593544</v>
      </c>
      <c r="CE73" s="508">
        <v>44527.29</v>
      </c>
      <c r="CF73" s="380">
        <f t="shared" si="40"/>
        <v>-239.75</v>
      </c>
      <c r="CG73" s="507">
        <v>191233.59</v>
      </c>
      <c r="CH73" s="53">
        <v>4.2557503737592732</v>
      </c>
      <c r="CI73" s="508">
        <v>44935.34</v>
      </c>
      <c r="CJ73" s="380">
        <f t="shared" si="41"/>
        <v>408.04999999999563</v>
      </c>
      <c r="CK73" s="507">
        <v>191179.91</v>
      </c>
      <c r="CL73" s="53">
        <v>4.2942496829513397</v>
      </c>
      <c r="CM73" s="508">
        <v>44519.98</v>
      </c>
      <c r="CN73" s="380">
        <f t="shared" si="42"/>
        <v>-415.35999999999331</v>
      </c>
      <c r="CO73" s="507">
        <v>191179.91</v>
      </c>
      <c r="CP73" s="53">
        <v>4.2852498841157427</v>
      </c>
      <c r="CQ73" s="508">
        <v>44613.48</v>
      </c>
      <c r="CR73" s="380">
        <f t="shared" si="43"/>
        <v>93.5</v>
      </c>
      <c r="CS73" s="507">
        <v>191179.91</v>
      </c>
      <c r="CT73" s="53">
        <v>4.2824997373557228</v>
      </c>
      <c r="CU73" s="508">
        <v>44642.12999999999</v>
      </c>
      <c r="CV73" s="380">
        <f t="shared" si="44"/>
        <v>28.649999999986903</v>
      </c>
      <c r="CW73" s="507">
        <v>191179.91</v>
      </c>
      <c r="CX73" s="53">
        <v>4.2965002317027841</v>
      </c>
      <c r="CY73" s="508">
        <v>44496.66</v>
      </c>
      <c r="CZ73" s="380">
        <f t="shared" si="45"/>
        <v>-145.46999999998661</v>
      </c>
      <c r="DA73" s="507">
        <v>191179.91</v>
      </c>
      <c r="DB73" s="53">
        <v>4.2792501930005873</v>
      </c>
      <c r="DC73" s="508">
        <v>44676.029999999992</v>
      </c>
      <c r="DD73" s="380">
        <f t="shared" si="46"/>
        <v>179.36999999998807</v>
      </c>
      <c r="DE73" s="507">
        <v>191179.91</v>
      </c>
      <c r="DF73" s="53">
        <v>4.2747502071638213</v>
      </c>
      <c r="DG73" s="508">
        <v>44723.06</v>
      </c>
      <c r="DH73" s="380">
        <f t="shared" si="47"/>
        <v>47.030000000006112</v>
      </c>
      <c r="DI73" s="507">
        <v>191179.91</v>
      </c>
      <c r="DJ73" s="53">
        <v>4.280000313422077</v>
      </c>
      <c r="DK73" s="508">
        <v>44668.2</v>
      </c>
      <c r="DL73" s="380">
        <f t="shared" si="48"/>
        <v>-54.860000000000582</v>
      </c>
      <c r="DM73" s="507">
        <v>191179.91</v>
      </c>
      <c r="DN73" s="53">
        <v>4.2929999681134907</v>
      </c>
      <c r="DO73" s="508">
        <v>44532.94</v>
      </c>
      <c r="DP73" s="380">
        <f t="shared" si="49"/>
        <v>-135.25999999999476</v>
      </c>
      <c r="DQ73" s="507">
        <v>191179.91</v>
      </c>
      <c r="DR73" s="53">
        <v>4.2757502359513877</v>
      </c>
      <c r="DS73" s="508">
        <v>44712.6</v>
      </c>
      <c r="DT73" s="380">
        <f t="shared" si="50"/>
        <v>179.65999999999622</v>
      </c>
      <c r="DU73" s="507">
        <v>191179.91</v>
      </c>
      <c r="DV73" s="53">
        <v>4.2792501930005873</v>
      </c>
      <c r="DW73" s="508">
        <v>44676.029999999992</v>
      </c>
      <c r="DX73" s="380">
        <f t="shared" si="51"/>
        <v>-36.570000000006985</v>
      </c>
      <c r="DY73" s="507">
        <v>191180</v>
      </c>
      <c r="DZ73" s="53">
        <v>4.274</v>
      </c>
      <c r="EA73" s="508">
        <v>44730.931211979412</v>
      </c>
      <c r="EB73" s="380">
        <f t="shared" si="52"/>
        <v>54.901211979420623</v>
      </c>
      <c r="EC73" s="507">
        <v>191180</v>
      </c>
      <c r="ED73" s="53">
        <v>4.2774999999999999</v>
      </c>
      <c r="EE73" s="508">
        <v>44694.330800701347</v>
      </c>
      <c r="EF73" s="380">
        <f t="shared" si="53"/>
        <v>-36.600411278064712</v>
      </c>
      <c r="EG73" s="507">
        <v>191180</v>
      </c>
      <c r="EH73" s="53">
        <v>4.2752499999999998</v>
      </c>
      <c r="EI73" s="508">
        <v>44717.852757148707</v>
      </c>
      <c r="EJ73" s="380">
        <f t="shared" si="54"/>
        <v>23.521956447359116</v>
      </c>
      <c r="EK73" s="507">
        <v>191180</v>
      </c>
      <c r="EL73" s="53">
        <v>4.2774999999999999</v>
      </c>
      <c r="EM73" s="508">
        <v>44694.330800701347</v>
      </c>
      <c r="EN73" s="380">
        <f t="shared" si="55"/>
        <v>-23.521956447359116</v>
      </c>
      <c r="EO73" s="507">
        <v>191180</v>
      </c>
      <c r="EP73" s="53">
        <v>4.2707499999999996</v>
      </c>
      <c r="EQ73" s="508">
        <v>44764.971023824859</v>
      </c>
      <c r="ER73" s="380">
        <f t="shared" si="56"/>
        <v>70.640223123511532</v>
      </c>
      <c r="ES73" s="507">
        <v>191180</v>
      </c>
      <c r="ET73" s="53">
        <v>4.2389999999999999</v>
      </c>
      <c r="EU73" s="508">
        <v>45100.259495163955</v>
      </c>
      <c r="EV73" s="380">
        <f t="shared" si="57"/>
        <v>335.28847133909585</v>
      </c>
      <c r="EW73" s="507">
        <v>191180</v>
      </c>
      <c r="EX73" s="53">
        <v>4.2407500000000002</v>
      </c>
      <c r="EY73" s="508">
        <v>45081.648293344333</v>
      </c>
      <c r="EZ73" s="380">
        <f t="shared" si="58"/>
        <v>-18.611201819621783</v>
      </c>
      <c r="FA73" s="507">
        <v>191180</v>
      </c>
      <c r="FB73" s="53">
        <v>4.25</v>
      </c>
      <c r="FC73" s="508">
        <v>44983.529411764706</v>
      </c>
      <c r="FD73" s="380">
        <f t="shared" si="59"/>
        <v>-98.118881579626759</v>
      </c>
      <c r="FE73" s="507">
        <v>191180</v>
      </c>
      <c r="FF73" s="53">
        <v>4.2417499999999997</v>
      </c>
      <c r="FG73" s="508">
        <v>45071.020215712859</v>
      </c>
      <c r="FH73" s="380">
        <f t="shared" si="60"/>
        <v>87.490803948152461</v>
      </c>
      <c r="FI73" s="507">
        <v>191180</v>
      </c>
      <c r="FJ73" s="53">
        <v>4.2530000000000001</v>
      </c>
      <c r="FK73" s="508">
        <v>44951.798730308015</v>
      </c>
      <c r="FL73" s="380">
        <f t="shared" si="61"/>
        <v>-119.22148540484341</v>
      </c>
      <c r="FM73" s="507">
        <v>191180</v>
      </c>
      <c r="FN73" s="53">
        <v>4.2682500000000001</v>
      </c>
      <c r="FO73" s="508">
        <v>44791.190769050547</v>
      </c>
      <c r="FP73" s="380">
        <f t="shared" si="62"/>
        <v>-160.60796125746856</v>
      </c>
      <c r="FQ73" s="507">
        <v>191180</v>
      </c>
      <c r="FR73" s="53">
        <v>4.2474999999999996</v>
      </c>
      <c r="FS73" s="508">
        <v>45010.00588581519</v>
      </c>
      <c r="FT73" s="380">
        <f t="shared" si="63"/>
        <v>218.81511676464288</v>
      </c>
      <c r="FU73" s="507">
        <v>191180</v>
      </c>
      <c r="FV73" s="53">
        <v>4.2437500000000004</v>
      </c>
      <c r="FW73" s="508">
        <v>45049.779086892486</v>
      </c>
      <c r="FX73" s="380">
        <f t="shared" si="64"/>
        <v>39.773201077296108</v>
      </c>
      <c r="FY73" s="507">
        <v>191180</v>
      </c>
      <c r="FZ73" s="53">
        <v>4.2612500000000004</v>
      </c>
      <c r="GA73" s="508">
        <v>44864.769727192717</v>
      </c>
      <c r="GB73" s="380">
        <f t="shared" si="65"/>
        <v>-185.00935969976854</v>
      </c>
      <c r="GC73" s="507">
        <v>191180</v>
      </c>
      <c r="GD73" s="53">
        <v>4.2467499999999996</v>
      </c>
      <c r="GE73" s="508">
        <v>45017.954906693361</v>
      </c>
      <c r="GF73" s="380">
        <f t="shared" si="66"/>
        <v>153.18517950064415</v>
      </c>
      <c r="GG73" s="507">
        <v>191180</v>
      </c>
      <c r="GH73" s="53">
        <v>4.2480000000000002</v>
      </c>
      <c r="GI73" s="508">
        <v>45004.708097928436</v>
      </c>
      <c r="GJ73" s="380">
        <f t="shared" si="67"/>
        <v>-13.246808764924936</v>
      </c>
      <c r="GK73" s="507">
        <v>191180</v>
      </c>
      <c r="GL73" s="53">
        <v>4.2424999999999997</v>
      </c>
      <c r="GM73" s="508">
        <v>45063.052445492045</v>
      </c>
      <c r="GN73" s="380">
        <f t="shared" si="68"/>
        <v>58.344347563608608</v>
      </c>
    </row>
    <row r="74" spans="1:196" ht="15">
      <c r="A74" s="13" t="s">
        <v>531</v>
      </c>
      <c r="B74" s="13" t="s">
        <v>532</v>
      </c>
      <c r="C74" s="13" t="s">
        <v>39</v>
      </c>
      <c r="D74" s="13" t="s">
        <v>329</v>
      </c>
      <c r="E74" s="13" t="s">
        <v>19</v>
      </c>
      <c r="F74" s="13">
        <v>20118961</v>
      </c>
      <c r="G74" s="13" t="s">
        <v>107</v>
      </c>
      <c r="H74" s="49" t="s">
        <v>491</v>
      </c>
      <c r="I74" s="14">
        <f>+'IBP export - Colar'!K29</f>
        <v>170439</v>
      </c>
      <c r="J74" s="14">
        <f>+VLOOKUP(E74,'Summary - Colar'!$M$39:$N$54,2,FALSE)</f>
        <v>11.497498999999999</v>
      </c>
      <c r="K74" s="14">
        <f t="shared" si="69"/>
        <v>14824.006507850099</v>
      </c>
      <c r="L74" s="507">
        <v>171132.24</v>
      </c>
      <c r="M74" s="53">
        <v>11.785999410466696</v>
      </c>
      <c r="N74" s="508">
        <v>14519.96</v>
      </c>
      <c r="O74" s="507">
        <v>171132.24</v>
      </c>
      <c r="P74" s="53">
        <v>11.703550411188427</v>
      </c>
      <c r="Q74" s="508">
        <v>14622.250000000002</v>
      </c>
      <c r="R74" s="507">
        <v>170778.66</v>
      </c>
      <c r="S74" s="53">
        <v>11.743499009792057</v>
      </c>
      <c r="T74" s="508">
        <v>14542.4</v>
      </c>
      <c r="U74" s="507">
        <v>170778.66</v>
      </c>
      <c r="V74" s="53">
        <v>11.747497669811418</v>
      </c>
      <c r="W74" s="508">
        <v>14537.45</v>
      </c>
      <c r="X74" s="507">
        <v>170778.66</v>
      </c>
      <c r="Y74" s="53">
        <v>11.749502062955756</v>
      </c>
      <c r="Z74" s="508">
        <v>14534.969999999998</v>
      </c>
      <c r="AA74" s="507">
        <v>170778.66</v>
      </c>
      <c r="AB74" s="53">
        <v>11.733002368191622</v>
      </c>
      <c r="AC74" s="508">
        <v>14555.409999999998</v>
      </c>
      <c r="AD74" s="507">
        <v>170778.66</v>
      </c>
      <c r="AE74" s="53">
        <v>11.627499067232772</v>
      </c>
      <c r="AF74" s="508">
        <v>14687.48</v>
      </c>
      <c r="AG74" s="507">
        <v>170778.66</v>
      </c>
      <c r="AH74" s="53">
        <v>11.643996899091613</v>
      </c>
      <c r="AI74" s="508">
        <v>14666.670000000002</v>
      </c>
      <c r="AJ74" s="507">
        <v>170778.66</v>
      </c>
      <c r="AK74" s="53">
        <v>11.62049709008984</v>
      </c>
      <c r="AL74" s="508">
        <v>14696.329999999998</v>
      </c>
      <c r="AM74" s="507">
        <v>170778.66</v>
      </c>
      <c r="AN74" s="53">
        <v>11.726500808872606</v>
      </c>
      <c r="AO74" s="508">
        <v>14563.48</v>
      </c>
      <c r="AP74" s="507">
        <v>170778.66</v>
      </c>
      <c r="AQ74" s="53">
        <v>11.756749444616933</v>
      </c>
      <c r="AR74" s="508">
        <v>14526.01</v>
      </c>
      <c r="AS74" s="507">
        <v>170779</v>
      </c>
      <c r="AT74" s="53">
        <v>11.610503</v>
      </c>
      <c r="AU74" s="508">
        <v>14709.009592435401</v>
      </c>
      <c r="AV74" s="507">
        <v>170778.66</v>
      </c>
      <c r="AW74" s="53">
        <v>11.392497223232125</v>
      </c>
      <c r="AX74" s="508">
        <v>14990.449999999999</v>
      </c>
      <c r="AY74" s="507">
        <v>170778.66</v>
      </c>
      <c r="AZ74" s="53">
        <v>11.295049266589858</v>
      </c>
      <c r="BA74" s="508">
        <v>15119.779999999999</v>
      </c>
      <c r="BB74" s="507">
        <v>170778.66</v>
      </c>
      <c r="BC74" s="53">
        <v>11.408997532863422</v>
      </c>
      <c r="BD74" s="508">
        <v>14968.77</v>
      </c>
      <c r="BE74" s="507">
        <v>170778.66</v>
      </c>
      <c r="BF74" s="53">
        <v>11.317002475075295</v>
      </c>
      <c r="BG74" s="508">
        <v>15090.45</v>
      </c>
      <c r="BH74" s="380">
        <f t="shared" si="35"/>
        <v>15079.041002467136</v>
      </c>
      <c r="BI74" s="507">
        <v>170778.66</v>
      </c>
      <c r="BJ74" s="53">
        <v>11.267000584532196</v>
      </c>
      <c r="BK74" s="508">
        <v>15157.42</v>
      </c>
      <c r="BL74" s="380">
        <f t="shared" si="36"/>
        <v>66.969999999999345</v>
      </c>
      <c r="BM74" s="507">
        <v>170439.15</v>
      </c>
      <c r="BN74" s="53">
        <v>11.417497717359922</v>
      </c>
      <c r="BO74" s="508">
        <v>14927.89</v>
      </c>
      <c r="BP74">
        <v>-132.84999999999854</v>
      </c>
      <c r="BQ74" s="507">
        <v>170439.15</v>
      </c>
      <c r="BR74" s="53">
        <v>11.696498238722574</v>
      </c>
      <c r="BS74" s="508">
        <v>14571.81</v>
      </c>
      <c r="BT74" s="380">
        <f t="shared" si="37"/>
        <v>-356.07999999999993</v>
      </c>
      <c r="BU74" s="507">
        <v>170439.15</v>
      </c>
      <c r="BV74" s="53">
        <v>11.945000441527094</v>
      </c>
      <c r="BW74" s="508">
        <v>14268.66</v>
      </c>
      <c r="BX74" s="380">
        <f t="shared" si="38"/>
        <v>-303.14999999999964</v>
      </c>
      <c r="BY74" s="507">
        <v>170439.15</v>
      </c>
      <c r="BZ74" s="53">
        <v>11.953000572967035</v>
      </c>
      <c r="CA74" s="508">
        <v>14259.11</v>
      </c>
      <c r="CB74" s="380">
        <f t="shared" si="39"/>
        <v>-9.5499999999992724</v>
      </c>
      <c r="CC74" s="507">
        <v>170439.15</v>
      </c>
      <c r="CD74" s="53">
        <v>12.138995899756635</v>
      </c>
      <c r="CE74" s="508">
        <v>14040.63</v>
      </c>
      <c r="CF74" s="380">
        <f t="shared" si="40"/>
        <v>-218.48000000000138</v>
      </c>
      <c r="CG74" s="507">
        <v>170439.15</v>
      </c>
      <c r="CH74" s="53">
        <v>11.969747513196003</v>
      </c>
      <c r="CI74" s="508">
        <v>14239.16</v>
      </c>
      <c r="CJ74" s="380">
        <f t="shared" si="41"/>
        <v>198.53000000000065</v>
      </c>
      <c r="CK74" s="507">
        <v>170439.15</v>
      </c>
      <c r="CL74" s="53">
        <v>12.073497534852091</v>
      </c>
      <c r="CM74" s="508">
        <v>14116.8</v>
      </c>
      <c r="CN74" s="380">
        <f t="shared" si="42"/>
        <v>-122.36000000000058</v>
      </c>
      <c r="CO74" s="507">
        <v>170439.15</v>
      </c>
      <c r="CP74" s="53">
        <v>12.007247076195393</v>
      </c>
      <c r="CQ74" s="508">
        <v>14194.69</v>
      </c>
      <c r="CR74" s="380">
        <f t="shared" si="43"/>
        <v>77.890000000001237</v>
      </c>
      <c r="CS74" s="507">
        <v>170439.15</v>
      </c>
      <c r="CT74" s="53">
        <v>11.980500309987502</v>
      </c>
      <c r="CU74" s="508">
        <v>14226.38</v>
      </c>
      <c r="CV74" s="380">
        <f t="shared" si="44"/>
        <v>31.68999999999869</v>
      </c>
      <c r="CW74" s="507">
        <v>170439.15</v>
      </c>
      <c r="CX74" s="53">
        <v>12.08250155250002</v>
      </c>
      <c r="CY74" s="508">
        <v>14106.28</v>
      </c>
      <c r="CZ74" s="380">
        <f t="shared" si="45"/>
        <v>-120.09999999999854</v>
      </c>
      <c r="DA74" s="507">
        <v>170439.15</v>
      </c>
      <c r="DB74" s="53">
        <v>11.912498890449054</v>
      </c>
      <c r="DC74" s="508">
        <v>14307.59</v>
      </c>
      <c r="DD74" s="380">
        <f t="shared" si="46"/>
        <v>201.30999999999949</v>
      </c>
      <c r="DE74" s="507">
        <v>170439.15</v>
      </c>
      <c r="DF74" s="53">
        <v>11.997501798507978</v>
      </c>
      <c r="DG74" s="508">
        <v>14206.22</v>
      </c>
      <c r="DH74" s="380">
        <f t="shared" si="47"/>
        <v>-101.3700000000008</v>
      </c>
      <c r="DI74" s="507">
        <v>170439.15</v>
      </c>
      <c r="DJ74" s="53">
        <v>11.888999411964532</v>
      </c>
      <c r="DK74" s="508">
        <v>14335.87</v>
      </c>
      <c r="DL74" s="380">
        <f t="shared" si="48"/>
        <v>129.65000000000146</v>
      </c>
      <c r="DM74" s="507">
        <v>170439.15</v>
      </c>
      <c r="DN74" s="53">
        <v>11.873999406436402</v>
      </c>
      <c r="DO74" s="508">
        <v>14353.98</v>
      </c>
      <c r="DP74" s="380">
        <f t="shared" si="49"/>
        <v>18.109999999998763</v>
      </c>
      <c r="DQ74" s="507">
        <v>170439.15</v>
      </c>
      <c r="DR74" s="53">
        <v>11.869500996558356</v>
      </c>
      <c r="DS74" s="508">
        <v>14359.42</v>
      </c>
      <c r="DT74" s="380">
        <f t="shared" si="50"/>
        <v>5.4400000000005093</v>
      </c>
      <c r="DU74" s="507">
        <v>170439.15</v>
      </c>
      <c r="DV74" s="53">
        <v>11.801499914140267</v>
      </c>
      <c r="DW74" s="508">
        <v>14442.16</v>
      </c>
      <c r="DX74" s="380">
        <f t="shared" si="51"/>
        <v>82.739999999999782</v>
      </c>
      <c r="DY74" s="507">
        <v>170439</v>
      </c>
      <c r="DZ74" s="53">
        <v>11.762504</v>
      </c>
      <c r="EA74" s="508">
        <v>14490.026953444607</v>
      </c>
      <c r="EB74" s="380">
        <f t="shared" si="52"/>
        <v>47.866953444607134</v>
      </c>
      <c r="EC74" s="507">
        <v>170439</v>
      </c>
      <c r="ED74" s="53">
        <v>11.773001000000001</v>
      </c>
      <c r="EE74" s="508">
        <v>14477.107408722721</v>
      </c>
      <c r="EF74" s="380">
        <f t="shared" si="53"/>
        <v>-12.919544721886268</v>
      </c>
      <c r="EG74" s="507">
        <v>170439</v>
      </c>
      <c r="EH74" s="53">
        <v>11.708503</v>
      </c>
      <c r="EI74" s="508">
        <v>14556.856670746038</v>
      </c>
      <c r="EJ74" s="380">
        <f t="shared" si="54"/>
        <v>79.749262023316987</v>
      </c>
      <c r="EK74" s="507">
        <v>170439</v>
      </c>
      <c r="EL74" s="53">
        <v>11.664</v>
      </c>
      <c r="EM74" s="508">
        <v>14612.397119341564</v>
      </c>
      <c r="EN74" s="380">
        <f t="shared" si="55"/>
        <v>55.540448595525959</v>
      </c>
      <c r="EO74" s="507">
        <v>170439</v>
      </c>
      <c r="EP74" s="53">
        <v>11.691001999999999</v>
      </c>
      <c r="EQ74" s="508">
        <v>14578.647749782269</v>
      </c>
      <c r="ER74" s="380">
        <f t="shared" si="56"/>
        <v>-33.749369559294792</v>
      </c>
      <c r="ES74" s="507">
        <v>170439</v>
      </c>
      <c r="ET74" s="53">
        <v>11.669549999999999</v>
      </c>
      <c r="EU74" s="508">
        <v>14605.447510829468</v>
      </c>
      <c r="EV74" s="380">
        <f t="shared" si="57"/>
        <v>26.799761047199354</v>
      </c>
      <c r="EW74" s="507">
        <v>170439</v>
      </c>
      <c r="EX74" s="53">
        <v>11.581996</v>
      </c>
      <c r="EY74" s="508">
        <v>14715.857266744006</v>
      </c>
      <c r="EZ74" s="380">
        <f t="shared" si="58"/>
        <v>110.40975591453753</v>
      </c>
      <c r="FA74" s="507">
        <v>170439</v>
      </c>
      <c r="FB74" s="53">
        <v>11.556098</v>
      </c>
      <c r="FC74" s="508">
        <v>14748.836501732678</v>
      </c>
      <c r="FD74" s="380">
        <f t="shared" si="59"/>
        <v>32.979234988672033</v>
      </c>
      <c r="FE74" s="507">
        <v>170439</v>
      </c>
      <c r="FF74" s="53">
        <v>11.556803</v>
      </c>
      <c r="FG74" s="508">
        <v>14747.936778017242</v>
      </c>
      <c r="FH74" s="380">
        <f t="shared" si="60"/>
        <v>-0.8997237154362665</v>
      </c>
      <c r="FI74" s="507">
        <v>170439</v>
      </c>
      <c r="FJ74" s="53">
        <v>11.626453</v>
      </c>
      <c r="FK74" s="508">
        <v>14659.587064085668</v>
      </c>
      <c r="FL74" s="380">
        <f t="shared" si="61"/>
        <v>-88.349713931573206</v>
      </c>
      <c r="FM74" s="507">
        <v>170439</v>
      </c>
      <c r="FN74" s="53">
        <v>11.591504</v>
      </c>
      <c r="FO74" s="508">
        <v>14703.78649742087</v>
      </c>
      <c r="FP74" s="380">
        <f t="shared" si="62"/>
        <v>44.19943333520132</v>
      </c>
      <c r="FQ74" s="507">
        <v>170439</v>
      </c>
      <c r="FR74" s="53">
        <v>11.586499999999999</v>
      </c>
      <c r="FS74" s="508">
        <v>14710.136797134597</v>
      </c>
      <c r="FT74" s="380">
        <f t="shared" si="63"/>
        <v>6.3502997137275088</v>
      </c>
      <c r="FU74" s="507">
        <v>170439</v>
      </c>
      <c r="FV74" s="53">
        <v>11.493002000000001</v>
      </c>
      <c r="FW74" s="508">
        <v>14829.806868562277</v>
      </c>
      <c r="FX74" s="380">
        <f t="shared" si="64"/>
        <v>119.67007142767943</v>
      </c>
      <c r="FY74" s="507">
        <v>170439</v>
      </c>
      <c r="FZ74" s="53">
        <v>11.503</v>
      </c>
      <c r="GA74" s="508">
        <v>14816.917325914979</v>
      </c>
      <c r="GB74" s="380">
        <f t="shared" si="65"/>
        <v>-12.889542647297276</v>
      </c>
      <c r="GC74" s="507">
        <v>170439</v>
      </c>
      <c r="GD74" s="53">
        <v>11.478999</v>
      </c>
      <c r="GE74" s="508">
        <v>14847.897451685465</v>
      </c>
      <c r="GF74" s="380">
        <f t="shared" si="66"/>
        <v>30.980125770485756</v>
      </c>
      <c r="GG74" s="507">
        <v>170439</v>
      </c>
      <c r="GH74" s="53">
        <v>11.500299</v>
      </c>
      <c r="GI74" s="508">
        <v>14820.397278366414</v>
      </c>
      <c r="GJ74" s="380">
        <f t="shared" si="67"/>
        <v>-27.5001733190511</v>
      </c>
      <c r="GK74" s="507">
        <v>170439</v>
      </c>
      <c r="GL74" s="53">
        <v>11.497498999999999</v>
      </c>
      <c r="GM74" s="508">
        <v>14824.006507850099</v>
      </c>
      <c r="GN74" s="380">
        <f t="shared" si="68"/>
        <v>3.6092294836853398</v>
      </c>
    </row>
    <row r="75" spans="1:196" ht="15">
      <c r="A75" s="13" t="s">
        <v>531</v>
      </c>
      <c r="B75" s="13" t="s">
        <v>532</v>
      </c>
      <c r="C75" s="13" t="s">
        <v>39</v>
      </c>
      <c r="D75" s="13" t="s">
        <v>329</v>
      </c>
      <c r="E75" s="13" t="s">
        <v>4</v>
      </c>
      <c r="F75" s="13">
        <v>20114079</v>
      </c>
      <c r="G75" s="13" t="s">
        <v>55</v>
      </c>
      <c r="H75" s="49" t="s">
        <v>491</v>
      </c>
      <c r="I75" s="14">
        <f>+'IBP export - Colar'!B9</f>
        <v>4512203</v>
      </c>
      <c r="J75" s="14">
        <f>+VLOOKUP(E75,'Summary - Colar'!$M$39:$N$54,2,FALSE)</f>
        <v>0.8397</v>
      </c>
      <c r="K75" s="14">
        <f t="shared" si="69"/>
        <v>5373589.3771585086</v>
      </c>
      <c r="L75" s="507">
        <v>827257.91</v>
      </c>
      <c r="M75" s="53">
        <v>0.82944999704118039</v>
      </c>
      <c r="N75" s="508">
        <v>997357.18</v>
      </c>
      <c r="O75" s="507">
        <v>1557644.81</v>
      </c>
      <c r="P75" s="53">
        <v>0.82985000194803504</v>
      </c>
      <c r="Q75" s="508">
        <v>1877019.71</v>
      </c>
      <c r="R75" s="507">
        <v>1804713.08</v>
      </c>
      <c r="S75" s="53">
        <v>0.83675000142339673</v>
      </c>
      <c r="T75" s="508">
        <v>2156812.7599999998</v>
      </c>
      <c r="U75" s="507">
        <v>2421908.27</v>
      </c>
      <c r="V75" s="53">
        <v>0.84450000060846753</v>
      </c>
      <c r="W75" s="508">
        <v>2867860.59</v>
      </c>
      <c r="X75" s="507">
        <v>4931587.5599999996</v>
      </c>
      <c r="Y75" s="53">
        <v>0.84404999960386917</v>
      </c>
      <c r="Z75" s="508">
        <v>5842767.0899999999</v>
      </c>
      <c r="AA75" s="507">
        <v>1897524.4</v>
      </c>
      <c r="AB75" s="53">
        <v>0.83594999940504033</v>
      </c>
      <c r="AC75" s="508">
        <v>2269901.79</v>
      </c>
      <c r="AD75" s="507">
        <v>1736332.58</v>
      </c>
      <c r="AE75" s="53">
        <v>0.83355000042005567</v>
      </c>
      <c r="AF75" s="508">
        <v>2083057.5</v>
      </c>
      <c r="AG75" s="507">
        <v>3349611.17</v>
      </c>
      <c r="AH75" s="53">
        <v>0.83210000018059904</v>
      </c>
      <c r="AI75" s="508">
        <v>4025491.13</v>
      </c>
      <c r="AJ75" s="507">
        <v>4229817.2</v>
      </c>
      <c r="AK75" s="53">
        <v>0.82765000030319136</v>
      </c>
      <c r="AL75" s="508">
        <v>5110635.17</v>
      </c>
      <c r="AM75" s="507">
        <v>1294462.32</v>
      </c>
      <c r="AN75" s="53">
        <v>0.82594999743944864</v>
      </c>
      <c r="AO75" s="508">
        <v>1567240.54</v>
      </c>
      <c r="AP75" s="507">
        <v>3553867.42</v>
      </c>
      <c r="AQ75" s="53">
        <v>0.84075000044594062</v>
      </c>
      <c r="AR75" s="508">
        <v>4227020.42</v>
      </c>
      <c r="AS75" s="507">
        <v>6890097</v>
      </c>
      <c r="AT75" s="53">
        <v>0.84175</v>
      </c>
      <c r="AU75" s="508">
        <v>8185443.4214434214</v>
      </c>
      <c r="AV75" s="507">
        <v>8489988.3800000008</v>
      </c>
      <c r="AW75" s="53">
        <v>0.83715000023255848</v>
      </c>
      <c r="AX75" s="508">
        <v>10141537.810000001</v>
      </c>
      <c r="AY75" s="507">
        <v>8062418.1900000004</v>
      </c>
      <c r="AZ75" s="53">
        <v>0.83345000011593484</v>
      </c>
      <c r="BA75" s="508">
        <v>9673547.5299999993</v>
      </c>
      <c r="BB75" s="507">
        <v>7151269.6100000003</v>
      </c>
      <c r="BC75" s="53">
        <v>0.8352999999595857</v>
      </c>
      <c r="BD75" s="508">
        <v>8561318.8200000003</v>
      </c>
      <c r="BE75" s="507">
        <v>6544253.3700000001</v>
      </c>
      <c r="BF75" s="53">
        <v>0.83619999978584703</v>
      </c>
      <c r="BG75" s="508">
        <v>7826181.9800000004</v>
      </c>
      <c r="BH75" s="380">
        <f t="shared" si="35"/>
        <v>7826181.1447000001</v>
      </c>
      <c r="BI75" s="507">
        <v>4743285.84</v>
      </c>
      <c r="BJ75" s="53">
        <v>0.83434999986719449</v>
      </c>
      <c r="BK75" s="508">
        <v>5685007.2999999998</v>
      </c>
      <c r="BL75" s="380">
        <f t="shared" si="36"/>
        <v>-2141174.6800000006</v>
      </c>
      <c r="BM75" s="507">
        <v>4822622.79</v>
      </c>
      <c r="BN75" s="53">
        <v>0.84160000070083552</v>
      </c>
      <c r="BO75" s="508">
        <v>5730302.7400000002</v>
      </c>
      <c r="BP75">
        <v>-3543394.63</v>
      </c>
      <c r="BQ75" s="507">
        <v>6512704.7199999997</v>
      </c>
      <c r="BR75" s="53">
        <v>0.84934999973825842</v>
      </c>
      <c r="BS75" s="508">
        <v>7667869.2199999997</v>
      </c>
      <c r="BT75" s="380">
        <f t="shared" si="37"/>
        <v>1937566.4799999995</v>
      </c>
      <c r="BU75" s="507">
        <v>7299207.9800000004</v>
      </c>
      <c r="BV75" s="53">
        <v>0.85520000047240285</v>
      </c>
      <c r="BW75" s="508">
        <v>8535088.8399999999</v>
      </c>
      <c r="BX75" s="380">
        <f t="shared" si="38"/>
        <v>867219.62000000011</v>
      </c>
      <c r="BY75" s="507">
        <v>5285808.05</v>
      </c>
      <c r="BZ75" s="53">
        <v>0.85570000024121062</v>
      </c>
      <c r="CA75" s="508">
        <v>6177174.2999999998</v>
      </c>
      <c r="CB75" s="380">
        <f t="shared" si="39"/>
        <v>-2357914.54</v>
      </c>
      <c r="CC75" s="507">
        <v>5342038.5999999996</v>
      </c>
      <c r="CD75" s="53">
        <v>0.86369999964947808</v>
      </c>
      <c r="CE75" s="508">
        <v>6185062.6399999997</v>
      </c>
      <c r="CF75" s="380">
        <f t="shared" si="40"/>
        <v>7888.339999999851</v>
      </c>
      <c r="CG75" s="507">
        <v>5941987.0499999998</v>
      </c>
      <c r="CH75" s="53">
        <v>0.85609999997089647</v>
      </c>
      <c r="CI75" s="508">
        <v>6940762.8200000003</v>
      </c>
      <c r="CJ75" s="380">
        <f t="shared" si="41"/>
        <v>755700.18000000063</v>
      </c>
      <c r="CK75" s="507">
        <v>6066567.0099999998</v>
      </c>
      <c r="CL75" s="53">
        <v>0.86570000046334739</v>
      </c>
      <c r="CM75" s="508">
        <v>7007701.29</v>
      </c>
      <c r="CN75" s="380">
        <f t="shared" si="42"/>
        <v>66938.469999999739</v>
      </c>
      <c r="CO75" s="507">
        <v>6410072.3499999996</v>
      </c>
      <c r="CP75" s="53">
        <v>0.86384999950164088</v>
      </c>
      <c r="CQ75" s="508">
        <v>7420353.4800000004</v>
      </c>
      <c r="CR75" s="380">
        <f t="shared" si="43"/>
        <v>412652.19000000041</v>
      </c>
      <c r="CS75" s="507">
        <v>3958696.4</v>
      </c>
      <c r="CT75" s="53">
        <v>0.85580000078257989</v>
      </c>
      <c r="CU75" s="508">
        <v>4625726.0999999996</v>
      </c>
      <c r="CV75" s="380">
        <f t="shared" si="44"/>
        <v>-2794627.3800000008</v>
      </c>
      <c r="CW75" s="507">
        <v>6111383.9199999999</v>
      </c>
      <c r="CX75" s="53">
        <v>0.85619999953234882</v>
      </c>
      <c r="CY75" s="508">
        <v>7137799.4900000002</v>
      </c>
      <c r="CZ75" s="380">
        <f t="shared" si="45"/>
        <v>2512073.3900000006</v>
      </c>
      <c r="DA75" s="507">
        <v>6481634.3799999999</v>
      </c>
      <c r="DB75" s="53">
        <v>0.85640000044870379</v>
      </c>
      <c r="DC75" s="508">
        <v>7568466.1100000003</v>
      </c>
      <c r="DD75" s="380">
        <f t="shared" si="46"/>
        <v>430666.62000000011</v>
      </c>
      <c r="DE75" s="507">
        <v>6481634.3799999999</v>
      </c>
      <c r="DF75" s="53">
        <v>0.86165000042925399</v>
      </c>
      <c r="DG75" s="508">
        <v>7522351.7400000002</v>
      </c>
      <c r="DH75" s="380">
        <f t="shared" si="47"/>
        <v>-46114.370000000112</v>
      </c>
      <c r="DI75" s="507">
        <v>4757186.4800000004</v>
      </c>
      <c r="DJ75" s="53">
        <v>0.85845000052737486</v>
      </c>
      <c r="DK75" s="508">
        <v>5541599.9500000002</v>
      </c>
      <c r="DL75" s="380">
        <f t="shared" si="48"/>
        <v>-1980751.79</v>
      </c>
      <c r="DM75" s="507">
        <v>5403508.29</v>
      </c>
      <c r="DN75" s="53">
        <v>0.85774999952894071</v>
      </c>
      <c r="DO75" s="508">
        <v>6299630.7699999996</v>
      </c>
      <c r="DP75" s="380">
        <f t="shared" si="49"/>
        <v>758030.81999999937</v>
      </c>
      <c r="DQ75" s="507">
        <v>5204258.58</v>
      </c>
      <c r="DR75" s="53">
        <v>0.85095000037133195</v>
      </c>
      <c r="DS75" s="508">
        <v>6115821.8200000003</v>
      </c>
      <c r="DT75" s="380">
        <f t="shared" si="50"/>
        <v>-183808.94999999925</v>
      </c>
      <c r="DU75" s="507">
        <v>2571913.42</v>
      </c>
      <c r="DV75" s="53">
        <v>0.84944999993097159</v>
      </c>
      <c r="DW75" s="508">
        <v>3027739.62</v>
      </c>
      <c r="DX75" s="380">
        <f t="shared" si="51"/>
        <v>-3088082.2</v>
      </c>
      <c r="DY75" s="507">
        <v>3213069</v>
      </c>
      <c r="DZ75" s="53">
        <v>0.85345000000000004</v>
      </c>
      <c r="EA75" s="508">
        <v>3764800.5155545138</v>
      </c>
      <c r="EB75" s="380">
        <f t="shared" si="52"/>
        <v>737060.89555451367</v>
      </c>
      <c r="EC75" s="507">
        <v>3213069</v>
      </c>
      <c r="ED75" s="53">
        <v>0.85175000000000001</v>
      </c>
      <c r="EE75" s="508">
        <v>3772314.6463164072</v>
      </c>
      <c r="EF75" s="380">
        <f t="shared" si="53"/>
        <v>7514.1307618934661</v>
      </c>
      <c r="EG75" s="507">
        <v>1214012</v>
      </c>
      <c r="EH75" s="53">
        <v>0.84724999999999995</v>
      </c>
      <c r="EI75" s="508">
        <v>1432885.2168781352</v>
      </c>
      <c r="EJ75" s="380">
        <f t="shared" si="54"/>
        <v>-2339429.429438272</v>
      </c>
      <c r="EK75" s="507">
        <v>1223220</v>
      </c>
      <c r="EL75" s="53">
        <v>0.85085</v>
      </c>
      <c r="EM75" s="508">
        <v>1437644.7082329434</v>
      </c>
      <c r="EN75" s="380">
        <f t="shared" si="55"/>
        <v>4759.4913548082113</v>
      </c>
      <c r="EO75" s="507">
        <v>1910950</v>
      </c>
      <c r="EP75" s="53">
        <v>0.84740000000000004</v>
      </c>
      <c r="EQ75" s="508">
        <v>2255074.3450554637</v>
      </c>
      <c r="ER75" s="380">
        <f t="shared" si="56"/>
        <v>817429.63682252029</v>
      </c>
      <c r="ES75" s="507">
        <v>2117884</v>
      </c>
      <c r="ET75" s="53">
        <v>0.84755000000000003</v>
      </c>
      <c r="EU75" s="508">
        <v>2498830.7474485282</v>
      </c>
      <c r="EV75" s="380">
        <f t="shared" si="57"/>
        <v>243756.40239306446</v>
      </c>
      <c r="EW75" s="507">
        <v>2225398</v>
      </c>
      <c r="EX75" s="53">
        <v>0.84325000000000006</v>
      </c>
      <c r="EY75" s="508">
        <v>2639072.6356359324</v>
      </c>
      <c r="EZ75" s="380">
        <f t="shared" si="58"/>
        <v>140241.88818740426</v>
      </c>
      <c r="FA75" s="507">
        <v>3622434</v>
      </c>
      <c r="FB75" s="53">
        <v>0.84045000000000003</v>
      </c>
      <c r="FC75" s="508">
        <v>4310112.4397644121</v>
      </c>
      <c r="FD75" s="380">
        <f t="shared" si="59"/>
        <v>1671039.8041284797</v>
      </c>
      <c r="FE75" s="507">
        <v>3619194</v>
      </c>
      <c r="FF75" s="53">
        <v>0.84119999999999995</v>
      </c>
      <c r="FG75" s="508">
        <v>4302417.9743223973</v>
      </c>
      <c r="FH75" s="380">
        <f t="shared" si="60"/>
        <v>-7694.4654420148581</v>
      </c>
      <c r="FI75" s="507">
        <v>3188344</v>
      </c>
      <c r="FJ75" s="53">
        <v>0.84275</v>
      </c>
      <c r="FK75" s="508">
        <v>3783261.9400771284</v>
      </c>
      <c r="FL75" s="380">
        <f t="shared" si="61"/>
        <v>-519156.03424526891</v>
      </c>
      <c r="FM75" s="507">
        <v>3479075</v>
      </c>
      <c r="FN75" s="53">
        <v>0.84235000000000004</v>
      </c>
      <c r="FO75" s="508">
        <v>4130201.2227696325</v>
      </c>
      <c r="FP75" s="380">
        <f t="shared" si="62"/>
        <v>346939.28269250412</v>
      </c>
      <c r="FQ75" s="507">
        <v>3361606</v>
      </c>
      <c r="FR75" s="53">
        <v>0.84150000000000003</v>
      </c>
      <c r="FS75" s="508">
        <v>3994778.3719548425</v>
      </c>
      <c r="FT75" s="380">
        <f t="shared" si="63"/>
        <v>-135422.85081479</v>
      </c>
      <c r="FU75" s="507">
        <v>3509127</v>
      </c>
      <c r="FV75" s="53">
        <v>0.84399999999999997</v>
      </c>
      <c r="FW75" s="508">
        <v>4157733.4123222749</v>
      </c>
      <c r="FX75" s="380">
        <f t="shared" si="64"/>
        <v>162955.0403674324</v>
      </c>
      <c r="FY75" s="507">
        <v>4085787</v>
      </c>
      <c r="FZ75" s="53">
        <v>0.83975</v>
      </c>
      <c r="GA75" s="508">
        <v>4865480.2024412025</v>
      </c>
      <c r="GB75" s="380">
        <f t="shared" si="65"/>
        <v>707746.7901189276</v>
      </c>
      <c r="GC75" s="507">
        <v>4085787</v>
      </c>
      <c r="GD75" s="53">
        <v>0.83904999999999996</v>
      </c>
      <c r="GE75" s="508">
        <v>4869539.3599904655</v>
      </c>
      <c r="GF75" s="380">
        <f t="shared" si="66"/>
        <v>4059.1575492629781</v>
      </c>
      <c r="GG75" s="507">
        <v>4376243</v>
      </c>
      <c r="GH75" s="53">
        <v>0.83779999999999999</v>
      </c>
      <c r="GI75" s="508">
        <v>5223493.6739078537</v>
      </c>
      <c r="GJ75" s="380">
        <f t="shared" si="67"/>
        <v>353954.31391738821</v>
      </c>
      <c r="GK75" s="507">
        <v>4512203</v>
      </c>
      <c r="GL75" s="53">
        <v>0.8397</v>
      </c>
      <c r="GM75" s="508">
        <v>5373589.3771585086</v>
      </c>
      <c r="GN75" s="380">
        <f t="shared" si="68"/>
        <v>150095.70325065497</v>
      </c>
    </row>
    <row r="76" spans="1:196" ht="15">
      <c r="A76" s="13" t="s">
        <v>531</v>
      </c>
      <c r="B76" s="13" t="s">
        <v>532</v>
      </c>
      <c r="C76" s="13" t="s">
        <v>39</v>
      </c>
      <c r="D76" s="13" t="s">
        <v>329</v>
      </c>
      <c r="E76" s="13" t="s">
        <v>2</v>
      </c>
      <c r="F76" s="13">
        <v>682431478</v>
      </c>
      <c r="G76" s="13" t="s">
        <v>38</v>
      </c>
      <c r="H76" s="49" t="s">
        <v>491</v>
      </c>
      <c r="I76" s="14">
        <f>+'IBP export - Colar'!A4</f>
        <v>-3348326</v>
      </c>
      <c r="J76" s="14">
        <f>+VLOOKUP(E76,'Summary - Colar'!$M$39:$N$54,2,FALSE)</f>
        <v>1</v>
      </c>
      <c r="K76" s="14">
        <f t="shared" si="69"/>
        <v>-3348326</v>
      </c>
      <c r="L76" s="507">
        <v>5422171.1399999997</v>
      </c>
      <c r="M76" s="53">
        <v>1</v>
      </c>
      <c r="N76" s="508">
        <v>5422171.1399999997</v>
      </c>
      <c r="O76" s="507">
        <v>-28906.560000000001</v>
      </c>
      <c r="P76" s="53">
        <v>1</v>
      </c>
      <c r="Q76" s="508">
        <v>-28906.560000000001</v>
      </c>
      <c r="R76" s="507">
        <v>2143703.7599999998</v>
      </c>
      <c r="S76" s="53">
        <v>1</v>
      </c>
      <c r="T76" s="508">
        <v>2143703.7599999998</v>
      </c>
      <c r="U76" s="507">
        <v>3132395.17</v>
      </c>
      <c r="V76" s="53">
        <v>1</v>
      </c>
      <c r="W76" s="508">
        <v>3132395.17</v>
      </c>
      <c r="X76" s="507">
        <v>2661139.65</v>
      </c>
      <c r="Y76" s="53">
        <v>1</v>
      </c>
      <c r="Z76" s="508">
        <v>2661139.65</v>
      </c>
      <c r="AA76" s="507">
        <v>1463277.82</v>
      </c>
      <c r="AB76" s="53">
        <v>1</v>
      </c>
      <c r="AC76" s="508">
        <v>1463277.82</v>
      </c>
      <c r="AD76" s="507">
        <v>3648240.35</v>
      </c>
      <c r="AE76" s="53">
        <v>1</v>
      </c>
      <c r="AF76" s="508">
        <v>3648240.35</v>
      </c>
      <c r="AG76" s="507">
        <v>2207223.65</v>
      </c>
      <c r="AH76" s="53">
        <v>1</v>
      </c>
      <c r="AI76" s="508">
        <v>2207223.65</v>
      </c>
      <c r="AJ76" s="507">
        <v>3001874.63</v>
      </c>
      <c r="AK76" s="53">
        <v>1</v>
      </c>
      <c r="AL76" s="508">
        <v>3001874.63</v>
      </c>
      <c r="AM76" s="507">
        <v>840088.56</v>
      </c>
      <c r="AN76" s="53">
        <v>1</v>
      </c>
      <c r="AO76" s="508">
        <v>840088.56</v>
      </c>
      <c r="AP76" s="507">
        <v>3044460.14</v>
      </c>
      <c r="AQ76" s="53">
        <v>1</v>
      </c>
      <c r="AR76" s="508">
        <v>3044460.14</v>
      </c>
      <c r="AS76" s="507">
        <v>894142</v>
      </c>
      <c r="AT76" s="53">
        <v>1</v>
      </c>
      <c r="AU76" s="508">
        <v>894142</v>
      </c>
      <c r="AV76" s="507">
        <v>1185873.99</v>
      </c>
      <c r="AW76" s="53">
        <v>1</v>
      </c>
      <c r="AX76" s="508">
        <v>1185873.99</v>
      </c>
      <c r="AY76" s="507">
        <v>-658769.13</v>
      </c>
      <c r="AZ76" s="53">
        <v>1</v>
      </c>
      <c r="BA76" s="508">
        <v>-658769.13</v>
      </c>
      <c r="BB76" s="507">
        <v>247370.84</v>
      </c>
      <c r="BC76" s="53">
        <v>1</v>
      </c>
      <c r="BD76" s="508">
        <v>247370.84</v>
      </c>
      <c r="BE76" s="507">
        <v>-64144.91</v>
      </c>
      <c r="BF76" s="53">
        <v>1</v>
      </c>
      <c r="BG76" s="508">
        <v>-64144.91</v>
      </c>
      <c r="BH76" s="380">
        <f t="shared" si="35"/>
        <v>-64145.91</v>
      </c>
      <c r="BI76" s="507">
        <v>1227124.6499999999</v>
      </c>
      <c r="BJ76" s="53">
        <v>1</v>
      </c>
      <c r="BK76" s="508">
        <v>1227124.6499999999</v>
      </c>
      <c r="BL76" s="380">
        <f t="shared" si="36"/>
        <v>1291269.5599999998</v>
      </c>
      <c r="BM76" s="507">
        <v>2226025.4900000002</v>
      </c>
      <c r="BN76" s="53">
        <v>1</v>
      </c>
      <c r="BO76" s="508">
        <v>2226025.4900000002</v>
      </c>
      <c r="BP76">
        <v>-2161786.0699999998</v>
      </c>
      <c r="BQ76" s="507">
        <v>2368138</v>
      </c>
      <c r="BR76" s="53">
        <v>1</v>
      </c>
      <c r="BS76" s="508">
        <v>2368138</v>
      </c>
      <c r="BT76" s="380">
        <f t="shared" si="37"/>
        <v>142112.50999999978</v>
      </c>
      <c r="BU76" s="507">
        <v>2136741.75</v>
      </c>
      <c r="BV76" s="53">
        <v>1</v>
      </c>
      <c r="BW76" s="508">
        <v>2136741.75</v>
      </c>
      <c r="BX76" s="380">
        <f t="shared" si="38"/>
        <v>-231396.25</v>
      </c>
      <c r="BY76" s="507">
        <v>1881969.7</v>
      </c>
      <c r="BZ76" s="53">
        <v>1</v>
      </c>
      <c r="CA76" s="508">
        <v>1881969.7</v>
      </c>
      <c r="CB76" s="380">
        <f t="shared" si="39"/>
        <v>-254772.05000000005</v>
      </c>
      <c r="CC76" s="507">
        <v>2311806.31</v>
      </c>
      <c r="CD76" s="53">
        <v>1</v>
      </c>
      <c r="CE76" s="508">
        <v>2311806.31</v>
      </c>
      <c r="CF76" s="380">
        <f t="shared" si="40"/>
        <v>429836.6100000001</v>
      </c>
      <c r="CG76" s="507">
        <v>3091883.04</v>
      </c>
      <c r="CH76" s="53">
        <v>1</v>
      </c>
      <c r="CI76" s="508">
        <v>3091883.04</v>
      </c>
      <c r="CJ76" s="380">
        <f t="shared" si="41"/>
        <v>780076.73</v>
      </c>
      <c r="CK76" s="507">
        <v>3893878.69</v>
      </c>
      <c r="CL76" s="53">
        <v>1</v>
      </c>
      <c r="CM76" s="508">
        <v>3893878.69</v>
      </c>
      <c r="CN76" s="380">
        <f t="shared" si="42"/>
        <v>801995.64999999991</v>
      </c>
      <c r="CO76" s="507">
        <v>1753768.73</v>
      </c>
      <c r="CP76" s="53">
        <v>1</v>
      </c>
      <c r="CQ76" s="508">
        <v>1753768.73</v>
      </c>
      <c r="CR76" s="380">
        <f t="shared" si="43"/>
        <v>-2140109.96</v>
      </c>
      <c r="CS76" s="507">
        <v>975513.11</v>
      </c>
      <c r="CT76" s="53">
        <v>1</v>
      </c>
      <c r="CU76" s="508">
        <v>975513.11</v>
      </c>
      <c r="CV76" s="380">
        <f t="shared" si="44"/>
        <v>-778255.62</v>
      </c>
      <c r="CW76" s="507">
        <v>120239.88</v>
      </c>
      <c r="CX76" s="53">
        <v>1</v>
      </c>
      <c r="CY76" s="508">
        <v>120239.88</v>
      </c>
      <c r="CZ76" s="380">
        <f t="shared" si="45"/>
        <v>-855273.23</v>
      </c>
      <c r="DA76" s="507">
        <v>-63444.4</v>
      </c>
      <c r="DB76" s="53">
        <v>1</v>
      </c>
      <c r="DC76" s="508">
        <v>-63444.4</v>
      </c>
      <c r="DD76" s="380">
        <f t="shared" si="46"/>
        <v>-183684.28</v>
      </c>
      <c r="DE76" s="507">
        <v>-1023934.72</v>
      </c>
      <c r="DF76" s="53">
        <v>1</v>
      </c>
      <c r="DG76" s="508">
        <v>-1023934.72</v>
      </c>
      <c r="DH76" s="380">
        <f t="shared" si="47"/>
        <v>-960490.32</v>
      </c>
      <c r="DI76" s="507">
        <v>1556333.71</v>
      </c>
      <c r="DJ76" s="53">
        <v>1</v>
      </c>
      <c r="DK76" s="508">
        <v>1556333.71</v>
      </c>
      <c r="DL76" s="380">
        <f t="shared" si="48"/>
        <v>2580268.4299999997</v>
      </c>
      <c r="DM76" s="507">
        <v>454669.57</v>
      </c>
      <c r="DN76" s="53">
        <v>1</v>
      </c>
      <c r="DO76" s="508">
        <v>454669.57</v>
      </c>
      <c r="DP76" s="380">
        <f t="shared" si="49"/>
        <v>-1101664.1399999999</v>
      </c>
      <c r="DQ76" s="507">
        <v>3176479.9</v>
      </c>
      <c r="DR76" s="53">
        <v>1</v>
      </c>
      <c r="DS76" s="508">
        <v>3176479.9</v>
      </c>
      <c r="DT76" s="380">
        <f t="shared" si="50"/>
        <v>2721810.33</v>
      </c>
      <c r="DU76" s="507">
        <v>2922138.34</v>
      </c>
      <c r="DV76" s="53">
        <v>1</v>
      </c>
      <c r="DW76" s="508">
        <v>2922138.34</v>
      </c>
      <c r="DX76" s="380">
        <f t="shared" si="51"/>
        <v>-254341.56000000006</v>
      </c>
      <c r="DY76" s="507">
        <v>3317025</v>
      </c>
      <c r="DZ76" s="53">
        <v>1</v>
      </c>
      <c r="EA76" s="508">
        <v>3317025</v>
      </c>
      <c r="EB76" s="380">
        <f t="shared" si="52"/>
        <v>394886.66000000015</v>
      </c>
      <c r="EC76" s="507">
        <v>3240095</v>
      </c>
      <c r="ED76" s="53">
        <v>1</v>
      </c>
      <c r="EE76" s="508">
        <v>3240095</v>
      </c>
      <c r="EF76" s="380">
        <f t="shared" si="53"/>
        <v>-76930</v>
      </c>
      <c r="EG76" s="507">
        <v>3043570</v>
      </c>
      <c r="EH76" s="53">
        <v>1</v>
      </c>
      <c r="EI76" s="508">
        <v>3043570</v>
      </c>
      <c r="EJ76" s="380">
        <f t="shared" si="54"/>
        <v>-196525</v>
      </c>
      <c r="EK76" s="507">
        <v>813055</v>
      </c>
      <c r="EL76" s="53">
        <v>1</v>
      </c>
      <c r="EM76" s="508">
        <v>813055</v>
      </c>
      <c r="EN76" s="380">
        <f t="shared" si="55"/>
        <v>-2230515</v>
      </c>
      <c r="EO76" s="507">
        <v>1388907</v>
      </c>
      <c r="EP76" s="53">
        <v>1</v>
      </c>
      <c r="EQ76" s="508">
        <v>1388907</v>
      </c>
      <c r="ER76" s="380">
        <f t="shared" si="56"/>
        <v>575852</v>
      </c>
      <c r="ES76" s="507">
        <v>2052667</v>
      </c>
      <c r="ET76" s="53">
        <v>1</v>
      </c>
      <c r="EU76" s="508">
        <v>2052667</v>
      </c>
      <c r="EV76" s="380">
        <f t="shared" si="57"/>
        <v>663760</v>
      </c>
      <c r="EW76" s="507">
        <v>2518891</v>
      </c>
      <c r="EX76" s="53">
        <v>1</v>
      </c>
      <c r="EY76" s="508">
        <v>2518891</v>
      </c>
      <c r="EZ76" s="380">
        <f t="shared" si="58"/>
        <v>466224</v>
      </c>
      <c r="FA76" s="507">
        <v>2947827</v>
      </c>
      <c r="FB76" s="53">
        <v>1</v>
      </c>
      <c r="FC76" s="508">
        <v>2947827</v>
      </c>
      <c r="FD76" s="380">
        <f t="shared" si="59"/>
        <v>428936</v>
      </c>
      <c r="FE76" s="507">
        <v>3442761</v>
      </c>
      <c r="FF76" s="53">
        <v>1</v>
      </c>
      <c r="FG76" s="508">
        <v>3442761</v>
      </c>
      <c r="FH76" s="380">
        <f t="shared" si="60"/>
        <v>494934</v>
      </c>
      <c r="FI76" s="507">
        <v>13739890</v>
      </c>
      <c r="FJ76" s="53">
        <v>1</v>
      </c>
      <c r="FK76" s="508">
        <v>13739890</v>
      </c>
      <c r="FL76" s="380">
        <f t="shared" si="61"/>
        <v>10297129</v>
      </c>
      <c r="FM76" s="507">
        <v>1987695</v>
      </c>
      <c r="FN76" s="53">
        <v>1</v>
      </c>
      <c r="FO76" s="508">
        <v>1987695</v>
      </c>
      <c r="FP76" s="380">
        <f t="shared" si="62"/>
        <v>-11752195</v>
      </c>
      <c r="FQ76" s="507">
        <v>1823999</v>
      </c>
      <c r="FR76" s="53">
        <v>1</v>
      </c>
      <c r="FS76" s="508">
        <v>1823999</v>
      </c>
      <c r="FT76" s="380">
        <f t="shared" si="63"/>
        <v>-163696</v>
      </c>
      <c r="FU76" s="507">
        <v>913420</v>
      </c>
      <c r="FV76" s="53">
        <v>1</v>
      </c>
      <c r="FW76" s="508">
        <v>913420</v>
      </c>
      <c r="FX76" s="380">
        <f t="shared" si="64"/>
        <v>-910579</v>
      </c>
      <c r="FY76" s="507">
        <v>41923</v>
      </c>
      <c r="FZ76" s="53">
        <v>1</v>
      </c>
      <c r="GA76" s="508">
        <v>41923</v>
      </c>
      <c r="GB76" s="380">
        <f t="shared" si="65"/>
        <v>-871497</v>
      </c>
      <c r="GC76" s="507">
        <v>-350457</v>
      </c>
      <c r="GD76" s="53">
        <v>1</v>
      </c>
      <c r="GE76" s="508">
        <v>-350457</v>
      </c>
      <c r="GF76" s="380">
        <f t="shared" si="66"/>
        <v>-392380</v>
      </c>
      <c r="GG76" s="507">
        <v>-952248</v>
      </c>
      <c r="GH76" s="53">
        <v>1</v>
      </c>
      <c r="GI76" s="508">
        <v>-952248</v>
      </c>
      <c r="GJ76" s="380">
        <f t="shared" si="67"/>
        <v>-601791</v>
      </c>
      <c r="GK76" s="507">
        <v>-3348326</v>
      </c>
      <c r="GL76" s="53">
        <v>1</v>
      </c>
      <c r="GM76" s="508">
        <v>-3348326</v>
      </c>
      <c r="GN76" s="380">
        <f t="shared" si="68"/>
        <v>-2396078</v>
      </c>
    </row>
    <row r="77" spans="1:196" ht="15">
      <c r="A77" s="13" t="s">
        <v>531</v>
      </c>
      <c r="B77" s="13" t="s">
        <v>532</v>
      </c>
      <c r="C77" s="13" t="s">
        <v>39</v>
      </c>
      <c r="D77" s="13" t="s">
        <v>329</v>
      </c>
      <c r="E77" s="13" t="s">
        <v>2</v>
      </c>
      <c r="F77" s="13">
        <v>7041500</v>
      </c>
      <c r="G77" s="13" t="s">
        <v>44</v>
      </c>
      <c r="H77" s="49" t="s">
        <v>491</v>
      </c>
      <c r="I77" s="14">
        <f>+'IBP export - Colar'!A5</f>
        <v>0</v>
      </c>
      <c r="J77" s="14">
        <f>+VLOOKUP(E77,'Summary - Colar'!$M$39:$N$54,2,FALSE)</f>
        <v>1</v>
      </c>
      <c r="K77" s="14">
        <f t="shared" si="69"/>
        <v>0</v>
      </c>
      <c r="L77" s="507">
        <v>0</v>
      </c>
      <c r="M77" s="53">
        <v>1</v>
      </c>
      <c r="N77" s="508">
        <v>0</v>
      </c>
      <c r="O77" s="507">
        <v>0</v>
      </c>
      <c r="P77" s="53">
        <v>1</v>
      </c>
      <c r="Q77" s="508">
        <v>0</v>
      </c>
      <c r="R77" s="507">
        <v>0</v>
      </c>
      <c r="S77" s="53">
        <v>1</v>
      </c>
      <c r="T77" s="508">
        <v>0</v>
      </c>
      <c r="U77" s="507">
        <v>0</v>
      </c>
      <c r="V77" s="53">
        <v>1</v>
      </c>
      <c r="W77" s="508">
        <v>0</v>
      </c>
      <c r="X77" s="507">
        <v>0</v>
      </c>
      <c r="Y77" s="53">
        <v>1</v>
      </c>
      <c r="Z77" s="508">
        <v>0</v>
      </c>
      <c r="AA77" s="507">
        <v>0</v>
      </c>
      <c r="AB77" s="53">
        <v>1</v>
      </c>
      <c r="AC77" s="508">
        <v>0</v>
      </c>
      <c r="AD77" s="507">
        <v>0</v>
      </c>
      <c r="AE77" s="53">
        <v>1</v>
      </c>
      <c r="AF77" s="508">
        <v>0</v>
      </c>
      <c r="AG77" s="507">
        <v>0</v>
      </c>
      <c r="AH77" s="53">
        <v>1</v>
      </c>
      <c r="AI77" s="508">
        <v>0</v>
      </c>
      <c r="AJ77" s="507">
        <v>0</v>
      </c>
      <c r="AK77" s="53">
        <v>1</v>
      </c>
      <c r="AL77" s="508">
        <v>0</v>
      </c>
      <c r="AM77" s="507">
        <v>0</v>
      </c>
      <c r="AN77" s="53">
        <v>1</v>
      </c>
      <c r="AO77" s="508">
        <v>0</v>
      </c>
      <c r="AP77" s="507">
        <v>0</v>
      </c>
      <c r="AQ77" s="53">
        <v>1</v>
      </c>
      <c r="AR77" s="508">
        <v>0</v>
      </c>
      <c r="AS77" s="507">
        <v>0</v>
      </c>
      <c r="AT77" s="53">
        <v>1</v>
      </c>
      <c r="AU77" s="508">
        <v>0</v>
      </c>
      <c r="AV77" s="507">
        <v>0</v>
      </c>
      <c r="AW77" s="53">
        <v>1</v>
      </c>
      <c r="AX77" s="508">
        <v>0</v>
      </c>
      <c r="AY77" s="507">
        <v>0</v>
      </c>
      <c r="AZ77" s="53">
        <v>1</v>
      </c>
      <c r="BA77" s="508">
        <v>0</v>
      </c>
      <c r="BB77" s="507">
        <v>0</v>
      </c>
      <c r="BC77" s="53">
        <v>1</v>
      </c>
      <c r="BD77" s="508">
        <v>0</v>
      </c>
      <c r="BE77" s="507">
        <v>0</v>
      </c>
      <c r="BF77" s="53">
        <v>1</v>
      </c>
      <c r="BG77" s="508">
        <v>0</v>
      </c>
      <c r="BH77" s="380">
        <f t="shared" si="35"/>
        <v>-1</v>
      </c>
      <c r="BI77" s="507">
        <v>0</v>
      </c>
      <c r="BJ77" s="53">
        <v>1</v>
      </c>
      <c r="BK77" s="508">
        <v>0</v>
      </c>
      <c r="BL77" s="380">
        <f t="shared" si="36"/>
        <v>0</v>
      </c>
      <c r="BM77" s="507">
        <v>0</v>
      </c>
      <c r="BN77" s="53">
        <v>1</v>
      </c>
      <c r="BO77" s="508">
        <v>0</v>
      </c>
      <c r="BP77">
        <v>0</v>
      </c>
      <c r="BQ77" s="507">
        <v>0</v>
      </c>
      <c r="BR77" s="53">
        <v>1</v>
      </c>
      <c r="BS77" s="508">
        <v>0</v>
      </c>
      <c r="BT77" s="380">
        <f t="shared" si="37"/>
        <v>0</v>
      </c>
      <c r="BU77" s="507">
        <v>0</v>
      </c>
      <c r="BV77" s="53">
        <v>1</v>
      </c>
      <c r="BW77" s="508">
        <v>0</v>
      </c>
      <c r="BX77" s="380">
        <f t="shared" si="38"/>
        <v>0</v>
      </c>
      <c r="BY77" s="507">
        <v>0</v>
      </c>
      <c r="BZ77" s="53">
        <v>1</v>
      </c>
      <c r="CA77" s="508">
        <v>0</v>
      </c>
      <c r="CB77" s="380">
        <f t="shared" si="39"/>
        <v>0</v>
      </c>
      <c r="CC77" s="507">
        <v>0</v>
      </c>
      <c r="CD77" s="53">
        <v>1</v>
      </c>
      <c r="CE77" s="508">
        <v>0</v>
      </c>
      <c r="CF77" s="380">
        <f t="shared" si="40"/>
        <v>0</v>
      </c>
      <c r="CG77" s="507">
        <v>0</v>
      </c>
      <c r="CH77" s="53">
        <v>1</v>
      </c>
      <c r="CI77" s="508">
        <v>0</v>
      </c>
      <c r="CJ77" s="380">
        <f t="shared" si="41"/>
        <v>0</v>
      </c>
      <c r="CK77" s="507">
        <v>0</v>
      </c>
      <c r="CL77" s="53">
        <v>1</v>
      </c>
      <c r="CM77" s="508">
        <v>0</v>
      </c>
      <c r="CN77" s="380">
        <f t="shared" si="42"/>
        <v>0</v>
      </c>
      <c r="CO77" s="507">
        <v>0</v>
      </c>
      <c r="CP77" s="53">
        <v>1</v>
      </c>
      <c r="CQ77" s="508">
        <v>0</v>
      </c>
      <c r="CR77" s="380">
        <f t="shared" si="43"/>
        <v>0</v>
      </c>
      <c r="CS77" s="507">
        <v>0</v>
      </c>
      <c r="CT77" s="53">
        <v>1</v>
      </c>
      <c r="CU77" s="508">
        <v>0</v>
      </c>
      <c r="CV77" s="380">
        <f t="shared" si="44"/>
        <v>0</v>
      </c>
      <c r="CW77" s="507">
        <v>0</v>
      </c>
      <c r="CX77" s="53">
        <v>1</v>
      </c>
      <c r="CY77" s="508">
        <v>0</v>
      </c>
      <c r="CZ77" s="380">
        <f t="shared" si="45"/>
        <v>0</v>
      </c>
      <c r="DA77" s="507">
        <v>0</v>
      </c>
      <c r="DB77" s="53">
        <v>1</v>
      </c>
      <c r="DC77" s="508">
        <v>0</v>
      </c>
      <c r="DD77" s="380">
        <f t="shared" si="46"/>
        <v>0</v>
      </c>
      <c r="DE77" s="507">
        <v>0</v>
      </c>
      <c r="DF77" s="53">
        <v>1</v>
      </c>
      <c r="DG77" s="508">
        <v>0</v>
      </c>
      <c r="DH77" s="380">
        <f t="shared" si="47"/>
        <v>0</v>
      </c>
      <c r="DI77" s="507">
        <v>0</v>
      </c>
      <c r="DJ77" s="53">
        <v>1</v>
      </c>
      <c r="DK77" s="508">
        <v>0</v>
      </c>
      <c r="DL77" s="380">
        <f t="shared" si="48"/>
        <v>0</v>
      </c>
      <c r="DM77" s="507">
        <v>0</v>
      </c>
      <c r="DN77" s="53">
        <v>1</v>
      </c>
      <c r="DO77" s="508">
        <v>0</v>
      </c>
      <c r="DP77" s="380">
        <f t="shared" si="49"/>
        <v>0</v>
      </c>
      <c r="DQ77" s="507">
        <v>0</v>
      </c>
      <c r="DR77" s="53">
        <v>1</v>
      </c>
      <c r="DS77" s="508">
        <v>0</v>
      </c>
      <c r="DT77" s="380">
        <f t="shared" si="50"/>
        <v>0</v>
      </c>
      <c r="DU77" s="507">
        <v>0</v>
      </c>
      <c r="DV77" s="53">
        <v>1</v>
      </c>
      <c r="DW77" s="508">
        <v>0</v>
      </c>
      <c r="DX77" s="380">
        <f t="shared" si="51"/>
        <v>0</v>
      </c>
      <c r="DY77" s="507">
        <v>0</v>
      </c>
      <c r="DZ77" s="53">
        <v>1</v>
      </c>
      <c r="EA77" s="508">
        <v>0</v>
      </c>
      <c r="EB77" s="380">
        <f t="shared" si="52"/>
        <v>0</v>
      </c>
      <c r="EC77" s="507">
        <v>0</v>
      </c>
      <c r="ED77" s="53">
        <v>1</v>
      </c>
      <c r="EE77" s="508">
        <v>0</v>
      </c>
      <c r="EF77" s="380">
        <f t="shared" si="53"/>
        <v>0</v>
      </c>
      <c r="EG77" s="507">
        <v>0</v>
      </c>
      <c r="EH77" s="53">
        <v>1</v>
      </c>
      <c r="EI77" s="508">
        <v>0</v>
      </c>
      <c r="EJ77" s="380">
        <f t="shared" si="54"/>
        <v>0</v>
      </c>
      <c r="EK77" s="507">
        <v>0</v>
      </c>
      <c r="EL77" s="53">
        <v>1</v>
      </c>
      <c r="EM77" s="508">
        <v>0</v>
      </c>
      <c r="EN77" s="380">
        <f t="shared" si="55"/>
        <v>0</v>
      </c>
      <c r="EO77" s="507">
        <v>0</v>
      </c>
      <c r="EP77" s="53">
        <v>1</v>
      </c>
      <c r="EQ77" s="508">
        <v>0</v>
      </c>
      <c r="ER77" s="380">
        <f t="shared" si="56"/>
        <v>0</v>
      </c>
      <c r="ES77" s="507">
        <v>0</v>
      </c>
      <c r="ET77" s="53">
        <v>1</v>
      </c>
      <c r="EU77" s="508">
        <v>0</v>
      </c>
      <c r="EV77" s="380">
        <f t="shared" si="57"/>
        <v>0</v>
      </c>
      <c r="EW77" s="507">
        <v>0</v>
      </c>
      <c r="EX77" s="53">
        <v>1</v>
      </c>
      <c r="EY77" s="508">
        <v>0</v>
      </c>
      <c r="EZ77" s="380">
        <f t="shared" si="58"/>
        <v>0</v>
      </c>
      <c r="FA77" s="507">
        <v>0</v>
      </c>
      <c r="FB77" s="53">
        <v>1</v>
      </c>
      <c r="FC77" s="508">
        <v>0</v>
      </c>
      <c r="FD77" s="380">
        <f t="shared" si="59"/>
        <v>0</v>
      </c>
      <c r="FE77" s="507">
        <v>0</v>
      </c>
      <c r="FF77" s="53">
        <v>1</v>
      </c>
      <c r="FG77" s="508">
        <v>0</v>
      </c>
      <c r="FH77" s="380">
        <f t="shared" si="60"/>
        <v>0</v>
      </c>
      <c r="FI77" s="507">
        <v>0</v>
      </c>
      <c r="FJ77" s="53">
        <v>1</v>
      </c>
      <c r="FK77" s="508">
        <v>0</v>
      </c>
      <c r="FL77" s="380">
        <f t="shared" si="61"/>
        <v>0</v>
      </c>
      <c r="FM77" s="507">
        <v>0</v>
      </c>
      <c r="FN77" s="53">
        <v>1</v>
      </c>
      <c r="FO77" s="508">
        <v>0</v>
      </c>
      <c r="FP77" s="380">
        <f t="shared" si="62"/>
        <v>0</v>
      </c>
      <c r="FQ77" s="507">
        <v>0</v>
      </c>
      <c r="FR77" s="53">
        <v>1</v>
      </c>
      <c r="FS77" s="508">
        <v>0</v>
      </c>
      <c r="FT77" s="380">
        <f t="shared" si="63"/>
        <v>0</v>
      </c>
      <c r="FU77" s="507">
        <v>0</v>
      </c>
      <c r="FV77" s="53">
        <v>1</v>
      </c>
      <c r="FW77" s="508">
        <v>0</v>
      </c>
      <c r="FX77" s="380">
        <f t="shared" si="64"/>
        <v>0</v>
      </c>
      <c r="FY77" s="507">
        <v>0</v>
      </c>
      <c r="FZ77" s="53">
        <v>1</v>
      </c>
      <c r="GA77" s="508">
        <v>0</v>
      </c>
      <c r="GB77" s="380">
        <f t="shared" si="65"/>
        <v>0</v>
      </c>
      <c r="GC77" s="507">
        <v>0</v>
      </c>
      <c r="GD77" s="53">
        <v>1</v>
      </c>
      <c r="GE77" s="508">
        <v>0</v>
      </c>
      <c r="GF77" s="380">
        <f t="shared" si="66"/>
        <v>0</v>
      </c>
      <c r="GG77" s="507">
        <v>0</v>
      </c>
      <c r="GH77" s="53">
        <v>1</v>
      </c>
      <c r="GI77" s="508">
        <v>0</v>
      </c>
      <c r="GJ77" s="380">
        <f t="shared" si="67"/>
        <v>0</v>
      </c>
      <c r="GK77" s="507">
        <v>0</v>
      </c>
      <c r="GL77" s="53">
        <v>1</v>
      </c>
      <c r="GM77" s="508">
        <v>0</v>
      </c>
      <c r="GN77" s="380">
        <f t="shared" si="68"/>
        <v>0</v>
      </c>
    </row>
    <row r="78" spans="1:196" ht="15">
      <c r="A78" s="13" t="s">
        <v>531</v>
      </c>
      <c r="B78" s="13" t="s">
        <v>532</v>
      </c>
      <c r="C78" s="13" t="s">
        <v>39</v>
      </c>
      <c r="D78" s="13" t="s">
        <v>329</v>
      </c>
      <c r="E78" s="13" t="s">
        <v>2</v>
      </c>
      <c r="F78" s="13">
        <v>7204121</v>
      </c>
      <c r="G78" s="13" t="s">
        <v>614</v>
      </c>
      <c r="H78" s="14" t="s">
        <v>615</v>
      </c>
      <c r="I78" s="14" t="s">
        <v>477</v>
      </c>
      <c r="J78" s="14">
        <f>+VLOOKUP(E78,'Summary - Colar'!$M$39:$N$54,2,FALSE)</f>
        <v>1</v>
      </c>
      <c r="K78" s="14"/>
      <c r="L78" s="507" t="s">
        <v>477</v>
      </c>
      <c r="M78" s="53">
        <v>1</v>
      </c>
      <c r="N78" s="508"/>
      <c r="O78" s="507" t="s">
        <v>477</v>
      </c>
      <c r="P78" s="53">
        <v>1</v>
      </c>
      <c r="Q78" s="508"/>
      <c r="R78" s="507" t="s">
        <v>477</v>
      </c>
      <c r="S78" s="53">
        <v>1</v>
      </c>
      <c r="T78" s="508"/>
      <c r="U78" s="507" t="s">
        <v>477</v>
      </c>
      <c r="V78" s="53">
        <v>1</v>
      </c>
      <c r="W78" s="508"/>
      <c r="X78" s="507" t="s">
        <v>477</v>
      </c>
      <c r="Y78" s="53">
        <v>1</v>
      </c>
      <c r="Z78" s="508"/>
      <c r="AA78" s="507" t="s">
        <v>477</v>
      </c>
      <c r="AB78" s="53">
        <v>1</v>
      </c>
      <c r="AC78" s="508"/>
      <c r="AD78" s="507" t="s">
        <v>477</v>
      </c>
      <c r="AE78" s="53">
        <v>1</v>
      </c>
      <c r="AF78" s="508"/>
      <c r="AG78" s="507" t="s">
        <v>477</v>
      </c>
      <c r="AH78" s="53">
        <v>1</v>
      </c>
      <c r="AI78" s="508"/>
      <c r="AJ78" s="507" t="s">
        <v>477</v>
      </c>
      <c r="AK78" s="53">
        <v>1</v>
      </c>
      <c r="AL78" s="508"/>
      <c r="AM78" s="507" t="s">
        <v>477</v>
      </c>
      <c r="AN78" s="53">
        <v>1</v>
      </c>
      <c r="AO78" s="508"/>
      <c r="AP78" s="507" t="s">
        <v>477</v>
      </c>
      <c r="AQ78" s="53">
        <v>1</v>
      </c>
      <c r="AR78" s="508"/>
      <c r="AS78" s="507" t="s">
        <v>477</v>
      </c>
      <c r="AT78" s="53">
        <v>1</v>
      </c>
      <c r="AU78" s="508"/>
      <c r="AV78" s="507" t="s">
        <v>477</v>
      </c>
      <c r="AW78" s="53">
        <v>1</v>
      </c>
      <c r="AX78" s="508"/>
      <c r="AY78" s="507" t="s">
        <v>477</v>
      </c>
      <c r="AZ78" s="53">
        <v>1</v>
      </c>
      <c r="BA78" s="508"/>
      <c r="BB78" s="507" t="s">
        <v>477</v>
      </c>
      <c r="BC78" s="53">
        <v>1</v>
      </c>
      <c r="BD78" s="508"/>
      <c r="BE78" s="507" t="s">
        <v>477</v>
      </c>
      <c r="BF78" s="53">
        <v>1</v>
      </c>
      <c r="BG78" s="508"/>
      <c r="BH78" s="380">
        <f t="shared" si="35"/>
        <v>-1</v>
      </c>
      <c r="BI78" s="507" t="s">
        <v>477</v>
      </c>
      <c r="BJ78" s="53">
        <v>1</v>
      </c>
      <c r="BK78" s="508"/>
      <c r="BL78" s="380">
        <f t="shared" si="36"/>
        <v>0</v>
      </c>
      <c r="BM78" s="507" t="s">
        <v>477</v>
      </c>
      <c r="BN78" s="53">
        <v>1</v>
      </c>
      <c r="BO78" s="508"/>
      <c r="BP78">
        <v>0</v>
      </c>
      <c r="BQ78" s="507" t="s">
        <v>477</v>
      </c>
      <c r="BR78" s="53">
        <v>1</v>
      </c>
      <c r="BS78" s="508"/>
      <c r="BT78" s="380">
        <f t="shared" si="37"/>
        <v>0</v>
      </c>
      <c r="BU78" s="507" t="s">
        <v>477</v>
      </c>
      <c r="BV78" s="53">
        <v>1</v>
      </c>
      <c r="BW78" s="508"/>
      <c r="BX78" s="380">
        <f t="shared" si="38"/>
        <v>0</v>
      </c>
      <c r="BY78" s="507" t="s">
        <v>477</v>
      </c>
      <c r="BZ78" s="53">
        <v>1</v>
      </c>
      <c r="CA78" s="508"/>
      <c r="CB78" s="380">
        <f t="shared" si="39"/>
        <v>0</v>
      </c>
      <c r="CC78" s="507" t="s">
        <v>477</v>
      </c>
      <c r="CD78" s="53">
        <v>1</v>
      </c>
      <c r="CE78" s="508"/>
      <c r="CF78" s="380">
        <f t="shared" si="40"/>
        <v>0</v>
      </c>
      <c r="CG78" s="507" t="s">
        <v>477</v>
      </c>
      <c r="CH78" s="53">
        <v>1</v>
      </c>
      <c r="CI78" s="508"/>
      <c r="CJ78" s="380">
        <f t="shared" si="41"/>
        <v>0</v>
      </c>
      <c r="CK78" s="507" t="s">
        <v>477</v>
      </c>
      <c r="CL78" s="53">
        <v>1</v>
      </c>
      <c r="CM78" s="508"/>
      <c r="CN78" s="380">
        <f t="shared" si="42"/>
        <v>0</v>
      </c>
      <c r="CO78" s="507" t="s">
        <v>477</v>
      </c>
      <c r="CP78" s="53">
        <v>1</v>
      </c>
      <c r="CQ78" s="508"/>
      <c r="CR78" s="380">
        <f t="shared" si="43"/>
        <v>0</v>
      </c>
      <c r="CS78" s="507" t="s">
        <v>477</v>
      </c>
      <c r="CT78" s="53">
        <v>1</v>
      </c>
      <c r="CU78" s="508"/>
      <c r="CV78" s="380">
        <f t="shared" si="44"/>
        <v>0</v>
      </c>
      <c r="CW78" s="507" t="s">
        <v>477</v>
      </c>
      <c r="CX78" s="53">
        <v>1</v>
      </c>
      <c r="CY78" s="508"/>
      <c r="CZ78" s="380">
        <f t="shared" si="45"/>
        <v>0</v>
      </c>
      <c r="DA78" s="507" t="s">
        <v>477</v>
      </c>
      <c r="DB78" s="53">
        <v>1</v>
      </c>
      <c r="DC78" s="508"/>
      <c r="DD78" s="380">
        <f t="shared" si="46"/>
        <v>0</v>
      </c>
      <c r="DE78" s="507" t="s">
        <v>477</v>
      </c>
      <c r="DF78" s="53">
        <v>1</v>
      </c>
      <c r="DG78" s="508"/>
      <c r="DH78" s="380">
        <f t="shared" si="47"/>
        <v>0</v>
      </c>
      <c r="DI78" s="507" t="s">
        <v>477</v>
      </c>
      <c r="DJ78" s="53">
        <v>1</v>
      </c>
      <c r="DK78" s="508"/>
      <c r="DL78" s="380">
        <f t="shared" si="48"/>
        <v>0</v>
      </c>
      <c r="DM78" s="507" t="s">
        <v>477</v>
      </c>
      <c r="DN78" s="53">
        <v>1</v>
      </c>
      <c r="DO78" s="508"/>
      <c r="DP78" s="380">
        <f t="shared" si="49"/>
        <v>0</v>
      </c>
      <c r="DQ78" s="507" t="s">
        <v>477</v>
      </c>
      <c r="DR78" s="53">
        <v>1</v>
      </c>
      <c r="DS78" s="508"/>
      <c r="DT78" s="380">
        <f t="shared" si="50"/>
        <v>0</v>
      </c>
      <c r="DU78" s="507" t="s">
        <v>477</v>
      </c>
      <c r="DV78" s="53">
        <v>1</v>
      </c>
      <c r="DW78" s="508"/>
      <c r="DX78" s="380">
        <f t="shared" si="51"/>
        <v>0</v>
      </c>
      <c r="DY78" s="507" t="s">
        <v>477</v>
      </c>
      <c r="DZ78" s="53">
        <v>1</v>
      </c>
      <c r="EA78" s="508"/>
      <c r="EB78" s="380">
        <f t="shared" si="52"/>
        <v>0</v>
      </c>
      <c r="EC78" s="507" t="s">
        <v>477</v>
      </c>
      <c r="ED78" s="53">
        <v>1</v>
      </c>
      <c r="EE78" s="508"/>
      <c r="EF78" s="380">
        <f t="shared" si="53"/>
        <v>0</v>
      </c>
      <c r="EG78" s="507" t="s">
        <v>477</v>
      </c>
      <c r="EH78" s="53">
        <v>1</v>
      </c>
      <c r="EI78" s="508"/>
      <c r="EJ78" s="380">
        <f t="shared" si="54"/>
        <v>0</v>
      </c>
      <c r="EK78" s="507" t="s">
        <v>477</v>
      </c>
      <c r="EL78" s="53">
        <v>1</v>
      </c>
      <c r="EM78" s="508"/>
      <c r="EN78" s="380">
        <f t="shared" si="55"/>
        <v>0</v>
      </c>
      <c r="EO78" s="507" t="s">
        <v>477</v>
      </c>
      <c r="EP78" s="53">
        <v>1</v>
      </c>
      <c r="EQ78" s="508"/>
      <c r="ER78" s="380">
        <f t="shared" si="56"/>
        <v>0</v>
      </c>
      <c r="ES78" s="507" t="s">
        <v>477</v>
      </c>
      <c r="ET78" s="53">
        <v>1</v>
      </c>
      <c r="EU78" s="508"/>
      <c r="EV78" s="380">
        <f t="shared" si="57"/>
        <v>0</v>
      </c>
      <c r="EW78" s="507" t="s">
        <v>477</v>
      </c>
      <c r="EX78" s="53">
        <v>1</v>
      </c>
      <c r="EY78" s="508"/>
      <c r="EZ78" s="380">
        <f t="shared" si="58"/>
        <v>0</v>
      </c>
      <c r="FA78" s="507" t="s">
        <v>477</v>
      </c>
      <c r="FB78" s="53">
        <v>1</v>
      </c>
      <c r="FC78" s="508"/>
      <c r="FD78" s="380">
        <f t="shared" si="59"/>
        <v>0</v>
      </c>
      <c r="FE78" s="507" t="s">
        <v>477</v>
      </c>
      <c r="FF78" s="53">
        <v>1</v>
      </c>
      <c r="FG78" s="508"/>
      <c r="FH78" s="380">
        <f t="shared" si="60"/>
        <v>0</v>
      </c>
      <c r="FI78" s="507" t="s">
        <v>477</v>
      </c>
      <c r="FJ78" s="53">
        <v>1</v>
      </c>
      <c r="FK78" s="508"/>
      <c r="FL78" s="380">
        <f t="shared" si="61"/>
        <v>0</v>
      </c>
      <c r="FM78" s="507" t="s">
        <v>477</v>
      </c>
      <c r="FN78" s="53">
        <v>1</v>
      </c>
      <c r="FO78" s="508"/>
      <c r="FP78" s="380">
        <f t="shared" si="62"/>
        <v>0</v>
      </c>
      <c r="FQ78" s="507" t="s">
        <v>477</v>
      </c>
      <c r="FR78" s="53">
        <v>1</v>
      </c>
      <c r="FS78" s="508"/>
      <c r="FT78" s="380">
        <f t="shared" si="63"/>
        <v>0</v>
      </c>
      <c r="FU78" s="507" t="s">
        <v>477</v>
      </c>
      <c r="FV78" s="53">
        <v>1</v>
      </c>
      <c r="FW78" s="508"/>
      <c r="FX78" s="380">
        <f t="shared" si="64"/>
        <v>0</v>
      </c>
      <c r="FY78" s="507" t="s">
        <v>477</v>
      </c>
      <c r="FZ78" s="53">
        <v>1</v>
      </c>
      <c r="GA78" s="508"/>
      <c r="GB78" s="380">
        <f t="shared" si="65"/>
        <v>0</v>
      </c>
      <c r="GC78" s="507" t="s">
        <v>477</v>
      </c>
      <c r="GD78" s="53">
        <v>1</v>
      </c>
      <c r="GE78" s="508"/>
      <c r="GF78" s="380">
        <f t="shared" si="66"/>
        <v>0</v>
      </c>
      <c r="GG78" s="507" t="s">
        <v>477</v>
      </c>
      <c r="GH78" s="53">
        <v>1</v>
      </c>
      <c r="GI78" s="508"/>
      <c r="GJ78" s="380">
        <f t="shared" si="67"/>
        <v>0</v>
      </c>
      <c r="GK78" s="507" t="s">
        <v>477</v>
      </c>
      <c r="GL78" s="53">
        <v>1</v>
      </c>
      <c r="GM78" s="508"/>
      <c r="GN78" s="380">
        <f t="shared" si="68"/>
        <v>0</v>
      </c>
    </row>
    <row r="79" spans="1:196" ht="15">
      <c r="A79" s="13" t="s">
        <v>531</v>
      </c>
      <c r="B79" s="13" t="s">
        <v>532</v>
      </c>
      <c r="C79" s="13" t="s">
        <v>39</v>
      </c>
      <c r="D79" s="13" t="s">
        <v>329</v>
      </c>
      <c r="E79" s="13" t="s">
        <v>3</v>
      </c>
      <c r="F79" s="13">
        <v>20087918</v>
      </c>
      <c r="G79" s="13" t="s">
        <v>112</v>
      </c>
      <c r="H79" s="49" t="s">
        <v>491</v>
      </c>
      <c r="I79" s="14">
        <f>+'IBP export - Colar'!L31</f>
        <v>5770</v>
      </c>
      <c r="J79" s="14">
        <f>+VLOOKUP(E79,'Summary - Colar'!$M$39:$N$54,2,FALSE)</f>
        <v>7.4588000000000001</v>
      </c>
      <c r="K79" s="14">
        <f t="shared" si="69"/>
        <v>773.58288196492731</v>
      </c>
      <c r="L79" s="507">
        <v>7970.95</v>
      </c>
      <c r="M79" s="53">
        <v>7.4578000227644718</v>
      </c>
      <c r="N79" s="508">
        <v>1068.8071516625773</v>
      </c>
      <c r="O79" s="507">
        <v>7970.95</v>
      </c>
      <c r="P79" s="53">
        <v>7.4599000367386337</v>
      </c>
      <c r="Q79" s="508">
        <v>1068.5062749828469</v>
      </c>
      <c r="R79" s="507">
        <v>6460.13</v>
      </c>
      <c r="S79" s="53">
        <v>7.4604999812168193</v>
      </c>
      <c r="T79" s="508">
        <v>865.91113414175527</v>
      </c>
      <c r="U79" s="507">
        <v>3006366.86</v>
      </c>
      <c r="V79" s="53">
        <v>7.4608499551659859</v>
      </c>
      <c r="W79" s="508">
        <v>402952.32822881715</v>
      </c>
      <c r="X79" s="507">
        <v>3006366.86</v>
      </c>
      <c r="Y79" s="53">
        <v>7.4616000126947908</v>
      </c>
      <c r="Z79" s="508">
        <v>402911.82251596422</v>
      </c>
      <c r="AA79" s="507">
        <v>6366.86</v>
      </c>
      <c r="AB79" s="53">
        <v>7.4617499299525107</v>
      </c>
      <c r="AC79" s="508">
        <v>853.26633293385112</v>
      </c>
      <c r="AD79" s="507">
        <v>6366.86</v>
      </c>
      <c r="AE79" s="53">
        <v>7.4598500675691328</v>
      </c>
      <c r="AF79" s="508">
        <v>853.48364140443175</v>
      </c>
      <c r="AG79" s="507">
        <v>6366.86</v>
      </c>
      <c r="AH79" s="53">
        <v>7.4589500593778393</v>
      </c>
      <c r="AI79" s="508">
        <v>853.5866240309789</v>
      </c>
      <c r="AJ79" s="507">
        <v>6366.86</v>
      </c>
      <c r="AK79" s="53">
        <v>7.4586999951330943</v>
      </c>
      <c r="AL79" s="508">
        <v>853.61524181887785</v>
      </c>
      <c r="AM79" s="507">
        <v>6366.86</v>
      </c>
      <c r="AN79" s="53">
        <v>7.4580999574828022</v>
      </c>
      <c r="AO79" s="508">
        <v>853.68391900031475</v>
      </c>
      <c r="AP79" s="507">
        <v>6366.86</v>
      </c>
      <c r="AQ79" s="53">
        <v>7.4589500752281221</v>
      </c>
      <c r="AR79" s="508">
        <v>853.58662221710574</v>
      </c>
      <c r="AS79" s="507">
        <v>6367</v>
      </c>
      <c r="AT79" s="53">
        <v>7.4602000000000004</v>
      </c>
      <c r="AU79" s="508">
        <v>853.46237366290438</v>
      </c>
      <c r="AV79" s="507">
        <v>6366.86</v>
      </c>
      <c r="AW79" s="53">
        <v>7.4596499203654751</v>
      </c>
      <c r="AX79" s="508">
        <v>853.50654091929084</v>
      </c>
      <c r="AY79" s="507">
        <v>6273.6</v>
      </c>
      <c r="AZ79" s="53">
        <v>7.461600087896608</v>
      </c>
      <c r="BA79" s="508">
        <v>840.78480836521226</v>
      </c>
      <c r="BB79" s="507">
        <v>6273.6</v>
      </c>
      <c r="BC79" s="53">
        <v>7.461300259157241</v>
      </c>
      <c r="BD79" s="508">
        <v>840.81859489576527</v>
      </c>
      <c r="BE79" s="507">
        <v>6273.6</v>
      </c>
      <c r="BF79" s="53">
        <v>7.4615506843211987</v>
      </c>
      <c r="BG79" s="508">
        <v>840.79037527448361</v>
      </c>
      <c r="BH79" s="380">
        <f t="shared" si="35"/>
        <v>833.32907501532634</v>
      </c>
      <c r="BI79" s="507">
        <v>6273.6</v>
      </c>
      <c r="BJ79" s="53">
        <v>7.4610497754059075</v>
      </c>
      <c r="BK79" s="508">
        <v>840.84682301408372</v>
      </c>
      <c r="BL79" s="380">
        <f t="shared" si="36"/>
        <v>5.644773960011662E-2</v>
      </c>
      <c r="BM79" s="507">
        <v>6049.75</v>
      </c>
      <c r="BN79" s="53">
        <v>7.461299503822036</v>
      </c>
      <c r="BO79" s="508">
        <v>810.81720374594636</v>
      </c>
      <c r="BP79">
        <v>6.8677181436896717E-2</v>
      </c>
      <c r="BQ79" s="507">
        <v>6049.75</v>
      </c>
      <c r="BR79" s="53">
        <v>7.4617506681719297</v>
      </c>
      <c r="BS79" s="508">
        <v>810.76817881428099</v>
      </c>
      <c r="BT79" s="380">
        <f t="shared" si="37"/>
        <v>-4.9024931665371696E-2</v>
      </c>
      <c r="BU79" s="507">
        <v>6049.75</v>
      </c>
      <c r="BV79" s="53">
        <v>7.4637500907994205</v>
      </c>
      <c r="BW79" s="508">
        <v>810.55098662233331</v>
      </c>
      <c r="BX79" s="380">
        <f t="shared" si="38"/>
        <v>-0.21719219194767447</v>
      </c>
      <c r="BY79" s="507">
        <v>6049.75</v>
      </c>
      <c r="BZ79" s="53">
        <v>7.4648006228336596</v>
      </c>
      <c r="CA79" s="508">
        <v>810.43691662638105</v>
      </c>
      <c r="CB79" s="380">
        <f t="shared" si="39"/>
        <v>-0.11406999595226353</v>
      </c>
      <c r="CC79" s="507">
        <v>6049.75</v>
      </c>
      <c r="CD79" s="53">
        <v>7.4690003021903921</v>
      </c>
      <c r="CE79" s="508">
        <v>809.98122308628422</v>
      </c>
      <c r="CF79" s="380">
        <f t="shared" si="40"/>
        <v>-0.45569354009683138</v>
      </c>
      <c r="CG79" s="507">
        <v>6049.75</v>
      </c>
      <c r="CH79" s="53">
        <v>7.4653997129273453</v>
      </c>
      <c r="CI79" s="508">
        <v>810.37187995761872</v>
      </c>
      <c r="CJ79" s="380">
        <f t="shared" si="41"/>
        <v>0.39065687133449956</v>
      </c>
      <c r="CK79" s="507">
        <v>6049.75</v>
      </c>
      <c r="CL79" s="53">
        <v>7.4675995432937077</v>
      </c>
      <c r="CM79" s="508">
        <v>810.13315790788351</v>
      </c>
      <c r="CN79" s="380">
        <f t="shared" si="42"/>
        <v>-0.23872204973520184</v>
      </c>
      <c r="CO79" s="507">
        <v>6049.75</v>
      </c>
      <c r="CP79" s="53">
        <v>7.4676002177606442</v>
      </c>
      <c r="CQ79" s="508">
        <v>810.13308473738516</v>
      </c>
      <c r="CR79" s="380">
        <f t="shared" si="43"/>
        <v>-7.3170498353647417E-5</v>
      </c>
      <c r="CS79" s="507">
        <v>6049.75</v>
      </c>
      <c r="CT79" s="53">
        <v>7.4661999511468373</v>
      </c>
      <c r="CU79" s="508">
        <v>810.2850231155054</v>
      </c>
      <c r="CV79" s="380">
        <f t="shared" si="44"/>
        <v>0.15193837812023503</v>
      </c>
      <c r="CW79" s="507">
        <v>6049.75</v>
      </c>
      <c r="CX79" s="53">
        <v>7.4671001485065602</v>
      </c>
      <c r="CY79" s="508">
        <v>810.18733908503509</v>
      </c>
      <c r="CZ79" s="380">
        <f t="shared" si="45"/>
        <v>-9.7684030470304606E-2</v>
      </c>
      <c r="DA79" s="507">
        <v>6049.75</v>
      </c>
      <c r="DB79" s="53">
        <v>7.4664002142367627</v>
      </c>
      <c r="DC79" s="508">
        <v>810.26328972621559</v>
      </c>
      <c r="DD79" s="380">
        <f t="shared" si="46"/>
        <v>7.5950641180497769E-2</v>
      </c>
      <c r="DE79" s="507">
        <v>6049.75</v>
      </c>
      <c r="DF79" s="53">
        <v>7.4662497481843646</v>
      </c>
      <c r="DG79" s="508">
        <v>810.2796188235161</v>
      </c>
      <c r="DH79" s="380">
        <f t="shared" si="47"/>
        <v>1.632909730051324E-2</v>
      </c>
      <c r="DI79" s="507">
        <v>6049.75</v>
      </c>
      <c r="DJ79" s="53">
        <v>7.4655001856203178</v>
      </c>
      <c r="DK79" s="508">
        <v>810.36097375668589</v>
      </c>
      <c r="DL79" s="380">
        <f t="shared" si="48"/>
        <v>8.1354933169791366E-2</v>
      </c>
      <c r="DM79" s="507">
        <v>5863.11</v>
      </c>
      <c r="DN79" s="53">
        <v>14.637048620993989</v>
      </c>
      <c r="DO79" s="508">
        <v>400.56640869461302</v>
      </c>
      <c r="DP79" s="380">
        <f t="shared" si="49"/>
        <v>-409.79456506207288</v>
      </c>
      <c r="DQ79" s="507">
        <v>5863.11</v>
      </c>
      <c r="DR79" s="53">
        <v>7.4644001348009938</v>
      </c>
      <c r="DS79" s="508">
        <v>785.47638043473057</v>
      </c>
      <c r="DT79" s="380">
        <f t="shared" si="50"/>
        <v>384.90997174011756</v>
      </c>
      <c r="DU79" s="507">
        <v>5863.11</v>
      </c>
      <c r="DV79" s="53">
        <v>7.462950004502602</v>
      </c>
      <c r="DW79" s="508">
        <v>785.62900682205088</v>
      </c>
      <c r="DX79" s="380">
        <f t="shared" si="51"/>
        <v>0.15262638732031064</v>
      </c>
      <c r="DY79" s="507">
        <v>5863</v>
      </c>
      <c r="DZ79" s="53">
        <v>7.4618000000000002</v>
      </c>
      <c r="EA79" s="508">
        <v>785.73534535902866</v>
      </c>
      <c r="EB79" s="380">
        <f t="shared" si="52"/>
        <v>0.1063385369777734</v>
      </c>
      <c r="EC79" s="507">
        <v>5863</v>
      </c>
      <c r="ED79" s="53">
        <v>7.4621500000000003</v>
      </c>
      <c r="EE79" s="508">
        <v>785.69849172155477</v>
      </c>
      <c r="EF79" s="380">
        <f t="shared" si="53"/>
        <v>-3.6853637473882372E-2</v>
      </c>
      <c r="EG79" s="507">
        <v>5863</v>
      </c>
      <c r="EH79" s="53">
        <v>7.4611999999999998</v>
      </c>
      <c r="EI79" s="508">
        <v>785.79853106738869</v>
      </c>
      <c r="EJ79" s="380">
        <f t="shared" si="54"/>
        <v>0.10003934583392038</v>
      </c>
      <c r="EK79" s="507">
        <v>5863</v>
      </c>
      <c r="EL79" s="53">
        <v>7.4615</v>
      </c>
      <c r="EM79" s="508">
        <v>785.76693694297398</v>
      </c>
      <c r="EN79" s="380">
        <f t="shared" si="55"/>
        <v>-3.1594124414709768E-2</v>
      </c>
      <c r="EO79" s="507">
        <v>5863</v>
      </c>
      <c r="EP79" s="53">
        <v>7.4603000000000002</v>
      </c>
      <c r="EQ79" s="508">
        <v>785.89332868651388</v>
      </c>
      <c r="ER79" s="380">
        <f t="shared" si="56"/>
        <v>0.12639174353989802</v>
      </c>
      <c r="ES79" s="507">
        <v>5863</v>
      </c>
      <c r="ET79" s="53">
        <v>7.4603999999999999</v>
      </c>
      <c r="EU79" s="508">
        <v>785.88279448823118</v>
      </c>
      <c r="EV79" s="380">
        <f t="shared" si="57"/>
        <v>-1.0534198282698526E-2</v>
      </c>
      <c r="EW79" s="507">
        <v>5863</v>
      </c>
      <c r="EX79" s="53">
        <v>7.4592999999999998</v>
      </c>
      <c r="EY79" s="508">
        <v>785.99868620379925</v>
      </c>
      <c r="EZ79" s="380">
        <f t="shared" si="58"/>
        <v>0.11589171556806832</v>
      </c>
      <c r="FA79" s="507">
        <v>5863</v>
      </c>
      <c r="FB79" s="53">
        <v>7.4596</v>
      </c>
      <c r="FC79" s="508">
        <v>785.9670759826264</v>
      </c>
      <c r="FD79" s="380">
        <f t="shared" si="59"/>
        <v>-3.1610221172854835E-2</v>
      </c>
      <c r="FE79" s="507">
        <v>5863</v>
      </c>
      <c r="FF79" s="53">
        <v>7.4592999999999998</v>
      </c>
      <c r="FG79" s="508">
        <v>785.99868620379925</v>
      </c>
      <c r="FH79" s="380">
        <f t="shared" si="60"/>
        <v>3.1610221172854835E-2</v>
      </c>
      <c r="FI79" s="507">
        <v>5863</v>
      </c>
      <c r="FJ79" s="53">
        <v>7.4600999999999997</v>
      </c>
      <c r="FK79" s="508">
        <v>785.91439793032271</v>
      </c>
      <c r="FL79" s="380">
        <f t="shared" si="61"/>
        <v>-8.4288273476545328E-2</v>
      </c>
      <c r="FM79" s="507">
        <v>5863</v>
      </c>
      <c r="FN79" s="53">
        <v>7.4608999999999996</v>
      </c>
      <c r="FO79" s="508">
        <v>785.83012773257917</v>
      </c>
      <c r="FP79" s="380">
        <f t="shared" si="62"/>
        <v>-8.4270197743535391E-2</v>
      </c>
      <c r="FQ79" s="507">
        <v>5770</v>
      </c>
      <c r="FR79" s="53">
        <v>7.4595000000000002</v>
      </c>
      <c r="FS79" s="508">
        <v>773.51028889335748</v>
      </c>
      <c r="FT79" s="380">
        <f t="shared" si="63"/>
        <v>-12.319838839221688</v>
      </c>
      <c r="FU79" s="507">
        <v>5770</v>
      </c>
      <c r="FV79" s="53">
        <v>7.4591500000000002</v>
      </c>
      <c r="FW79" s="508">
        <v>773.54658372602773</v>
      </c>
      <c r="FX79" s="380">
        <f t="shared" si="64"/>
        <v>3.6294832670250798E-2</v>
      </c>
      <c r="FY79" s="507">
        <v>5770</v>
      </c>
      <c r="FZ79" s="53">
        <v>7.4593999999999996</v>
      </c>
      <c r="GA79" s="508">
        <v>773.5206584980026</v>
      </c>
      <c r="GB79" s="380">
        <f t="shared" si="65"/>
        <v>-2.5925228025130309E-2</v>
      </c>
      <c r="GC79" s="507">
        <v>5770</v>
      </c>
      <c r="GD79" s="53">
        <v>7.4590500000000004</v>
      </c>
      <c r="GE79" s="508">
        <v>773.55695430383219</v>
      </c>
      <c r="GF79" s="380">
        <f t="shared" si="66"/>
        <v>3.6295805829581695E-2</v>
      </c>
      <c r="GG79" s="507">
        <v>5770</v>
      </c>
      <c r="GH79" s="53">
        <v>7.4592000000000001</v>
      </c>
      <c r="GI79" s="508">
        <v>773.54139854139851</v>
      </c>
      <c r="GJ79" s="380">
        <f t="shared" si="67"/>
        <v>-1.5555762433677955E-2</v>
      </c>
      <c r="GK79" s="507">
        <v>5770</v>
      </c>
      <c r="GL79" s="53">
        <v>7.4588000000000001</v>
      </c>
      <c r="GM79" s="508">
        <v>773.58288196492731</v>
      </c>
      <c r="GN79" s="380">
        <f t="shared" si="68"/>
        <v>4.1483423528802632E-2</v>
      </c>
    </row>
    <row r="80" spans="1:196" ht="15">
      <c r="A80" s="13" t="s">
        <v>531</v>
      </c>
      <c r="B80" s="13" t="s">
        <v>532</v>
      </c>
      <c r="C80" s="13" t="s">
        <v>39</v>
      </c>
      <c r="D80" s="13" t="s">
        <v>329</v>
      </c>
      <c r="E80" s="13" t="s">
        <v>9</v>
      </c>
      <c r="F80" s="13">
        <v>20000669</v>
      </c>
      <c r="G80" s="13" t="s">
        <v>117</v>
      </c>
      <c r="H80" s="49" t="s">
        <v>491</v>
      </c>
      <c r="I80" s="14">
        <f>+'IBP export - Colar'!M33</f>
        <v>35238</v>
      </c>
      <c r="J80" s="14">
        <f>+VLOOKUP(E80,'Summary - Colar'!$M$39:$N$54,2,FALSE)</f>
        <v>0.93625000000000003</v>
      </c>
      <c r="K80" s="14">
        <f t="shared" si="69"/>
        <v>37637.383177570089</v>
      </c>
      <c r="L80" s="507">
        <v>123289.58</v>
      </c>
      <c r="M80" s="53">
        <v>0.9412499680306784</v>
      </c>
      <c r="N80" s="508">
        <v>130984.95</v>
      </c>
      <c r="O80" s="507">
        <v>123289.58</v>
      </c>
      <c r="P80" s="53">
        <v>0.93609996904458936</v>
      </c>
      <c r="Q80" s="508">
        <v>131705.57</v>
      </c>
      <c r="R80" s="507">
        <v>123261.34</v>
      </c>
      <c r="S80" s="53">
        <v>0.94154998249985755</v>
      </c>
      <c r="T80" s="508">
        <v>130913.22</v>
      </c>
      <c r="U80" s="507">
        <v>123261.34</v>
      </c>
      <c r="V80" s="53">
        <v>0.93950001246199755</v>
      </c>
      <c r="W80" s="508">
        <v>131198.87</v>
      </c>
      <c r="X80" s="507">
        <v>123261.34</v>
      </c>
      <c r="Y80" s="53">
        <v>0.94989998646757867</v>
      </c>
      <c r="Z80" s="508">
        <v>129762.44</v>
      </c>
      <c r="AA80" s="507">
        <v>123261.34</v>
      </c>
      <c r="AB80" s="53">
        <v>0.9447499727906381</v>
      </c>
      <c r="AC80" s="508">
        <v>130469.8</v>
      </c>
      <c r="AD80" s="507">
        <v>123261.34</v>
      </c>
      <c r="AE80" s="53">
        <v>0.94145002196641914</v>
      </c>
      <c r="AF80" s="508">
        <v>130927.12</v>
      </c>
      <c r="AG80" s="507">
        <v>123261.34</v>
      </c>
      <c r="AH80" s="53">
        <v>0.94385003315614324</v>
      </c>
      <c r="AI80" s="508">
        <v>130594.2</v>
      </c>
      <c r="AJ80" s="507">
        <v>123261.34</v>
      </c>
      <c r="AK80" s="53">
        <v>0.94149999957989661</v>
      </c>
      <c r="AL80" s="508">
        <v>130920.17</v>
      </c>
      <c r="AM80" s="507">
        <v>45319.13</v>
      </c>
      <c r="AN80" s="53">
        <v>0.93840005930338399</v>
      </c>
      <c r="AO80" s="508">
        <v>48294.04</v>
      </c>
      <c r="AP80" s="507">
        <v>45319.13</v>
      </c>
      <c r="AQ80" s="53">
        <v>0.95524993903103506</v>
      </c>
      <c r="AR80" s="508">
        <v>47442.17</v>
      </c>
      <c r="AS80" s="507">
        <v>45319</v>
      </c>
      <c r="AT80" s="53">
        <v>0.96445000000000003</v>
      </c>
      <c r="AU80" s="508">
        <v>46989.4758670745</v>
      </c>
      <c r="AV80" s="507">
        <v>35266.410000000003</v>
      </c>
      <c r="AW80" s="53">
        <v>0.95460004628670969</v>
      </c>
      <c r="AX80" s="508">
        <v>36943.65</v>
      </c>
      <c r="AY80" s="507">
        <v>35266.410000000003</v>
      </c>
      <c r="AZ80" s="53">
        <v>0.95169988960021024</v>
      </c>
      <c r="BA80" s="508">
        <v>37056.230000000003</v>
      </c>
      <c r="BB80" s="507">
        <v>35266.410000000003</v>
      </c>
      <c r="BC80" s="53">
        <v>0.95369987765870579</v>
      </c>
      <c r="BD80" s="508">
        <v>36978.519999999997</v>
      </c>
      <c r="BE80" s="507">
        <v>35266.410000000003</v>
      </c>
      <c r="BF80" s="53">
        <v>0.95165006798770702</v>
      </c>
      <c r="BG80" s="508">
        <v>37058.17</v>
      </c>
      <c r="BH80" s="380">
        <f t="shared" si="35"/>
        <v>37057.216300122338</v>
      </c>
      <c r="BI80" s="507">
        <v>35266.410000000003</v>
      </c>
      <c r="BJ80" s="53">
        <v>0.95419996244501371</v>
      </c>
      <c r="BK80" s="508">
        <v>36959.14</v>
      </c>
      <c r="BL80" s="380">
        <f t="shared" si="36"/>
        <v>-99.029999999998836</v>
      </c>
      <c r="BM80" s="507">
        <v>35237.86</v>
      </c>
      <c r="BN80" s="53">
        <v>0.95360009958744285</v>
      </c>
      <c r="BO80" s="508">
        <v>36952.449999999997</v>
      </c>
      <c r="BP80">
        <v>-82626.13</v>
      </c>
      <c r="BQ80" s="507">
        <v>35237.86</v>
      </c>
      <c r="BR80" s="53">
        <v>0.94094993650071412</v>
      </c>
      <c r="BS80" s="508">
        <v>37449.24</v>
      </c>
      <c r="BT80" s="380">
        <f t="shared" si="37"/>
        <v>496.79000000000087</v>
      </c>
      <c r="BU80" s="507">
        <v>35237.86</v>
      </c>
      <c r="BV80" s="53">
        <v>0.93814995922633604</v>
      </c>
      <c r="BW80" s="508">
        <v>37561.01</v>
      </c>
      <c r="BX80" s="380">
        <f t="shared" si="38"/>
        <v>111.77000000000407</v>
      </c>
      <c r="BY80" s="507">
        <v>35237.86</v>
      </c>
      <c r="BZ80" s="53">
        <v>0.93449988490420532</v>
      </c>
      <c r="CA80" s="508">
        <v>37707.72</v>
      </c>
      <c r="CB80" s="380">
        <f t="shared" si="39"/>
        <v>146.70999999999913</v>
      </c>
      <c r="CC80" s="507">
        <v>35237.86</v>
      </c>
      <c r="CD80" s="53">
        <v>0.9272498819158187</v>
      </c>
      <c r="CE80" s="508">
        <v>38002.550000000003</v>
      </c>
      <c r="CF80" s="380">
        <f t="shared" si="40"/>
        <v>294.83000000000175</v>
      </c>
      <c r="CG80" s="507">
        <v>35237.86</v>
      </c>
      <c r="CH80" s="53">
        <v>0.9297500076516424</v>
      </c>
      <c r="CI80" s="508">
        <v>37900.36</v>
      </c>
      <c r="CJ80" s="380">
        <f t="shared" si="41"/>
        <v>-102.19000000000233</v>
      </c>
      <c r="CK80" s="507">
        <v>35237.86</v>
      </c>
      <c r="CL80" s="53">
        <v>0.92415005289795293</v>
      </c>
      <c r="CM80" s="508">
        <v>38130.019999999997</v>
      </c>
      <c r="CN80" s="380">
        <f t="shared" si="42"/>
        <v>229.65999999999622</v>
      </c>
      <c r="CO80" s="507">
        <v>35237.86</v>
      </c>
      <c r="CP80" s="53">
        <v>0.93365011536207365</v>
      </c>
      <c r="CQ80" s="508">
        <v>37742.04</v>
      </c>
      <c r="CR80" s="380">
        <f t="shared" si="43"/>
        <v>-387.97999999999593</v>
      </c>
      <c r="CS80" s="507">
        <v>35237.86</v>
      </c>
      <c r="CT80" s="53">
        <v>0.92355009685546685</v>
      </c>
      <c r="CU80" s="508">
        <v>38154.79</v>
      </c>
      <c r="CV80" s="380">
        <f t="shared" si="44"/>
        <v>412.75</v>
      </c>
      <c r="CW80" s="507">
        <v>35237.86</v>
      </c>
      <c r="CX80" s="53">
        <v>0.92679992635648722</v>
      </c>
      <c r="CY80" s="508">
        <v>38021</v>
      </c>
      <c r="CZ80" s="380">
        <f t="shared" si="45"/>
        <v>-133.79000000000087</v>
      </c>
      <c r="DA80" s="507">
        <v>35237.86</v>
      </c>
      <c r="DB80" s="53">
        <v>0.93120011077831821</v>
      </c>
      <c r="DC80" s="508">
        <v>37841.339999999997</v>
      </c>
      <c r="DD80" s="380">
        <f t="shared" si="46"/>
        <v>-179.66000000000349</v>
      </c>
      <c r="DE80" s="507">
        <v>35237.86</v>
      </c>
      <c r="DF80" s="53">
        <v>0.92994998180364785</v>
      </c>
      <c r="DG80" s="508">
        <v>37892.21</v>
      </c>
      <c r="DH80" s="380">
        <f t="shared" si="47"/>
        <v>50.870000000002619</v>
      </c>
      <c r="DI80" s="507">
        <v>35237.86</v>
      </c>
      <c r="DJ80" s="53">
        <v>0.93195002815326489</v>
      </c>
      <c r="DK80" s="508">
        <v>37810.89</v>
      </c>
      <c r="DL80" s="380">
        <f t="shared" si="48"/>
        <v>-81.319999999999709</v>
      </c>
      <c r="DM80" s="507">
        <v>35237.86</v>
      </c>
      <c r="DN80" s="53">
        <v>0.93824987665418513</v>
      </c>
      <c r="DO80" s="508">
        <v>37557.01</v>
      </c>
      <c r="DP80" s="380">
        <f t="shared" si="49"/>
        <v>-253.87999999999738</v>
      </c>
      <c r="DQ80" s="507">
        <v>35237.86</v>
      </c>
      <c r="DR80" s="53">
        <v>0.94195000839359433</v>
      </c>
      <c r="DS80" s="508">
        <v>37409.480000000003</v>
      </c>
      <c r="DT80" s="380">
        <f t="shared" si="50"/>
        <v>-147.52999999999884</v>
      </c>
      <c r="DU80" s="507">
        <v>35237.86</v>
      </c>
      <c r="DV80" s="53">
        <v>0.9373000236467175</v>
      </c>
      <c r="DW80" s="508">
        <v>37595.07</v>
      </c>
      <c r="DX80" s="380">
        <f t="shared" si="51"/>
        <v>185.58999999999651</v>
      </c>
      <c r="DY80" s="507">
        <v>35238</v>
      </c>
      <c r="DZ80" s="53">
        <v>0.93435000000000001</v>
      </c>
      <c r="EA80" s="508">
        <v>37713.918767057316</v>
      </c>
      <c r="EB80" s="380">
        <f t="shared" si="52"/>
        <v>118.84876705731585</v>
      </c>
      <c r="EC80" s="507">
        <v>35238</v>
      </c>
      <c r="ED80" s="53">
        <v>0.93379999999999996</v>
      </c>
      <c r="EE80" s="508">
        <v>37736.131934032986</v>
      </c>
      <c r="EF80" s="380">
        <f t="shared" si="53"/>
        <v>22.213166975670902</v>
      </c>
      <c r="EG80" s="507">
        <v>35238</v>
      </c>
      <c r="EH80" s="53">
        <v>0.93425000000000002</v>
      </c>
      <c r="EI80" s="508">
        <v>37717.955579341717</v>
      </c>
      <c r="EJ80" s="380">
        <f t="shared" si="54"/>
        <v>-18.176354691269808</v>
      </c>
      <c r="EK80" s="507">
        <v>35238</v>
      </c>
      <c r="EL80" s="53">
        <v>0.93684999999999996</v>
      </c>
      <c r="EM80" s="508">
        <v>37613.278539787585</v>
      </c>
      <c r="EN80" s="380">
        <f t="shared" si="55"/>
        <v>-104.67703955413162</v>
      </c>
      <c r="EO80" s="507">
        <v>35238</v>
      </c>
      <c r="EP80" s="53">
        <v>0.93189999999999995</v>
      </c>
      <c r="EQ80" s="508">
        <v>37813.070071896131</v>
      </c>
      <c r="ER80" s="380">
        <f t="shared" si="56"/>
        <v>199.79153210854565</v>
      </c>
      <c r="ES80" s="507">
        <v>35238</v>
      </c>
      <c r="ET80" s="53">
        <v>0.93494999999999995</v>
      </c>
      <c r="EU80" s="508">
        <v>37689.716027595059</v>
      </c>
      <c r="EV80" s="380">
        <f t="shared" si="57"/>
        <v>-123.35404430107155</v>
      </c>
      <c r="EW80" s="507">
        <v>35238</v>
      </c>
      <c r="EX80" s="53">
        <v>0.93610000000000004</v>
      </c>
      <c r="EY80" s="508">
        <v>37643.414165153292</v>
      </c>
      <c r="EZ80" s="380">
        <f t="shared" si="58"/>
        <v>-46.301862441767298</v>
      </c>
      <c r="FA80" s="507">
        <v>35238</v>
      </c>
      <c r="FB80" s="53">
        <v>0.93505000000000005</v>
      </c>
      <c r="FC80" s="508">
        <v>37685.685257472862</v>
      </c>
      <c r="FD80" s="380">
        <f t="shared" si="59"/>
        <v>42.271092319570016</v>
      </c>
      <c r="FE80" s="507">
        <v>35238</v>
      </c>
      <c r="FF80" s="53">
        <v>0.93874999999999997</v>
      </c>
      <c r="FG80" s="508">
        <v>37537.150466045277</v>
      </c>
      <c r="FH80" s="380">
        <f t="shared" si="60"/>
        <v>-148.53479142758442</v>
      </c>
      <c r="FI80" s="507">
        <v>35238</v>
      </c>
      <c r="FJ80" s="53">
        <v>0.93815000000000004</v>
      </c>
      <c r="FK80" s="508">
        <v>37561.157597399135</v>
      </c>
      <c r="FL80" s="380">
        <f t="shared" si="61"/>
        <v>24.007131353857403</v>
      </c>
      <c r="FM80" s="507">
        <v>35238</v>
      </c>
      <c r="FN80" s="53">
        <v>0.9395</v>
      </c>
      <c r="FO80" s="508">
        <v>37507.18467269824</v>
      </c>
      <c r="FP80" s="380">
        <f t="shared" si="62"/>
        <v>-53.972924700894509</v>
      </c>
      <c r="FQ80" s="507">
        <v>35238</v>
      </c>
      <c r="FR80" s="53">
        <v>0.93674999999999997</v>
      </c>
      <c r="FS80" s="508">
        <v>37617.293835068056</v>
      </c>
      <c r="FT80" s="380">
        <f t="shared" si="63"/>
        <v>110.10916236981575</v>
      </c>
      <c r="FU80" s="507">
        <v>35238</v>
      </c>
      <c r="FV80" s="53">
        <v>0.93479999999999996</v>
      </c>
      <c r="FW80" s="508">
        <v>37695.763799743261</v>
      </c>
      <c r="FX80" s="380">
        <f t="shared" si="64"/>
        <v>78.469964675205119</v>
      </c>
      <c r="FY80" s="507">
        <v>35238</v>
      </c>
      <c r="FZ80" s="53">
        <v>0.93189999999999995</v>
      </c>
      <c r="GA80" s="508">
        <v>37813.070071896131</v>
      </c>
      <c r="GB80" s="380">
        <f t="shared" si="65"/>
        <v>117.3062721528695</v>
      </c>
      <c r="GC80" s="507">
        <v>35238</v>
      </c>
      <c r="GD80" s="53">
        <v>0.93559999999999999</v>
      </c>
      <c r="GE80" s="508">
        <v>37663.531423685337</v>
      </c>
      <c r="GF80" s="380">
        <f t="shared" si="66"/>
        <v>-149.53864821079333</v>
      </c>
      <c r="GG80" s="507">
        <v>35238</v>
      </c>
      <c r="GH80" s="53">
        <v>0.93830000000000002</v>
      </c>
      <c r="GI80" s="508">
        <v>37555.152936161139</v>
      </c>
      <c r="GJ80" s="380">
        <f t="shared" si="67"/>
        <v>-108.37848752419814</v>
      </c>
      <c r="GK80" s="507">
        <v>35238</v>
      </c>
      <c r="GL80" s="53">
        <v>0.93625000000000003</v>
      </c>
      <c r="GM80" s="508">
        <v>37637.383177570089</v>
      </c>
      <c r="GN80" s="380">
        <f t="shared" si="68"/>
        <v>82.230241408949951</v>
      </c>
    </row>
    <row r="81" spans="1:196" ht="15">
      <c r="A81" s="13" t="s">
        <v>531</v>
      </c>
      <c r="B81" s="13" t="s">
        <v>532</v>
      </c>
      <c r="C81" s="13" t="s">
        <v>39</v>
      </c>
      <c r="D81" s="13" t="s">
        <v>329</v>
      </c>
      <c r="E81" s="13" t="s">
        <v>14</v>
      </c>
      <c r="F81" s="13">
        <v>20118937</v>
      </c>
      <c r="G81" s="13" t="s">
        <v>70</v>
      </c>
      <c r="H81" s="49" t="s">
        <v>491</v>
      </c>
      <c r="I81" s="14">
        <f>+'IBP export - Colar'!D15</f>
        <v>49909</v>
      </c>
      <c r="J81" s="14">
        <f>+VLOOKUP(E81,'Summary - Colar'!$M$39:$N$54,2,FALSE)</f>
        <v>1.5035000000000001</v>
      </c>
      <c r="K81" s="14">
        <f t="shared" si="69"/>
        <v>33195.211173927499</v>
      </c>
      <c r="L81" s="507">
        <v>0</v>
      </c>
      <c r="M81" s="53">
        <v>1.5132999926105561</v>
      </c>
      <c r="N81" s="508">
        <v>0</v>
      </c>
      <c r="O81" s="507">
        <v>0</v>
      </c>
      <c r="P81" s="53">
        <v>1.5132999926105561</v>
      </c>
      <c r="Q81" s="508">
        <v>0</v>
      </c>
      <c r="R81" s="507">
        <v>49955.14</v>
      </c>
      <c r="S81" s="53">
        <v>1.5132999926105561</v>
      </c>
      <c r="T81" s="508">
        <v>33010.7316751014</v>
      </c>
      <c r="U81" s="507">
        <v>49955.14</v>
      </c>
      <c r="V81" s="53">
        <v>1.5132999926105561</v>
      </c>
      <c r="W81" s="508">
        <v>33010.7316751014</v>
      </c>
      <c r="X81" s="507">
        <v>49955.14</v>
      </c>
      <c r="Y81" s="53">
        <v>1.5132999926105561</v>
      </c>
      <c r="Z81" s="508">
        <v>33010.7316751014</v>
      </c>
      <c r="AA81" s="507">
        <v>49955.14</v>
      </c>
      <c r="AB81" s="53">
        <v>1.5132999926105561</v>
      </c>
      <c r="AC81" s="508">
        <v>33010.7316751014</v>
      </c>
      <c r="AD81" s="507">
        <v>49955.14</v>
      </c>
      <c r="AE81" s="53">
        <v>1.5132999926105561</v>
      </c>
      <c r="AF81" s="508">
        <v>33010.7316751014</v>
      </c>
      <c r="AG81" s="507">
        <v>49955.14</v>
      </c>
      <c r="AH81" s="53">
        <v>1.5035000051795575</v>
      </c>
      <c r="AI81" s="508">
        <v>33225.899453212201</v>
      </c>
      <c r="AJ81" s="507">
        <v>49955.14</v>
      </c>
      <c r="AK81" s="53">
        <v>1.5035000051795575</v>
      </c>
      <c r="AL81" s="508">
        <v>33225.899453212201</v>
      </c>
      <c r="AM81" s="507">
        <v>49955.14</v>
      </c>
      <c r="AN81" s="53">
        <v>1.5035000051795575</v>
      </c>
      <c r="AO81" s="508">
        <v>33225.899453212201</v>
      </c>
      <c r="AP81" s="507">
        <v>49955.14</v>
      </c>
      <c r="AQ81" s="53">
        <v>1.5035000051795575</v>
      </c>
      <c r="AR81" s="508">
        <v>33225.899453212201</v>
      </c>
      <c r="AS81" s="507">
        <v>49955</v>
      </c>
      <c r="AT81" s="53">
        <v>1.5035000000000001</v>
      </c>
      <c r="AU81" s="508">
        <v>33225.806451612902</v>
      </c>
      <c r="AV81" s="507">
        <v>49955.14</v>
      </c>
      <c r="AW81" s="53">
        <v>1.5035000051795575</v>
      </c>
      <c r="AX81" s="508">
        <v>33225.899453212201</v>
      </c>
      <c r="AY81" s="507">
        <v>49955.14</v>
      </c>
      <c r="AZ81" s="53">
        <v>1.5035000051795575</v>
      </c>
      <c r="BA81" s="508">
        <v>33225.899453212201</v>
      </c>
      <c r="BB81" s="507">
        <v>49955.14</v>
      </c>
      <c r="BC81" s="53">
        <v>1.5035000051795575</v>
      </c>
      <c r="BD81" s="508">
        <v>33225.899453212201</v>
      </c>
      <c r="BE81" s="507">
        <v>49955.14</v>
      </c>
      <c r="BF81" s="53">
        <v>1.5035000051795575</v>
      </c>
      <c r="BG81" s="508">
        <v>33225.899453212201</v>
      </c>
      <c r="BH81" s="380">
        <f t="shared" si="35"/>
        <v>33224.395953207022</v>
      </c>
      <c r="BI81" s="507">
        <v>49955.14</v>
      </c>
      <c r="BJ81" s="53">
        <v>1.5035000051795575</v>
      </c>
      <c r="BK81" s="508">
        <v>33225.899453212201</v>
      </c>
      <c r="BL81" s="380">
        <f t="shared" si="36"/>
        <v>0</v>
      </c>
      <c r="BM81" s="507">
        <v>49908.54</v>
      </c>
      <c r="BN81" s="53">
        <v>1.5035000051795575</v>
      </c>
      <c r="BO81" s="508">
        <v>33194.905106794198</v>
      </c>
      <c r="BP81">
        <v>0</v>
      </c>
      <c r="BQ81" s="507">
        <v>49908.54</v>
      </c>
      <c r="BR81" s="53">
        <v>1.5035000051795575</v>
      </c>
      <c r="BS81" s="508">
        <v>33194.905106794198</v>
      </c>
      <c r="BT81" s="380">
        <f t="shared" si="37"/>
        <v>0</v>
      </c>
      <c r="BU81" s="507">
        <v>49908.54</v>
      </c>
      <c r="BV81" s="53">
        <v>1.5035000051795575</v>
      </c>
      <c r="BW81" s="508">
        <v>33194.905106794198</v>
      </c>
      <c r="BX81" s="380">
        <f t="shared" si="38"/>
        <v>0</v>
      </c>
      <c r="BY81" s="507">
        <v>49908.54</v>
      </c>
      <c r="BZ81" s="53">
        <v>1.5035000051795575</v>
      </c>
      <c r="CA81" s="508">
        <v>33194.905106794198</v>
      </c>
      <c r="CB81" s="380">
        <f t="shared" si="39"/>
        <v>0</v>
      </c>
      <c r="CC81" s="507">
        <v>49908.54</v>
      </c>
      <c r="CD81" s="53">
        <v>1.5035000051795575</v>
      </c>
      <c r="CE81" s="508">
        <v>33194.905106794198</v>
      </c>
      <c r="CF81" s="380">
        <f t="shared" si="40"/>
        <v>0</v>
      </c>
      <c r="CG81" s="507">
        <v>49908.54</v>
      </c>
      <c r="CH81" s="53">
        <v>1.5035000051795575</v>
      </c>
      <c r="CI81" s="508">
        <v>33194.905106794198</v>
      </c>
      <c r="CJ81" s="380">
        <f t="shared" si="41"/>
        <v>0</v>
      </c>
      <c r="CK81" s="507">
        <v>49908.54</v>
      </c>
      <c r="CL81" s="53">
        <v>1.5035000051795575</v>
      </c>
      <c r="CM81" s="508">
        <v>33194.905106794198</v>
      </c>
      <c r="CN81" s="380">
        <f t="shared" si="42"/>
        <v>0</v>
      </c>
      <c r="CO81" s="507">
        <v>49908.54</v>
      </c>
      <c r="CP81" s="53">
        <v>1.5035000051795575</v>
      </c>
      <c r="CQ81" s="508">
        <v>33194.905106794198</v>
      </c>
      <c r="CR81" s="380">
        <f t="shared" si="43"/>
        <v>0</v>
      </c>
      <c r="CS81" s="507">
        <v>49908.54</v>
      </c>
      <c r="CT81" s="53">
        <v>1.5035000051795575</v>
      </c>
      <c r="CU81" s="508">
        <v>33194.905106794198</v>
      </c>
      <c r="CV81" s="380">
        <f t="shared" si="44"/>
        <v>0</v>
      </c>
      <c r="CW81" s="507">
        <v>49908.54</v>
      </c>
      <c r="CX81" s="53">
        <v>1.5035000051795575</v>
      </c>
      <c r="CY81" s="508">
        <v>33194.905106794198</v>
      </c>
      <c r="CZ81" s="380">
        <f t="shared" si="45"/>
        <v>0</v>
      </c>
      <c r="DA81" s="507">
        <v>49908.54</v>
      </c>
      <c r="DB81" s="53">
        <v>1.5035000051795575</v>
      </c>
      <c r="DC81" s="508">
        <v>33194.905106794198</v>
      </c>
      <c r="DD81" s="380">
        <f t="shared" si="46"/>
        <v>0</v>
      </c>
      <c r="DE81" s="507">
        <v>49908.54</v>
      </c>
      <c r="DF81" s="53">
        <v>1.5035000051795575</v>
      </c>
      <c r="DG81" s="508">
        <v>33194.905106794198</v>
      </c>
      <c r="DH81" s="380">
        <f t="shared" si="47"/>
        <v>0</v>
      </c>
      <c r="DI81" s="507">
        <v>49908.54</v>
      </c>
      <c r="DJ81" s="53">
        <v>1.5035000051795575</v>
      </c>
      <c r="DK81" s="508">
        <v>33194.905106794198</v>
      </c>
      <c r="DL81" s="380">
        <f t="shared" si="48"/>
        <v>0</v>
      </c>
      <c r="DM81" s="507">
        <v>49908.54</v>
      </c>
      <c r="DN81" s="53">
        <v>1.5035000051795575</v>
      </c>
      <c r="DO81" s="508">
        <v>33194.905106794198</v>
      </c>
      <c r="DP81" s="380">
        <f t="shared" si="49"/>
        <v>0</v>
      </c>
      <c r="DQ81" s="507">
        <v>49908.54</v>
      </c>
      <c r="DR81" s="53">
        <v>1.5035000051795575</v>
      </c>
      <c r="DS81" s="508">
        <v>33194.905106794198</v>
      </c>
      <c r="DT81" s="380">
        <f t="shared" si="50"/>
        <v>0</v>
      </c>
      <c r="DU81" s="507">
        <v>49908.54</v>
      </c>
      <c r="DV81" s="53">
        <v>1.5035000051795575</v>
      </c>
      <c r="DW81" s="508">
        <v>33194.905106794198</v>
      </c>
      <c r="DX81" s="380">
        <f t="shared" si="51"/>
        <v>0</v>
      </c>
      <c r="DY81" s="507">
        <v>49909</v>
      </c>
      <c r="DZ81" s="53">
        <v>1.5035000000000001</v>
      </c>
      <c r="EA81" s="508">
        <v>33195.211173927499</v>
      </c>
      <c r="EB81" s="380">
        <f t="shared" si="52"/>
        <v>0.30606713330053026</v>
      </c>
      <c r="EC81" s="507">
        <v>49909</v>
      </c>
      <c r="ED81" s="53">
        <v>1.5035000000000001</v>
      </c>
      <c r="EE81" s="508">
        <v>33195.211173927499</v>
      </c>
      <c r="EF81" s="380">
        <f t="shared" si="53"/>
        <v>0</v>
      </c>
      <c r="EG81" s="507">
        <v>49909</v>
      </c>
      <c r="EH81" s="53">
        <v>1.5035000000000001</v>
      </c>
      <c r="EI81" s="508">
        <v>33195.211173927499</v>
      </c>
      <c r="EJ81" s="380">
        <f t="shared" si="54"/>
        <v>0</v>
      </c>
      <c r="EK81" s="507">
        <v>49909</v>
      </c>
      <c r="EL81" s="53">
        <v>1.5035000000000001</v>
      </c>
      <c r="EM81" s="508">
        <v>33195.211173927499</v>
      </c>
      <c r="EN81" s="380">
        <f t="shared" si="55"/>
        <v>0</v>
      </c>
      <c r="EO81" s="507">
        <v>49909</v>
      </c>
      <c r="EP81" s="53">
        <v>1.5035000000000001</v>
      </c>
      <c r="EQ81" s="508">
        <v>33195.211173927499</v>
      </c>
      <c r="ER81" s="380">
        <f t="shared" si="56"/>
        <v>0</v>
      </c>
      <c r="ES81" s="507">
        <v>49909</v>
      </c>
      <c r="ET81" s="53">
        <v>1.5035000000000001</v>
      </c>
      <c r="EU81" s="508">
        <v>33195.211173927499</v>
      </c>
      <c r="EV81" s="380">
        <f t="shared" si="57"/>
        <v>0</v>
      </c>
      <c r="EW81" s="507">
        <v>49909</v>
      </c>
      <c r="EX81" s="53">
        <v>1.5035000000000001</v>
      </c>
      <c r="EY81" s="508">
        <v>33195.211173927499</v>
      </c>
      <c r="EZ81" s="380">
        <f t="shared" si="58"/>
        <v>0</v>
      </c>
      <c r="FA81" s="507">
        <v>49909</v>
      </c>
      <c r="FB81" s="53">
        <v>1.5035000000000001</v>
      </c>
      <c r="FC81" s="508">
        <v>33195.211173927499</v>
      </c>
      <c r="FD81" s="380">
        <f t="shared" si="59"/>
        <v>0</v>
      </c>
      <c r="FE81" s="507">
        <v>49909</v>
      </c>
      <c r="FF81" s="53">
        <v>1.5035000000000001</v>
      </c>
      <c r="FG81" s="508">
        <v>33195.211173927499</v>
      </c>
      <c r="FH81" s="380">
        <f t="shared" si="60"/>
        <v>0</v>
      </c>
      <c r="FI81" s="507">
        <v>49909</v>
      </c>
      <c r="FJ81" s="53">
        <v>1.5035000000000001</v>
      </c>
      <c r="FK81" s="508">
        <v>33195.211173927499</v>
      </c>
      <c r="FL81" s="380">
        <f t="shared" si="61"/>
        <v>0</v>
      </c>
      <c r="FM81" s="507">
        <v>49909</v>
      </c>
      <c r="FN81" s="53">
        <v>1.5035000000000001</v>
      </c>
      <c r="FO81" s="508">
        <v>33195.211173927499</v>
      </c>
      <c r="FP81" s="380">
        <f t="shared" si="62"/>
        <v>0</v>
      </c>
      <c r="FQ81" s="507">
        <v>49909</v>
      </c>
      <c r="FR81" s="53">
        <v>1.5035000000000001</v>
      </c>
      <c r="FS81" s="508">
        <v>33195.211173927499</v>
      </c>
      <c r="FT81" s="380">
        <f t="shared" si="63"/>
        <v>0</v>
      </c>
      <c r="FU81" s="507">
        <v>49909</v>
      </c>
      <c r="FV81" s="53">
        <v>1.5035000000000001</v>
      </c>
      <c r="FW81" s="508">
        <v>33195.211173927499</v>
      </c>
      <c r="FX81" s="380">
        <f t="shared" si="64"/>
        <v>0</v>
      </c>
      <c r="FY81" s="507">
        <v>49909</v>
      </c>
      <c r="FZ81" s="53">
        <v>1.5035000000000001</v>
      </c>
      <c r="GA81" s="508">
        <v>33195.211173927499</v>
      </c>
      <c r="GB81" s="380">
        <f t="shared" si="65"/>
        <v>0</v>
      </c>
      <c r="GC81" s="507">
        <v>49909</v>
      </c>
      <c r="GD81" s="53">
        <v>1.5035000000000001</v>
      </c>
      <c r="GE81" s="508">
        <v>33195.211173927499</v>
      </c>
      <c r="GF81" s="380">
        <f t="shared" si="66"/>
        <v>0</v>
      </c>
      <c r="GG81" s="507">
        <v>49909</v>
      </c>
      <c r="GH81" s="53">
        <v>1.5035000000000001</v>
      </c>
      <c r="GI81" s="508">
        <v>33195.211173927499</v>
      </c>
      <c r="GJ81" s="380">
        <f t="shared" si="67"/>
        <v>0</v>
      </c>
      <c r="GK81" s="507">
        <v>49909</v>
      </c>
      <c r="GL81" s="53">
        <v>1.5035000000000001</v>
      </c>
      <c r="GM81" s="508">
        <v>33195.211173927499</v>
      </c>
      <c r="GN81" s="380">
        <f t="shared" si="68"/>
        <v>0</v>
      </c>
    </row>
    <row r="82" spans="1:196" ht="15">
      <c r="A82" s="13" t="s">
        <v>531</v>
      </c>
      <c r="B82" s="13" t="s">
        <v>532</v>
      </c>
      <c r="C82" s="13" t="s">
        <v>39</v>
      </c>
      <c r="D82" s="13" t="s">
        <v>329</v>
      </c>
      <c r="E82" s="13" t="s">
        <v>7</v>
      </c>
      <c r="F82" s="13">
        <v>20095953</v>
      </c>
      <c r="G82" s="13" t="s">
        <v>96</v>
      </c>
      <c r="H82" s="49" t="s">
        <v>491</v>
      </c>
      <c r="I82" s="14">
        <f>+'IBP export - Colar'!I25</f>
        <v>3191</v>
      </c>
      <c r="J82" s="14">
        <f>+VLOOKUP(E82,'Summary - Colar'!$M$39:$N$54,2,FALSE)</f>
        <v>1.7583009999999999</v>
      </c>
      <c r="K82" s="14">
        <f t="shared" si="69"/>
        <v>1814.8201019051914</v>
      </c>
      <c r="L82" s="507">
        <v>10314.540000000001</v>
      </c>
      <c r="M82" s="53">
        <v>1.6762506216136279</v>
      </c>
      <c r="N82" s="508">
        <v>6153.34</v>
      </c>
      <c r="O82" s="507">
        <v>10314.540000000001</v>
      </c>
      <c r="P82" s="53">
        <v>1.6552497749305537</v>
      </c>
      <c r="Q82" s="508">
        <v>6231.41</v>
      </c>
      <c r="R82" s="507">
        <v>10264.25</v>
      </c>
      <c r="S82" s="53">
        <v>1.6652497894963976</v>
      </c>
      <c r="T82" s="508">
        <v>6163.79</v>
      </c>
      <c r="U82" s="507">
        <v>10264.25</v>
      </c>
      <c r="V82" s="53">
        <v>1.6640511135285163</v>
      </c>
      <c r="W82" s="508">
        <v>6168.23</v>
      </c>
      <c r="X82" s="507">
        <v>10264.25</v>
      </c>
      <c r="Y82" s="53">
        <v>1.6601001793653798</v>
      </c>
      <c r="Z82" s="508">
        <v>6182.91</v>
      </c>
      <c r="AA82" s="507">
        <v>10264.25</v>
      </c>
      <c r="AB82" s="53">
        <v>1.6702004061495201</v>
      </c>
      <c r="AC82" s="508">
        <v>6145.52</v>
      </c>
      <c r="AD82" s="507">
        <v>10264.25</v>
      </c>
      <c r="AE82" s="53">
        <v>1.6520495602796699</v>
      </c>
      <c r="AF82" s="508">
        <v>6213.04</v>
      </c>
      <c r="AG82" s="507">
        <v>10264.25</v>
      </c>
      <c r="AH82" s="53">
        <v>1.6506494529864222</v>
      </c>
      <c r="AI82" s="508">
        <v>6218.31</v>
      </c>
      <c r="AJ82" s="507">
        <v>10264.25</v>
      </c>
      <c r="AK82" s="53">
        <v>1.6388502142715724</v>
      </c>
      <c r="AL82" s="508">
        <v>6263.08</v>
      </c>
      <c r="AM82" s="507">
        <v>10264.25</v>
      </c>
      <c r="AN82" s="53">
        <v>1.6741504676220269</v>
      </c>
      <c r="AO82" s="508">
        <v>6131.02</v>
      </c>
      <c r="AP82" s="507">
        <v>1264.25</v>
      </c>
      <c r="AQ82" s="53">
        <v>1.7255616520623482</v>
      </c>
      <c r="AR82" s="508">
        <v>732.66</v>
      </c>
      <c r="AS82" s="507">
        <v>1264</v>
      </c>
      <c r="AT82" s="53">
        <v>1.7235389999999999</v>
      </c>
      <c r="AU82" s="508">
        <v>733.37475972403297</v>
      </c>
      <c r="AV82" s="507">
        <v>3242.76</v>
      </c>
      <c r="AW82" s="53">
        <v>1.7237537342788192</v>
      </c>
      <c r="AX82" s="508">
        <v>1881.22</v>
      </c>
      <c r="AY82" s="507">
        <v>3242.76</v>
      </c>
      <c r="AZ82" s="53">
        <v>1.7116525557924964</v>
      </c>
      <c r="BA82" s="508">
        <v>1894.52</v>
      </c>
      <c r="BB82" s="507">
        <v>753242.76</v>
      </c>
      <c r="BC82" s="53">
        <v>1.7315000060341603</v>
      </c>
      <c r="BD82" s="508">
        <v>435023.25</v>
      </c>
      <c r="BE82" s="507">
        <v>3242.76</v>
      </c>
      <c r="BF82" s="53">
        <v>1.7252485914481352</v>
      </c>
      <c r="BG82" s="508">
        <v>1879.59</v>
      </c>
      <c r="BH82" s="380">
        <f t="shared" si="35"/>
        <v>1877.8584999939658</v>
      </c>
      <c r="BI82" s="507">
        <v>3242.76</v>
      </c>
      <c r="BJ82" s="53">
        <v>1.7131536405228069</v>
      </c>
      <c r="BK82" s="508">
        <v>1892.86</v>
      </c>
      <c r="BL82" s="380">
        <f t="shared" si="36"/>
        <v>13.269999999999982</v>
      </c>
      <c r="BM82" s="507">
        <v>3191</v>
      </c>
      <c r="BN82" s="53">
        <v>1.7436491500325124</v>
      </c>
      <c r="BO82" s="508">
        <v>1830.07</v>
      </c>
      <c r="BP82">
        <v>-132.05999999999949</v>
      </c>
      <c r="BQ82" s="507">
        <v>3191</v>
      </c>
      <c r="BR82" s="53">
        <v>1.8094492832516784</v>
      </c>
      <c r="BS82" s="508">
        <v>1763.52</v>
      </c>
      <c r="BT82" s="380">
        <f t="shared" si="37"/>
        <v>-66.549999999999955</v>
      </c>
      <c r="BU82" s="507">
        <v>3191</v>
      </c>
      <c r="BV82" s="53">
        <v>1.8155542532672582</v>
      </c>
      <c r="BW82" s="508">
        <v>1757.59</v>
      </c>
      <c r="BX82" s="380">
        <f t="shared" si="38"/>
        <v>-5.9300000000000637</v>
      </c>
      <c r="BY82" s="507">
        <v>3191</v>
      </c>
      <c r="BZ82" s="53">
        <v>1.8062025595888356</v>
      </c>
      <c r="CA82" s="508">
        <v>1766.69</v>
      </c>
      <c r="CB82" s="380">
        <f t="shared" si="39"/>
        <v>9.1000000000001364</v>
      </c>
      <c r="CC82" s="507">
        <v>3191</v>
      </c>
      <c r="CD82" s="53">
        <v>1.8386526150814457</v>
      </c>
      <c r="CE82" s="508">
        <v>1735.51</v>
      </c>
      <c r="CF82" s="380">
        <f t="shared" si="40"/>
        <v>-31.180000000000064</v>
      </c>
      <c r="CG82" s="507">
        <v>3191</v>
      </c>
      <c r="CH82" s="53">
        <v>1.7905037650517905</v>
      </c>
      <c r="CI82" s="508">
        <v>1782.18</v>
      </c>
      <c r="CJ82" s="380">
        <f t="shared" si="41"/>
        <v>46.670000000000073</v>
      </c>
      <c r="CK82" s="507">
        <v>3191</v>
      </c>
      <c r="CL82" s="53">
        <v>1.8159985431036445</v>
      </c>
      <c r="CM82" s="508">
        <v>1757.16</v>
      </c>
      <c r="CN82" s="380">
        <f t="shared" si="42"/>
        <v>-25.019999999999982</v>
      </c>
      <c r="CO82" s="507">
        <v>3191</v>
      </c>
      <c r="CP82" s="53">
        <v>1.8035483159911603</v>
      </c>
      <c r="CQ82" s="508">
        <v>1769.29</v>
      </c>
      <c r="CR82" s="380">
        <f t="shared" si="43"/>
        <v>12.129999999999882</v>
      </c>
      <c r="CS82" s="507">
        <v>3191</v>
      </c>
      <c r="CT82" s="53">
        <v>1.7815469477539443</v>
      </c>
      <c r="CU82" s="508">
        <v>1791.14</v>
      </c>
      <c r="CV82" s="380">
        <f t="shared" si="44"/>
        <v>21.850000000000136</v>
      </c>
      <c r="CW82" s="507">
        <v>3191</v>
      </c>
      <c r="CX82" s="53">
        <v>1.7830501276800232</v>
      </c>
      <c r="CY82" s="508">
        <v>1789.63</v>
      </c>
      <c r="CZ82" s="380">
        <f t="shared" si="45"/>
        <v>-1.5099999999999909</v>
      </c>
      <c r="DA82" s="507">
        <v>3191</v>
      </c>
      <c r="DB82" s="53">
        <v>1.7781022060503398</v>
      </c>
      <c r="DC82" s="508">
        <v>1794.61</v>
      </c>
      <c r="DD82" s="380">
        <f t="shared" si="46"/>
        <v>4.9799999999997908</v>
      </c>
      <c r="DE82" s="507">
        <v>3191</v>
      </c>
      <c r="DF82" s="53">
        <v>1.7969467110412831</v>
      </c>
      <c r="DG82" s="508">
        <v>1775.79</v>
      </c>
      <c r="DH82" s="380">
        <f t="shared" si="47"/>
        <v>-18.819999999999936</v>
      </c>
      <c r="DI82" s="507">
        <v>3191</v>
      </c>
      <c r="DJ82" s="53">
        <v>1.7959454743975056</v>
      </c>
      <c r="DK82" s="508">
        <v>1776.78</v>
      </c>
      <c r="DL82" s="380">
        <f t="shared" si="48"/>
        <v>0.99000000000000909</v>
      </c>
      <c r="DM82" s="507">
        <v>3191</v>
      </c>
      <c r="DN82" s="53">
        <v>1.7790042928025869</v>
      </c>
      <c r="DO82" s="508">
        <v>1793.7</v>
      </c>
      <c r="DP82" s="380">
        <f t="shared" si="49"/>
        <v>16.920000000000073</v>
      </c>
      <c r="DQ82" s="507">
        <v>3191</v>
      </c>
      <c r="DR82" s="53">
        <v>1.7750458919730767</v>
      </c>
      <c r="DS82" s="508">
        <v>1797.7</v>
      </c>
      <c r="DT82" s="380">
        <f t="shared" si="50"/>
        <v>4</v>
      </c>
      <c r="DU82" s="507">
        <v>3191</v>
      </c>
      <c r="DV82" s="53">
        <v>1.7711542197430132</v>
      </c>
      <c r="DW82" s="508">
        <v>1801.65</v>
      </c>
      <c r="DX82" s="380">
        <f t="shared" si="51"/>
        <v>3.9500000000000455</v>
      </c>
      <c r="DY82" s="507">
        <v>3191</v>
      </c>
      <c r="DZ82" s="53">
        <v>1.7635000000000001</v>
      </c>
      <c r="EA82" s="508">
        <v>1809.469804366317</v>
      </c>
      <c r="EB82" s="380">
        <f t="shared" si="52"/>
        <v>7.8198043663169301</v>
      </c>
      <c r="EC82" s="507">
        <v>3191</v>
      </c>
      <c r="ED82" s="53">
        <v>1.749452</v>
      </c>
      <c r="EE82" s="508">
        <v>1823.9997439198103</v>
      </c>
      <c r="EF82" s="380">
        <f t="shared" si="53"/>
        <v>14.52993955349325</v>
      </c>
      <c r="EG82" s="507">
        <v>3191</v>
      </c>
      <c r="EH82" s="53">
        <v>1.75295</v>
      </c>
      <c r="EI82" s="508">
        <v>1820.3599646310506</v>
      </c>
      <c r="EJ82" s="380">
        <f t="shared" si="54"/>
        <v>-3.6397792887596552</v>
      </c>
      <c r="EK82" s="507">
        <v>3191</v>
      </c>
      <c r="EL82" s="53">
        <v>1.754453</v>
      </c>
      <c r="EM82" s="508">
        <v>1818.8005036327561</v>
      </c>
      <c r="EN82" s="380">
        <f t="shared" si="55"/>
        <v>-1.5594609982945258</v>
      </c>
      <c r="EO82" s="507">
        <v>3191</v>
      </c>
      <c r="EP82" s="53">
        <v>1.760348</v>
      </c>
      <c r="EQ82" s="508">
        <v>1812.7097596611579</v>
      </c>
      <c r="ER82" s="380">
        <f t="shared" si="56"/>
        <v>-6.0907439715981582</v>
      </c>
      <c r="ES82" s="507">
        <v>3191</v>
      </c>
      <c r="ET82" s="53">
        <v>1.7571490000000001</v>
      </c>
      <c r="EU82" s="508">
        <v>1816.0099115100654</v>
      </c>
      <c r="EV82" s="380">
        <f t="shared" si="57"/>
        <v>3.3001518489074897</v>
      </c>
      <c r="EW82" s="507">
        <v>3191</v>
      </c>
      <c r="EX82" s="53">
        <v>1.7376480000000001</v>
      </c>
      <c r="EY82" s="508">
        <v>1836.3903391250701</v>
      </c>
      <c r="EZ82" s="380">
        <f t="shared" si="58"/>
        <v>20.380427615004692</v>
      </c>
      <c r="FA82" s="507">
        <v>3191</v>
      </c>
      <c r="FB82" s="53">
        <v>1.733052</v>
      </c>
      <c r="FC82" s="508">
        <v>1841.2603891862448</v>
      </c>
      <c r="FD82" s="380">
        <f t="shared" si="59"/>
        <v>4.870050061174652</v>
      </c>
      <c r="FE82" s="507">
        <v>3191</v>
      </c>
      <c r="FF82" s="53">
        <v>1.7327980000000001</v>
      </c>
      <c r="FG82" s="508">
        <v>1841.5302880081808</v>
      </c>
      <c r="FH82" s="380">
        <f t="shared" si="60"/>
        <v>0.26989882193606718</v>
      </c>
      <c r="FI82" s="507">
        <v>3191</v>
      </c>
      <c r="FJ82" s="53">
        <v>1.7445550000000001</v>
      </c>
      <c r="FK82" s="508">
        <v>1829.1197468695455</v>
      </c>
      <c r="FL82" s="380">
        <f t="shared" si="61"/>
        <v>-12.410541138635381</v>
      </c>
      <c r="FM82" s="507">
        <v>3191</v>
      </c>
      <c r="FN82" s="53">
        <v>1.7476499999999999</v>
      </c>
      <c r="FO82" s="508">
        <v>1825.8804680571054</v>
      </c>
      <c r="FP82" s="380">
        <f t="shared" si="62"/>
        <v>-3.239278812440034</v>
      </c>
      <c r="FQ82" s="507">
        <v>3191</v>
      </c>
      <c r="FR82" s="53">
        <v>1.7536529999999999</v>
      </c>
      <c r="FS82" s="508">
        <v>1819.6302233109973</v>
      </c>
      <c r="FT82" s="380">
        <f t="shared" si="63"/>
        <v>-6.2502447461081374</v>
      </c>
      <c r="FU82" s="507">
        <v>3191</v>
      </c>
      <c r="FV82" s="53">
        <v>1.7570520000000001</v>
      </c>
      <c r="FW82" s="508">
        <v>1816.1101663468128</v>
      </c>
      <c r="FX82" s="380">
        <f t="shared" si="64"/>
        <v>-3.520056964184505</v>
      </c>
      <c r="FY82" s="507">
        <v>1403191</v>
      </c>
      <c r="FZ82" s="53">
        <v>1.7579499999999999</v>
      </c>
      <c r="GA82" s="508">
        <v>798197.33211979864</v>
      </c>
      <c r="GB82" s="380">
        <f t="shared" si="65"/>
        <v>796381.22195345187</v>
      </c>
      <c r="GC82" s="507">
        <v>1403191</v>
      </c>
      <c r="GD82" s="53">
        <v>1.7475499999999999</v>
      </c>
      <c r="GE82" s="508">
        <v>802947.55514863669</v>
      </c>
      <c r="GF82" s="380">
        <f t="shared" si="66"/>
        <v>4750.2230288380524</v>
      </c>
      <c r="GG82" s="507">
        <v>3191</v>
      </c>
      <c r="GH82" s="53">
        <v>1.7613000000000001</v>
      </c>
      <c r="GI82" s="508">
        <v>1811.7299721796398</v>
      </c>
      <c r="GJ82" s="380">
        <f t="shared" si="67"/>
        <v>-801135.82517645706</v>
      </c>
      <c r="GK82" s="507">
        <v>3191</v>
      </c>
      <c r="GL82" s="53">
        <v>1.7583009999999999</v>
      </c>
      <c r="GM82" s="508">
        <v>1814.8201019051914</v>
      </c>
      <c r="GN82" s="380">
        <f t="shared" si="68"/>
        <v>3.0901297255516056</v>
      </c>
    </row>
    <row r="83" spans="1:196" ht="15">
      <c r="A83" s="13" t="s">
        <v>616</v>
      </c>
      <c r="B83" s="13" t="s">
        <v>617</v>
      </c>
      <c r="C83" s="13" t="s">
        <v>211</v>
      </c>
      <c r="D83" s="13" t="s">
        <v>11</v>
      </c>
      <c r="E83" s="13" t="s">
        <v>5</v>
      </c>
      <c r="F83" s="13" t="s">
        <v>618</v>
      </c>
      <c r="G83" s="13" t="s">
        <v>618</v>
      </c>
      <c r="H83" s="49" t="s">
        <v>495</v>
      </c>
      <c r="I83" s="14">
        <f>+'JYSKE - FKB - Colar '!B5</f>
        <v>60607.08</v>
      </c>
      <c r="J83" s="14">
        <f>+VLOOKUP(E83,'Summary - Colar'!$M$39:$N$54,2,FALSE)</f>
        <v>1.1318999999999999</v>
      </c>
      <c r="K83" s="14">
        <f t="shared" si="69"/>
        <v>53544.5534057779</v>
      </c>
      <c r="L83" s="507">
        <v>76095.13</v>
      </c>
      <c r="M83" s="53">
        <v>1.0393499809660025</v>
      </c>
      <c r="N83" s="508">
        <v>73214.154417239653</v>
      </c>
      <c r="O83" s="507">
        <v>76095.13</v>
      </c>
      <c r="P83" s="53">
        <v>1.0296499958937868</v>
      </c>
      <c r="Q83" s="508">
        <v>73903.880253935888</v>
      </c>
      <c r="R83" s="507">
        <v>74968.160000000003</v>
      </c>
      <c r="S83" s="53">
        <v>1.0305500350713117</v>
      </c>
      <c r="T83" s="508">
        <v>72745.774051438828</v>
      </c>
      <c r="U83" s="507">
        <v>74968.160000000003</v>
      </c>
      <c r="V83" s="53">
        <v>1.0294499127813821</v>
      </c>
      <c r="W83" s="508">
        <v>72823.513868149239</v>
      </c>
      <c r="X83" s="507">
        <v>74968.160000000003</v>
      </c>
      <c r="Y83" s="53">
        <v>1.0474500171045873</v>
      </c>
      <c r="Z83" s="508">
        <v>71572.064323632992</v>
      </c>
      <c r="AA83" s="507">
        <v>120591.91</v>
      </c>
      <c r="AB83" s="53">
        <v>1.0384500241697678</v>
      </c>
      <c r="AC83" s="508">
        <v>116126.83055827576</v>
      </c>
      <c r="AD83" s="507">
        <v>120146</v>
      </c>
      <c r="AE83" s="53">
        <v>1.0375500183032278</v>
      </c>
      <c r="AF83" s="508">
        <v>115797.79083468426</v>
      </c>
      <c r="AG83" s="507">
        <v>118938.81</v>
      </c>
      <c r="AH83" s="53">
        <v>1.047149991583058</v>
      </c>
      <c r="AI83" s="508">
        <v>113583.35573320395</v>
      </c>
      <c r="AJ83" s="507">
        <v>118938.81</v>
      </c>
      <c r="AK83" s="53">
        <v>1.0461499902620313</v>
      </c>
      <c r="AL83" s="508">
        <v>113691.9286021397</v>
      </c>
      <c r="AM83" s="507">
        <v>118938.81</v>
      </c>
      <c r="AN83" s="53">
        <v>1.0407499836552325</v>
      </c>
      <c r="AO83" s="508">
        <v>114281.82740130664</v>
      </c>
      <c r="AP83" s="507">
        <v>116748.61</v>
      </c>
      <c r="AQ83" s="53">
        <v>1.0854500032344994</v>
      </c>
      <c r="AR83" s="508">
        <v>107557.79598517147</v>
      </c>
      <c r="AS83" s="507">
        <v>116748.61</v>
      </c>
      <c r="AT83" s="53">
        <v>1.08935</v>
      </c>
      <c r="AU83" s="508">
        <v>107172.72685546427</v>
      </c>
      <c r="AV83" s="507">
        <v>116748.61</v>
      </c>
      <c r="AW83" s="53">
        <v>1.0830999858771673</v>
      </c>
      <c r="AX83" s="508">
        <v>107791.16565627976</v>
      </c>
      <c r="AY83" s="507">
        <v>116748.61</v>
      </c>
      <c r="AZ83" s="53">
        <v>1.0787497944244075</v>
      </c>
      <c r="BA83" s="508">
        <v>108225.84681213681</v>
      </c>
      <c r="BB83" s="507">
        <v>67411.39</v>
      </c>
      <c r="BC83" s="53">
        <v>1.0820998826422146</v>
      </c>
      <c r="BD83" s="508">
        <v>62296.827752534649</v>
      </c>
      <c r="BE83" s="507">
        <v>67411.39</v>
      </c>
      <c r="BF83" s="53">
        <v>1.0781999853387405</v>
      </c>
      <c r="BG83" s="508">
        <v>62522.158149372641</v>
      </c>
      <c r="BH83" s="380">
        <f t="shared" si="35"/>
        <v>62521.076049489995</v>
      </c>
      <c r="BI83" s="507">
        <v>67411.39</v>
      </c>
      <c r="BJ83" s="53">
        <v>1.0803999989493438</v>
      </c>
      <c r="BK83" s="508">
        <v>62394.844562713377</v>
      </c>
      <c r="BL83" s="380">
        <f t="shared" si="36"/>
        <v>-127.31358665926382</v>
      </c>
      <c r="BM83" s="507">
        <v>67411.39</v>
      </c>
      <c r="BN83" s="53">
        <v>1.1088499954694768</v>
      </c>
      <c r="BO83" s="508">
        <v>60793.966970670946</v>
      </c>
      <c r="BP83">
        <v>589.8987991669419</v>
      </c>
      <c r="BQ83" s="507">
        <v>67411.39</v>
      </c>
      <c r="BR83" s="53">
        <v>1.1058499740160905</v>
      </c>
      <c r="BS83" s="508">
        <v>60958.892782882263</v>
      </c>
      <c r="BT83" s="380">
        <f t="shared" si="37"/>
        <v>164.92581221131695</v>
      </c>
      <c r="BU83" s="507">
        <v>67411.39</v>
      </c>
      <c r="BV83" s="53">
        <v>1.0967500172467883</v>
      </c>
      <c r="BW83" s="508">
        <v>61464.681048490223</v>
      </c>
      <c r="BX83" s="380">
        <f t="shared" si="38"/>
        <v>505.78826560796006</v>
      </c>
      <c r="BY83" s="507">
        <v>67411.39</v>
      </c>
      <c r="BZ83" s="53">
        <v>1.0935500267747675</v>
      </c>
      <c r="CA83" s="508">
        <v>61644.541492827702</v>
      </c>
      <c r="CB83" s="380">
        <f t="shared" si="39"/>
        <v>179.86044433747884</v>
      </c>
      <c r="CC83" s="507">
        <v>65990.63</v>
      </c>
      <c r="CD83" s="53">
        <v>1.1035500028504495</v>
      </c>
      <c r="CE83" s="508">
        <v>59798.495609213373</v>
      </c>
      <c r="CF83" s="380">
        <f t="shared" si="40"/>
        <v>-1846.0458836143298</v>
      </c>
      <c r="CG83" s="507">
        <v>65990.63</v>
      </c>
      <c r="CH83" s="53">
        <v>1.1071500373751093</v>
      </c>
      <c r="CI83" s="508">
        <v>59604.053445596342</v>
      </c>
      <c r="CJ83" s="380">
        <f t="shared" si="41"/>
        <v>-194.44216361703002</v>
      </c>
      <c r="CK83" s="507">
        <v>65990.63</v>
      </c>
      <c r="CL83" s="53">
        <v>1.1331000481425468</v>
      </c>
      <c r="CM83" s="508">
        <v>58239.014381983521</v>
      </c>
      <c r="CN83" s="380">
        <f t="shared" si="42"/>
        <v>-1365.0390636128213</v>
      </c>
      <c r="CO83" s="507">
        <v>65990.63</v>
      </c>
      <c r="CP83" s="53">
        <v>1.1381500166600167</v>
      </c>
      <c r="CQ83" s="508">
        <v>57980.608034127406</v>
      </c>
      <c r="CR83" s="380">
        <f t="shared" si="43"/>
        <v>-258.40634785611473</v>
      </c>
      <c r="CS83" s="507">
        <v>65990.63</v>
      </c>
      <c r="CT83" s="53">
        <v>1.1324499897732652</v>
      </c>
      <c r="CU83" s="508">
        <v>58272.445225782023</v>
      </c>
      <c r="CV83" s="380">
        <f t="shared" si="44"/>
        <v>291.83719165461662</v>
      </c>
      <c r="CW83" s="507">
        <v>65990.63</v>
      </c>
      <c r="CX83" s="53">
        <v>1.1362500452178652</v>
      </c>
      <c r="CY83" s="508">
        <v>58077.559844978423</v>
      </c>
      <c r="CZ83" s="380">
        <f t="shared" si="45"/>
        <v>-194.88538080360013</v>
      </c>
      <c r="DA83" s="507">
        <v>65990.63</v>
      </c>
      <c r="DB83" s="53">
        <v>1.1363000964193748</v>
      </c>
      <c r="DC83" s="508">
        <v>58075.001672484956</v>
      </c>
      <c r="DD83" s="380">
        <f t="shared" si="46"/>
        <v>-2.558172493467282</v>
      </c>
      <c r="DE83" s="507">
        <v>65990.63</v>
      </c>
      <c r="DF83" s="53">
        <v>1.1544499930632772</v>
      </c>
      <c r="DG83" s="508">
        <v>57161.96491534212</v>
      </c>
      <c r="DH83" s="380">
        <f t="shared" si="47"/>
        <v>-913.036757142836</v>
      </c>
      <c r="DI83" s="507">
        <v>65990.63</v>
      </c>
      <c r="DJ83" s="53">
        <v>1.1486000091425401</v>
      </c>
      <c r="DK83" s="508">
        <v>57453.098968076563</v>
      </c>
      <c r="DL83" s="380">
        <f t="shared" si="48"/>
        <v>291.13405273444369</v>
      </c>
      <c r="DM83" s="507">
        <v>65990.63</v>
      </c>
      <c r="DN83" s="53">
        <v>1.1410499781207057</v>
      </c>
      <c r="DO83" s="508">
        <v>57833.251185619141</v>
      </c>
      <c r="DP83" s="380">
        <f t="shared" si="49"/>
        <v>380.152217542578</v>
      </c>
      <c r="DQ83" s="507">
        <v>65990.63</v>
      </c>
      <c r="DR83" s="53">
        <v>1.135249966573922</v>
      </c>
      <c r="DS83" s="508">
        <v>58128.722257665897</v>
      </c>
      <c r="DT83" s="380">
        <f t="shared" si="50"/>
        <v>295.47107204675558</v>
      </c>
      <c r="DU83" s="507">
        <v>65990.63</v>
      </c>
      <c r="DV83" s="53">
        <v>1.1318500296229566</v>
      </c>
      <c r="DW83" s="508">
        <v>58303.333721679446</v>
      </c>
      <c r="DX83" s="380">
        <f t="shared" si="51"/>
        <v>174.61146401354927</v>
      </c>
      <c r="DY83" s="507">
        <v>65990.63</v>
      </c>
      <c r="DZ83" s="53">
        <v>1.1345499999999999</v>
      </c>
      <c r="EA83" s="508">
        <v>58164.585077784148</v>
      </c>
      <c r="EB83" s="380">
        <f t="shared" si="52"/>
        <v>-138.7486438952983</v>
      </c>
      <c r="EC83" s="507">
        <v>65990.63</v>
      </c>
      <c r="ED83" s="53">
        <v>1.13425</v>
      </c>
      <c r="EE83" s="508">
        <v>58179.969142605252</v>
      </c>
      <c r="EF83" s="380">
        <f t="shared" si="53"/>
        <v>15.384064821104403</v>
      </c>
      <c r="EG83" s="507">
        <v>65990.63</v>
      </c>
      <c r="EH83" s="53">
        <v>1.1326499999999999</v>
      </c>
      <c r="EI83" s="508">
        <v>58262.155122941782</v>
      </c>
      <c r="EJ83" s="380">
        <f t="shared" si="54"/>
        <v>82.18598033652961</v>
      </c>
      <c r="EK83" s="507">
        <v>60607.08</v>
      </c>
      <c r="EL83" s="53">
        <v>1.13575</v>
      </c>
      <c r="EM83" s="508">
        <v>53363.046445080341</v>
      </c>
      <c r="EN83" s="380">
        <f t="shared" si="55"/>
        <v>-4899.1086778614408</v>
      </c>
      <c r="EO83" s="507">
        <v>60607.08</v>
      </c>
      <c r="EP83" s="53">
        <v>1.1295500000000001</v>
      </c>
      <c r="EQ83" s="508">
        <v>53655.951485104684</v>
      </c>
      <c r="ER83" s="380">
        <f t="shared" si="56"/>
        <v>292.90504002434318</v>
      </c>
      <c r="ES83" s="507">
        <v>60607.08</v>
      </c>
      <c r="ET83" s="53">
        <v>1.1253500000000001</v>
      </c>
      <c r="EU83" s="508">
        <v>53856.204736304258</v>
      </c>
      <c r="EV83" s="380">
        <f t="shared" si="57"/>
        <v>200.25325119957415</v>
      </c>
      <c r="EW83" s="507">
        <v>60607.08</v>
      </c>
      <c r="EX83" s="53">
        <v>1.1109500000000001</v>
      </c>
      <c r="EY83" s="508">
        <v>54554.28237094378</v>
      </c>
      <c r="EZ83" s="380">
        <f t="shared" si="58"/>
        <v>698.07763463952142</v>
      </c>
      <c r="FA83" s="507">
        <v>60607.08</v>
      </c>
      <c r="FB83" s="53">
        <v>1.1105499999999999</v>
      </c>
      <c r="FC83" s="508">
        <v>54573.931835576972</v>
      </c>
      <c r="FD83" s="380">
        <f t="shared" si="59"/>
        <v>19.64946463319211</v>
      </c>
      <c r="FE83" s="507">
        <v>60607.08</v>
      </c>
      <c r="FF83" s="53">
        <v>1.12155</v>
      </c>
      <c r="FG83" s="508">
        <v>54038.678614417549</v>
      </c>
      <c r="FH83" s="380">
        <f t="shared" si="60"/>
        <v>-535.25322115942254</v>
      </c>
      <c r="FI83" s="507">
        <v>60607.08</v>
      </c>
      <c r="FJ83" s="53">
        <v>1.1194</v>
      </c>
      <c r="FK83" s="508">
        <v>54142.469179917818</v>
      </c>
      <c r="FL83" s="380">
        <f t="shared" si="61"/>
        <v>103.79056550026871</v>
      </c>
      <c r="FM83" s="507">
        <v>60607.08</v>
      </c>
      <c r="FN83" s="53">
        <v>1.1271500000000001</v>
      </c>
      <c r="FO83" s="508">
        <v>53770.199174910165</v>
      </c>
      <c r="FP83" s="380">
        <f t="shared" si="62"/>
        <v>-372.2700050076528</v>
      </c>
      <c r="FQ83" s="507">
        <v>60607.08</v>
      </c>
      <c r="FR83" s="53">
        <v>1.1245499999999999</v>
      </c>
      <c r="FS83" s="508">
        <v>53894.517807122851</v>
      </c>
      <c r="FT83" s="380">
        <f t="shared" si="63"/>
        <v>124.31863221268577</v>
      </c>
      <c r="FU83" s="507">
        <v>60607.08</v>
      </c>
      <c r="FV83" s="53">
        <v>1.13215</v>
      </c>
      <c r="FW83" s="508">
        <v>53532.729761957336</v>
      </c>
      <c r="FX83" s="380">
        <f t="shared" si="64"/>
        <v>-361.78804516551463</v>
      </c>
      <c r="FY83" s="507">
        <v>60607.08</v>
      </c>
      <c r="FZ83" s="53">
        <v>1.1327499999999999</v>
      </c>
      <c r="GA83" s="508">
        <v>53504.374310306783</v>
      </c>
      <c r="GB83" s="380">
        <f t="shared" si="65"/>
        <v>-28.355451650553732</v>
      </c>
      <c r="GC83" s="507">
        <v>60607.08</v>
      </c>
      <c r="GD83" s="53">
        <v>1.13775</v>
      </c>
      <c r="GE83" s="508">
        <v>53269.241924851682</v>
      </c>
      <c r="GF83" s="380">
        <f t="shared" si="66"/>
        <v>-235.13238545510103</v>
      </c>
      <c r="GG83" s="507">
        <v>60607.08</v>
      </c>
      <c r="GH83" s="53">
        <v>1.1352500000000001</v>
      </c>
      <c r="GI83" s="508">
        <v>53386.549218233864</v>
      </c>
      <c r="GJ83" s="380">
        <f t="shared" si="67"/>
        <v>117.30729338218225</v>
      </c>
      <c r="GK83" s="507">
        <v>60607.08</v>
      </c>
      <c r="GL83" s="53">
        <v>1.1318999999999999</v>
      </c>
      <c r="GM83" s="508">
        <v>53544.5534057779</v>
      </c>
      <c r="GN83" s="380">
        <f t="shared" si="68"/>
        <v>158.00418754403654</v>
      </c>
    </row>
    <row r="84" spans="1:196" ht="15">
      <c r="A84" s="13" t="s">
        <v>616</v>
      </c>
      <c r="B84" s="13" t="s">
        <v>617</v>
      </c>
      <c r="C84" s="13" t="s">
        <v>211</v>
      </c>
      <c r="D84" s="13" t="s">
        <v>11</v>
      </c>
      <c r="E84" s="13" t="s">
        <v>6</v>
      </c>
      <c r="F84" s="13" t="s">
        <v>619</v>
      </c>
      <c r="G84" s="13" t="s">
        <v>619</v>
      </c>
      <c r="H84" s="49" t="s">
        <v>495</v>
      </c>
      <c r="I84" s="14">
        <f>+'JYSKE - FKB - Colar '!B6</f>
        <v>302760.11</v>
      </c>
      <c r="J84" s="14">
        <f>+VLOOKUP(E84,'Summary - Colar'!$M$39:$N$54,2,FALSE)</f>
        <v>10.876507</v>
      </c>
      <c r="K84" s="14">
        <f t="shared" si="69"/>
        <v>27836.15272807713</v>
      </c>
      <c r="L84" s="507">
        <v>435802.58</v>
      </c>
      <c r="M84" s="53">
        <v>11.454999960514845</v>
      </c>
      <c r="N84" s="508">
        <v>38044.747403073132</v>
      </c>
      <c r="O84" s="507">
        <v>435802.58</v>
      </c>
      <c r="P84" s="53">
        <v>11.435000500511592</v>
      </c>
      <c r="Q84" s="508">
        <v>38111.286482278912</v>
      </c>
      <c r="R84" s="507">
        <v>435802.58</v>
      </c>
      <c r="S84" s="53">
        <v>11.492499208105174</v>
      </c>
      <c r="T84" s="508">
        <v>37920.609965554475</v>
      </c>
      <c r="U84" s="507">
        <v>435802.58</v>
      </c>
      <c r="V84" s="53">
        <v>11.502500793332414</v>
      </c>
      <c r="W84" s="508">
        <v>37887.63746511707</v>
      </c>
      <c r="X84" s="507">
        <v>435802.58</v>
      </c>
      <c r="Y84" s="53">
        <v>11.456999868201573</v>
      </c>
      <c r="Z84" s="508">
        <v>38038.106399001714</v>
      </c>
      <c r="AA84" s="507">
        <v>435802.58</v>
      </c>
      <c r="AB84" s="53">
        <v>11.473500522428596</v>
      </c>
      <c r="AC84" s="508">
        <v>37983.401765493072</v>
      </c>
      <c r="AD84" s="507">
        <v>435802.58</v>
      </c>
      <c r="AE84" s="53">
        <v>11.284499921375806</v>
      </c>
      <c r="AF84" s="508">
        <v>38619.574020686152</v>
      </c>
      <c r="AG84" s="507">
        <v>435802.58</v>
      </c>
      <c r="AH84" s="53">
        <v>11.243500691464227</v>
      </c>
      <c r="AI84" s="508">
        <v>38760.399626323677</v>
      </c>
      <c r="AJ84" s="507">
        <v>435802.58</v>
      </c>
      <c r="AK84" s="53">
        <v>11.138000053238743</v>
      </c>
      <c r="AL84" s="508">
        <v>39127.54335759551</v>
      </c>
      <c r="AM84" s="507">
        <v>292278.88</v>
      </c>
      <c r="AN84" s="53">
        <v>11.185000303105333</v>
      </c>
      <c r="AO84" s="508">
        <v>26131.325174739024</v>
      </c>
      <c r="AP84" s="507">
        <v>292278.88</v>
      </c>
      <c r="AQ84" s="53">
        <v>10.963483090740779</v>
      </c>
      <c r="AR84" s="508">
        <v>26659.308686930384</v>
      </c>
      <c r="AS84" s="507">
        <v>292278.88</v>
      </c>
      <c r="AT84" s="53">
        <v>11.041558</v>
      </c>
      <c r="AU84" s="508">
        <v>26470.800588105409</v>
      </c>
      <c r="AV84" s="507">
        <v>292278.88</v>
      </c>
      <c r="AW84" s="53">
        <v>10.930543555101721</v>
      </c>
      <c r="AX84" s="508">
        <v>26739.647349338065</v>
      </c>
      <c r="AY84" s="507">
        <v>292278.88</v>
      </c>
      <c r="AZ84" s="53">
        <v>10.829951164464852</v>
      </c>
      <c r="BA84" s="508">
        <v>26988.014586716061</v>
      </c>
      <c r="BB84" s="507">
        <v>292724.99</v>
      </c>
      <c r="BC84" s="53">
        <v>10.849582878527992</v>
      </c>
      <c r="BD84" s="508">
        <v>26980.298991892232</v>
      </c>
      <c r="BE84" s="507">
        <v>292724.99</v>
      </c>
      <c r="BF84" s="53">
        <v>10.809970480851396</v>
      </c>
      <c r="BG84" s="508">
        <v>27079.166452723272</v>
      </c>
      <c r="BH84" s="380">
        <f t="shared" si="35"/>
        <v>27068.316869844744</v>
      </c>
      <c r="BI84" s="507">
        <v>292724.99</v>
      </c>
      <c r="BJ84" s="53">
        <v>10.75857203602768</v>
      </c>
      <c r="BK84" s="508">
        <v>27208.535577002189</v>
      </c>
      <c r="BL84" s="380">
        <f t="shared" si="36"/>
        <v>129.3691242789173</v>
      </c>
      <c r="BM84" s="507">
        <v>292724.99</v>
      </c>
      <c r="BN84" s="53">
        <v>10.72196768255267</v>
      </c>
      <c r="BO84" s="508">
        <v>27301.42439025786</v>
      </c>
      <c r="BP84">
        <v>-12996.218182856486</v>
      </c>
      <c r="BQ84" s="507">
        <v>292724.99</v>
      </c>
      <c r="BR84" s="53">
        <v>10.994064597315436</v>
      </c>
      <c r="BS84" s="508">
        <v>26625.729493301184</v>
      </c>
      <c r="BT84" s="380">
        <f t="shared" si="37"/>
        <v>-675.69489695667653</v>
      </c>
      <c r="BU84" s="507">
        <v>292724.99</v>
      </c>
      <c r="BV84" s="53">
        <v>11.089187874172326</v>
      </c>
      <c r="BW84" s="508">
        <v>26397.333449619127</v>
      </c>
      <c r="BX84" s="380">
        <f t="shared" si="38"/>
        <v>-228.39604368205619</v>
      </c>
      <c r="BY84" s="507">
        <v>292724.99</v>
      </c>
      <c r="BZ84" s="53">
        <v>10.970595621782262</v>
      </c>
      <c r="CA84" s="508">
        <v>26682.688897838023</v>
      </c>
      <c r="CB84" s="380">
        <f t="shared" si="39"/>
        <v>285.35544821889562</v>
      </c>
      <c r="CC84" s="507">
        <v>292724.99</v>
      </c>
      <c r="CD84" s="53">
        <v>11.074428529175647</v>
      </c>
      <c r="CE84" s="508">
        <v>26432.51425830365</v>
      </c>
      <c r="CF84" s="380">
        <f t="shared" si="40"/>
        <v>-250.17463953437255</v>
      </c>
      <c r="CG84" s="507">
        <v>292724.99</v>
      </c>
      <c r="CH84" s="53">
        <v>11.006530046613195</v>
      </c>
      <c r="CI84" s="508">
        <v>26595.574514428736</v>
      </c>
      <c r="CJ84" s="380">
        <f t="shared" si="41"/>
        <v>163.06025612508529</v>
      </c>
      <c r="CK84" s="507">
        <v>292724.99</v>
      </c>
      <c r="CL84" s="53">
        <v>11.111047522150155</v>
      </c>
      <c r="CM84" s="508">
        <v>26345.39987489436</v>
      </c>
      <c r="CN84" s="380">
        <f t="shared" si="42"/>
        <v>-250.17463953437618</v>
      </c>
      <c r="CO84" s="507">
        <v>292724.99</v>
      </c>
      <c r="CP84" s="53">
        <v>11.007454537818655</v>
      </c>
      <c r="CQ84" s="508">
        <v>26593.340812290036</v>
      </c>
      <c r="CR84" s="380">
        <f t="shared" si="43"/>
        <v>247.94093739567688</v>
      </c>
      <c r="CS84" s="507">
        <v>292724.99</v>
      </c>
      <c r="CT84" s="53">
        <v>11.059941767237742</v>
      </c>
      <c r="CU84" s="508">
        <v>26467.136641453497</v>
      </c>
      <c r="CV84" s="380">
        <f t="shared" si="44"/>
        <v>-126.20417083653956</v>
      </c>
      <c r="CW84" s="507">
        <v>292724.99</v>
      </c>
      <c r="CX84" s="53">
        <v>11.168573559177586</v>
      </c>
      <c r="CY84" s="508">
        <v>26209.70246996835</v>
      </c>
      <c r="CZ84" s="380">
        <f t="shared" si="45"/>
        <v>-257.43417148514709</v>
      </c>
      <c r="DA84" s="507">
        <v>292724.99</v>
      </c>
      <c r="DB84" s="53">
        <v>10.944940911178854</v>
      </c>
      <c r="DC84" s="508">
        <v>26745.232557721618</v>
      </c>
      <c r="DD84" s="380">
        <f t="shared" si="46"/>
        <v>535.53008775326816</v>
      </c>
      <c r="DE84" s="507">
        <v>292724.99</v>
      </c>
      <c r="DF84" s="53">
        <v>10.963941352408442</v>
      </c>
      <c r="DG84" s="508">
        <v>26698.883238343598</v>
      </c>
      <c r="DH84" s="380">
        <f t="shared" si="47"/>
        <v>-46.349319378019572</v>
      </c>
      <c r="DI84" s="507">
        <v>292724.99</v>
      </c>
      <c r="DJ84" s="53">
        <v>10.923046468014171</v>
      </c>
      <c r="DK84" s="508">
        <v>26798.841409050412</v>
      </c>
      <c r="DL84" s="380">
        <f t="shared" si="48"/>
        <v>99.958170706813689</v>
      </c>
      <c r="DM84" s="507">
        <v>292724.99</v>
      </c>
      <c r="DN84" s="53">
        <v>10.933526614383448</v>
      </c>
      <c r="DO84" s="508">
        <v>26773.153834455366</v>
      </c>
      <c r="DP84" s="380">
        <f t="shared" si="49"/>
        <v>-25.687574595045589</v>
      </c>
      <c r="DQ84" s="507">
        <v>292724.99</v>
      </c>
      <c r="DR84" s="53">
        <v>11.003988496336881</v>
      </c>
      <c r="DS84" s="508">
        <v>26601.717195310161</v>
      </c>
      <c r="DT84" s="380">
        <f t="shared" si="50"/>
        <v>-171.43663914520585</v>
      </c>
      <c r="DU84" s="507">
        <v>292724.99</v>
      </c>
      <c r="DV84" s="53">
        <v>10.999785913080709</v>
      </c>
      <c r="DW84" s="508">
        <v>26611.880659595176</v>
      </c>
      <c r="DX84" s="380">
        <f t="shared" si="51"/>
        <v>10.163464285014925</v>
      </c>
      <c r="DY84" s="507">
        <v>292724.99</v>
      </c>
      <c r="DZ84" s="53">
        <v>10.948221</v>
      </c>
      <c r="EA84" s="508">
        <v>26737.219681626812</v>
      </c>
      <c r="EB84" s="380">
        <f t="shared" si="52"/>
        <v>125.33902203163598</v>
      </c>
      <c r="EC84" s="507">
        <v>292724.99</v>
      </c>
      <c r="ED84" s="53">
        <v>10.930171</v>
      </c>
      <c r="EE84" s="508">
        <v>26781.373319776972</v>
      </c>
      <c r="EF84" s="380">
        <f t="shared" si="53"/>
        <v>44.153638150160987</v>
      </c>
      <c r="EG84" s="507">
        <v>292724.99</v>
      </c>
      <c r="EH84" s="53">
        <v>10.891002</v>
      </c>
      <c r="EI84" s="508">
        <v>26877.69132720754</v>
      </c>
      <c r="EJ84" s="380">
        <f t="shared" si="54"/>
        <v>96.318007430567377</v>
      </c>
      <c r="EK84" s="507">
        <v>292724.99</v>
      </c>
      <c r="EL84" s="53">
        <v>10.897506</v>
      </c>
      <c r="EM84" s="508">
        <v>26861.649812351559</v>
      </c>
      <c r="EN84" s="380">
        <f t="shared" si="55"/>
        <v>-16.041514855980495</v>
      </c>
      <c r="EO84" s="507">
        <v>292724.99</v>
      </c>
      <c r="EP84" s="53">
        <v>10.906008</v>
      </c>
      <c r="EQ84" s="508">
        <v>26840.709267772407</v>
      </c>
      <c r="ER84" s="380">
        <f t="shared" si="56"/>
        <v>-20.940544579152629</v>
      </c>
      <c r="ES84" s="507">
        <v>292724.99</v>
      </c>
      <c r="ET84" s="53">
        <v>10.917489</v>
      </c>
      <c r="EU84" s="508">
        <v>26812.483163482004</v>
      </c>
      <c r="EV84" s="380">
        <f t="shared" si="57"/>
        <v>-28.226104290402873</v>
      </c>
      <c r="EW84" s="507">
        <v>292724.99</v>
      </c>
      <c r="EX84" s="53">
        <v>10.880492</v>
      </c>
      <c r="EY84" s="508">
        <v>26903.653805361006</v>
      </c>
      <c r="EZ84" s="380">
        <f t="shared" si="58"/>
        <v>91.170641879001778</v>
      </c>
      <c r="FA84" s="507">
        <v>292724.99</v>
      </c>
      <c r="FB84" s="53">
        <v>10.808491999999999</v>
      </c>
      <c r="FC84" s="508">
        <v>27082.870579910687</v>
      </c>
      <c r="FD84" s="380">
        <f t="shared" si="59"/>
        <v>179.21677454968085</v>
      </c>
      <c r="FE84" s="507">
        <v>292724.99</v>
      </c>
      <c r="FF84" s="53">
        <v>10.851991</v>
      </c>
      <c r="FG84" s="508">
        <v>26974.311902765123</v>
      </c>
      <c r="FH84" s="380">
        <f t="shared" si="60"/>
        <v>-108.55867714556371</v>
      </c>
      <c r="FI84" s="507">
        <v>292724.99</v>
      </c>
      <c r="FJ84" s="53">
        <v>10.924499000000001</v>
      </c>
      <c r="FK84" s="508">
        <v>26795.278209096818</v>
      </c>
      <c r="FL84" s="380">
        <f t="shared" si="61"/>
        <v>-179.0336936683052</v>
      </c>
      <c r="FM84" s="507">
        <v>292724.99</v>
      </c>
      <c r="FN84" s="53">
        <v>10.902004</v>
      </c>
      <c r="FO84" s="508">
        <v>26850.567106744777</v>
      </c>
      <c r="FP84" s="380">
        <f t="shared" si="62"/>
        <v>55.288897647958947</v>
      </c>
      <c r="FQ84" s="507">
        <v>292724.99</v>
      </c>
      <c r="FR84" s="53">
        <v>10.874503000000001</v>
      </c>
      <c r="FS84" s="508">
        <v>26918.470664820266</v>
      </c>
      <c r="FT84" s="380">
        <f t="shared" si="63"/>
        <v>67.903558075489855</v>
      </c>
      <c r="FU84" s="507">
        <v>292724.99</v>
      </c>
      <c r="FV84" s="53">
        <v>10.849996000000001</v>
      </c>
      <c r="FW84" s="508">
        <v>26979.27169742735</v>
      </c>
      <c r="FX84" s="380">
        <f t="shared" si="64"/>
        <v>60.801032607083471</v>
      </c>
      <c r="FY84" s="507">
        <v>302760.11</v>
      </c>
      <c r="FZ84" s="53">
        <v>10.817761000000001</v>
      </c>
      <c r="GA84" s="508">
        <v>27987.317338587898</v>
      </c>
      <c r="GB84" s="380">
        <f t="shared" si="65"/>
        <v>1008.0456411605483</v>
      </c>
      <c r="GC84" s="507">
        <v>302760.11</v>
      </c>
      <c r="GD84" s="53">
        <v>10.825991999999999</v>
      </c>
      <c r="GE84" s="508">
        <v>27966.038585655708</v>
      </c>
      <c r="GF84" s="380">
        <f t="shared" si="66"/>
        <v>-21.2787529321904</v>
      </c>
      <c r="GG84" s="507">
        <v>302760.11</v>
      </c>
      <c r="GH84" s="53">
        <v>10.872005</v>
      </c>
      <c r="GI84" s="508">
        <v>27847.67942987517</v>
      </c>
      <c r="GJ84" s="380">
        <f t="shared" si="67"/>
        <v>-118.35915578053755</v>
      </c>
      <c r="GK84" s="507">
        <v>302760.11</v>
      </c>
      <c r="GL84" s="53">
        <v>10.876507</v>
      </c>
      <c r="GM84" s="508">
        <v>27836.15272807713</v>
      </c>
      <c r="GN84" s="380">
        <f t="shared" si="68"/>
        <v>-11.526701798040449</v>
      </c>
    </row>
    <row r="85" spans="1:196" ht="15">
      <c r="A85" s="13" t="s">
        <v>616</v>
      </c>
      <c r="B85" s="13" t="s">
        <v>617</v>
      </c>
      <c r="C85" s="13" t="s">
        <v>211</v>
      </c>
      <c r="D85" s="13" t="s">
        <v>11</v>
      </c>
      <c r="E85" s="13" t="s">
        <v>4</v>
      </c>
      <c r="F85" s="13" t="s">
        <v>620</v>
      </c>
      <c r="G85" s="13" t="s">
        <v>620</v>
      </c>
      <c r="H85" s="49" t="s">
        <v>495</v>
      </c>
      <c r="I85" s="14">
        <f>+'JYSKE - FKB - Colar '!B4</f>
        <v>118435.3</v>
      </c>
      <c r="J85" s="14">
        <f>+VLOOKUP(E85,'Summary - Colar'!$M$39:$N$54,2,FALSE)</f>
        <v>0.8397</v>
      </c>
      <c r="K85" s="14">
        <f t="shared" si="69"/>
        <v>141044.77789686792</v>
      </c>
      <c r="L85" s="507">
        <v>154806.95000000001</v>
      </c>
      <c r="M85" s="53">
        <v>0.82944999704118039</v>
      </c>
      <c r="N85" s="508">
        <v>186638.0740879238</v>
      </c>
      <c r="O85" s="507">
        <v>154806.95000000001</v>
      </c>
      <c r="P85" s="53">
        <v>0.82985000194803504</v>
      </c>
      <c r="Q85" s="508">
        <v>186548.11066650329</v>
      </c>
      <c r="R85" s="507">
        <v>101421.95</v>
      </c>
      <c r="S85" s="53">
        <v>0.83675000142339673</v>
      </c>
      <c r="T85" s="508">
        <v>121209.38132951414</v>
      </c>
      <c r="U85" s="507">
        <v>101421.95</v>
      </c>
      <c r="V85" s="53">
        <v>0.84450000060846753</v>
      </c>
      <c r="W85" s="508">
        <v>120097.03958191219</v>
      </c>
      <c r="X85" s="507">
        <v>102944.34</v>
      </c>
      <c r="Y85" s="53">
        <v>0.84404999960386917</v>
      </c>
      <c r="Z85" s="508">
        <v>121964.74148251169</v>
      </c>
      <c r="AA85" s="507">
        <v>152727.44</v>
      </c>
      <c r="AB85" s="53">
        <v>0.83594999940504033</v>
      </c>
      <c r="AC85" s="508">
        <v>182699.25247765859</v>
      </c>
      <c r="AD85" s="507">
        <v>152727.44</v>
      </c>
      <c r="AE85" s="53">
        <v>0.83355000042005567</v>
      </c>
      <c r="AF85" s="508">
        <v>183225.28933241579</v>
      </c>
      <c r="AG85" s="507">
        <v>76485.440000000002</v>
      </c>
      <c r="AH85" s="53">
        <v>0.83210000018059904</v>
      </c>
      <c r="AI85" s="508">
        <v>91918.567459920203</v>
      </c>
      <c r="AJ85" s="507">
        <v>76485.440000000002</v>
      </c>
      <c r="AK85" s="53">
        <v>0.82765000030319136</v>
      </c>
      <c r="AL85" s="508">
        <v>92412.783147443057</v>
      </c>
      <c r="AM85" s="507">
        <v>75364.77</v>
      </c>
      <c r="AN85" s="53">
        <v>0.82594999743944864</v>
      </c>
      <c r="AO85" s="508">
        <v>91246.165304970636</v>
      </c>
      <c r="AP85" s="507">
        <v>87575.32</v>
      </c>
      <c r="AQ85" s="53">
        <v>0.84075000044594062</v>
      </c>
      <c r="AR85" s="508">
        <v>104163.33030454873</v>
      </c>
      <c r="AS85" s="507">
        <v>87573.32</v>
      </c>
      <c r="AT85" s="53">
        <v>0.84175</v>
      </c>
      <c r="AU85" s="508">
        <v>104037.20819720821</v>
      </c>
      <c r="AV85" s="507">
        <v>87573.32</v>
      </c>
      <c r="AW85" s="53">
        <v>0.83715000023255848</v>
      </c>
      <c r="AX85" s="508">
        <v>104608.87532183279</v>
      </c>
      <c r="AY85" s="507">
        <v>111573.32</v>
      </c>
      <c r="AZ85" s="53">
        <v>0.83345000011593484</v>
      </c>
      <c r="BA85" s="508">
        <v>133869.24228745562</v>
      </c>
      <c r="BB85" s="507">
        <v>112241.56</v>
      </c>
      <c r="BC85" s="53">
        <v>0.8352999999595857</v>
      </c>
      <c r="BD85" s="508">
        <v>134372.75231106259</v>
      </c>
      <c r="BE85" s="507">
        <v>112241.56</v>
      </c>
      <c r="BF85" s="53">
        <v>0.83619999978584703</v>
      </c>
      <c r="BG85" s="508">
        <v>134228.12727666271</v>
      </c>
      <c r="BH85" s="380">
        <f t="shared" si="35"/>
        <v>134227.29197666276</v>
      </c>
      <c r="BI85" s="507">
        <v>112241.56</v>
      </c>
      <c r="BJ85" s="53">
        <v>0.83434999986719449</v>
      </c>
      <c r="BK85" s="508">
        <v>134525.75060569996</v>
      </c>
      <c r="BL85" s="380">
        <f t="shared" si="36"/>
        <v>297.62332903724746</v>
      </c>
      <c r="BM85" s="507">
        <v>112241.56</v>
      </c>
      <c r="BN85" s="53">
        <v>0.84160000070083552</v>
      </c>
      <c r="BO85" s="508">
        <v>133366.87251251398</v>
      </c>
      <c r="BP85">
        <v>-1166.6178424724203</v>
      </c>
      <c r="BQ85" s="507">
        <v>112241.56</v>
      </c>
      <c r="BR85" s="53">
        <v>0.84934999973825842</v>
      </c>
      <c r="BS85" s="508">
        <v>132149.95000245969</v>
      </c>
      <c r="BT85" s="380">
        <f t="shared" si="37"/>
        <v>-1216.9225100542826</v>
      </c>
      <c r="BU85" s="507">
        <v>112241.56</v>
      </c>
      <c r="BV85" s="53">
        <v>0.85520000047240285</v>
      </c>
      <c r="BW85" s="508">
        <v>131245.97747661252</v>
      </c>
      <c r="BX85" s="380">
        <f t="shared" si="38"/>
        <v>-903.97252584717353</v>
      </c>
      <c r="BY85" s="507">
        <v>112241.56</v>
      </c>
      <c r="BZ85" s="53">
        <v>0.85570000024121062</v>
      </c>
      <c r="CA85" s="508">
        <v>131169.2882650001</v>
      </c>
      <c r="CB85" s="380">
        <f t="shared" si="39"/>
        <v>-76.689211612421786</v>
      </c>
      <c r="CC85" s="507">
        <v>112241.56</v>
      </c>
      <c r="CD85" s="53">
        <v>0.86369999964947808</v>
      </c>
      <c r="CE85" s="508">
        <v>129954.33604903537</v>
      </c>
      <c r="CF85" s="380">
        <f t="shared" si="40"/>
        <v>-1214.9522159647313</v>
      </c>
      <c r="CG85" s="507">
        <v>112241.56</v>
      </c>
      <c r="CH85" s="53">
        <v>0.85609999997089647</v>
      </c>
      <c r="CI85" s="508">
        <v>131108.00140616248</v>
      </c>
      <c r="CJ85" s="380">
        <f t="shared" si="41"/>
        <v>1153.6653571271163</v>
      </c>
      <c r="CK85" s="507">
        <v>112869.82</v>
      </c>
      <c r="CL85" s="53">
        <v>0.86570000046334739</v>
      </c>
      <c r="CM85" s="508">
        <v>130379.83128056931</v>
      </c>
      <c r="CN85" s="380">
        <f t="shared" si="42"/>
        <v>-728.17012559316936</v>
      </c>
      <c r="CO85" s="507">
        <v>112869.82</v>
      </c>
      <c r="CP85" s="53">
        <v>0.86384999950164088</v>
      </c>
      <c r="CQ85" s="508">
        <v>130659.04967889696</v>
      </c>
      <c r="CR85" s="380">
        <f t="shared" si="43"/>
        <v>279.21839832764817</v>
      </c>
      <c r="CS85" s="507">
        <v>112869.82</v>
      </c>
      <c r="CT85" s="53">
        <v>0.85580000078257989</v>
      </c>
      <c r="CU85" s="508">
        <v>131888.08120680889</v>
      </c>
      <c r="CV85" s="380">
        <f t="shared" si="44"/>
        <v>1229.0315279119241</v>
      </c>
      <c r="CW85" s="507">
        <v>112869.82</v>
      </c>
      <c r="CX85" s="53">
        <v>0.85619999953234882</v>
      </c>
      <c r="CY85" s="508">
        <v>131826.46585102641</v>
      </c>
      <c r="CZ85" s="380">
        <f t="shared" si="45"/>
        <v>-61.615355782472761</v>
      </c>
      <c r="DA85" s="507">
        <v>112869.82</v>
      </c>
      <c r="DB85" s="53">
        <v>0.85640000044870379</v>
      </c>
      <c r="DC85" s="508">
        <v>131795.67951992384</v>
      </c>
      <c r="DD85" s="380">
        <f t="shared" si="46"/>
        <v>-30.786331102572149</v>
      </c>
      <c r="DE85" s="507">
        <v>112869.82</v>
      </c>
      <c r="DF85" s="53">
        <v>0.86165000042925399</v>
      </c>
      <c r="DG85" s="508">
        <v>130992.65356440653</v>
      </c>
      <c r="DH85" s="380">
        <f t="shared" si="47"/>
        <v>-803.02595551731065</v>
      </c>
      <c r="DI85" s="507">
        <v>112869.82</v>
      </c>
      <c r="DJ85" s="53">
        <v>0.85845000052737486</v>
      </c>
      <c r="DK85" s="508">
        <v>131480.94813985704</v>
      </c>
      <c r="DL85" s="380">
        <f t="shared" si="48"/>
        <v>488.29457545050536</v>
      </c>
      <c r="DM85" s="507">
        <v>112869.82</v>
      </c>
      <c r="DN85" s="53">
        <v>0.85774999952894071</v>
      </c>
      <c r="DO85" s="508">
        <v>131588.24839636942</v>
      </c>
      <c r="DP85" s="380">
        <f t="shared" si="49"/>
        <v>107.30025651238975</v>
      </c>
      <c r="DQ85" s="507">
        <v>126369.83</v>
      </c>
      <c r="DR85" s="53">
        <v>0.85095000037133195</v>
      </c>
      <c r="DS85" s="508">
        <v>148504.41265039728</v>
      </c>
      <c r="DT85" s="380">
        <f t="shared" si="50"/>
        <v>16916.164254027855</v>
      </c>
      <c r="DU85" s="507">
        <v>126358.41</v>
      </c>
      <c r="DV85" s="53">
        <v>0.84944999993097159</v>
      </c>
      <c r="DW85" s="508">
        <v>148753.20502709778</v>
      </c>
      <c r="DX85" s="380">
        <f t="shared" si="51"/>
        <v>248.7923767004977</v>
      </c>
      <c r="DY85" s="507">
        <v>208741.86</v>
      </c>
      <c r="DZ85" s="53">
        <v>0.85345000000000004</v>
      </c>
      <c r="EA85" s="508">
        <v>244585.92770519652</v>
      </c>
      <c r="EB85" s="380">
        <f t="shared" si="52"/>
        <v>95832.72267809874</v>
      </c>
      <c r="EC85" s="507">
        <v>208741.86</v>
      </c>
      <c r="ED85" s="53">
        <v>0.85175000000000001</v>
      </c>
      <c r="EE85" s="508">
        <v>245074.09451130024</v>
      </c>
      <c r="EF85" s="380">
        <f t="shared" si="53"/>
        <v>488.16680610371986</v>
      </c>
      <c r="EG85" s="507">
        <v>108741.86</v>
      </c>
      <c r="EH85" s="53">
        <v>0.84724999999999995</v>
      </c>
      <c r="EI85" s="508">
        <v>128346.83977574507</v>
      </c>
      <c r="EJ85" s="380">
        <f t="shared" si="54"/>
        <v>-116727.25473555517</v>
      </c>
      <c r="EK85" s="507">
        <v>108741.86</v>
      </c>
      <c r="EL85" s="53">
        <v>0.85085</v>
      </c>
      <c r="EM85" s="508">
        <v>127803.7962037962</v>
      </c>
      <c r="EN85" s="380">
        <f t="shared" si="55"/>
        <v>-543.04357194887416</v>
      </c>
      <c r="EO85" s="507">
        <v>108741.86</v>
      </c>
      <c r="EP85" s="53">
        <v>0.84740000000000004</v>
      </c>
      <c r="EQ85" s="508">
        <v>128324.12084021713</v>
      </c>
      <c r="ER85" s="380">
        <f t="shared" si="56"/>
        <v>520.32463642093353</v>
      </c>
      <c r="ES85" s="507">
        <v>108741.86</v>
      </c>
      <c r="ET85" s="53">
        <v>0.84755000000000003</v>
      </c>
      <c r="EU85" s="508">
        <v>128301.40994631585</v>
      </c>
      <c r="EV85" s="380">
        <f t="shared" si="57"/>
        <v>-22.710893901283271</v>
      </c>
      <c r="EW85" s="507">
        <v>108741.86</v>
      </c>
      <c r="EX85" s="53">
        <v>0.84325000000000006</v>
      </c>
      <c r="EY85" s="508">
        <v>128955.65965016306</v>
      </c>
      <c r="EZ85" s="380">
        <f t="shared" si="58"/>
        <v>654.24970384720655</v>
      </c>
      <c r="FA85" s="507">
        <v>102741.86</v>
      </c>
      <c r="FB85" s="53">
        <v>0.84045000000000003</v>
      </c>
      <c r="FC85" s="508">
        <v>122246.249033256</v>
      </c>
      <c r="FD85" s="380">
        <f t="shared" si="59"/>
        <v>-6709.4106169070583</v>
      </c>
      <c r="FE85" s="507">
        <v>102741.86</v>
      </c>
      <c r="FF85" s="53">
        <v>0.84119999999999995</v>
      </c>
      <c r="FG85" s="508">
        <v>122137.25630052308</v>
      </c>
      <c r="FH85" s="380">
        <f t="shared" si="60"/>
        <v>-108.99273273292056</v>
      </c>
      <c r="FI85" s="507">
        <v>102741.86</v>
      </c>
      <c r="FJ85" s="53">
        <v>0.84275</v>
      </c>
      <c r="FK85" s="508">
        <v>121912.61940077129</v>
      </c>
      <c r="FL85" s="380">
        <f t="shared" si="61"/>
        <v>-224.63689975178568</v>
      </c>
      <c r="FM85" s="507">
        <v>102741.86</v>
      </c>
      <c r="FN85" s="53">
        <v>0.84235000000000004</v>
      </c>
      <c r="FO85" s="508">
        <v>121970.51107022021</v>
      </c>
      <c r="FP85" s="380">
        <f t="shared" si="62"/>
        <v>57.891669448916218</v>
      </c>
      <c r="FQ85" s="507">
        <v>102741.86</v>
      </c>
      <c r="FR85" s="53">
        <v>0.84150000000000003</v>
      </c>
      <c r="FS85" s="508">
        <v>122093.71360665478</v>
      </c>
      <c r="FT85" s="380">
        <f t="shared" si="63"/>
        <v>123.20253643457545</v>
      </c>
      <c r="FU85" s="507">
        <v>102741.86</v>
      </c>
      <c r="FV85" s="53">
        <v>0.84399999999999997</v>
      </c>
      <c r="FW85" s="508">
        <v>121732.06161137442</v>
      </c>
      <c r="FX85" s="380">
        <f t="shared" si="64"/>
        <v>-361.65199528036464</v>
      </c>
      <c r="FY85" s="507">
        <v>118452.21</v>
      </c>
      <c r="FZ85" s="53">
        <v>0.83975</v>
      </c>
      <c r="GA85" s="508">
        <v>141056.5168204823</v>
      </c>
      <c r="GB85" s="380">
        <f t="shared" si="65"/>
        <v>19324.45520910788</v>
      </c>
      <c r="GC85" s="507">
        <v>118452.21</v>
      </c>
      <c r="GD85" s="53">
        <v>0.83904999999999996</v>
      </c>
      <c r="GE85" s="508">
        <v>141174.19700852156</v>
      </c>
      <c r="GF85" s="380">
        <f t="shared" si="66"/>
        <v>117.68018803925952</v>
      </c>
      <c r="GG85" s="507">
        <v>118452.21</v>
      </c>
      <c r="GH85" s="53">
        <v>0.83779999999999999</v>
      </c>
      <c r="GI85" s="508">
        <v>141384.8293148723</v>
      </c>
      <c r="GJ85" s="380">
        <f t="shared" si="67"/>
        <v>210.63230635074433</v>
      </c>
      <c r="GK85" s="507">
        <v>118435.3</v>
      </c>
      <c r="GL85" s="53">
        <v>0.8397</v>
      </c>
      <c r="GM85" s="508">
        <v>141044.77789686792</v>
      </c>
      <c r="GN85" s="380">
        <f t="shared" si="68"/>
        <v>-340.05141800438287</v>
      </c>
    </row>
    <row r="86" spans="1:196" ht="15">
      <c r="A86" s="13" t="s">
        <v>616</v>
      </c>
      <c r="B86" s="13" t="s">
        <v>617</v>
      </c>
      <c r="C86" s="13" t="s">
        <v>211</v>
      </c>
      <c r="D86" s="13" t="s">
        <v>11</v>
      </c>
      <c r="E86" s="13" t="s">
        <v>2</v>
      </c>
      <c r="F86" s="13" t="s">
        <v>621</v>
      </c>
      <c r="G86" s="13" t="s">
        <v>621</v>
      </c>
      <c r="H86" s="49" t="s">
        <v>495</v>
      </c>
      <c r="I86" s="14">
        <f>+'JYSKE - FKB - Colar '!B3</f>
        <v>196707.21</v>
      </c>
      <c r="J86" s="14">
        <f>+VLOOKUP(E86,'Summary - Colar'!$M$39:$N$54,2,FALSE)</f>
        <v>1</v>
      </c>
      <c r="K86" s="14">
        <f t="shared" si="69"/>
        <v>196707.21</v>
      </c>
      <c r="L86" s="507">
        <v>426218.61</v>
      </c>
      <c r="M86" s="53">
        <v>1</v>
      </c>
      <c r="N86" s="508">
        <v>426218.61</v>
      </c>
      <c r="O86" s="507">
        <v>522525.39</v>
      </c>
      <c r="P86" s="53">
        <v>1</v>
      </c>
      <c r="Q86" s="508">
        <v>522525.39</v>
      </c>
      <c r="R86" s="507">
        <v>299157.49</v>
      </c>
      <c r="S86" s="53">
        <v>1</v>
      </c>
      <c r="T86" s="508">
        <v>299157.49</v>
      </c>
      <c r="U86" s="507">
        <v>239038.67</v>
      </c>
      <c r="V86" s="53">
        <v>1</v>
      </c>
      <c r="W86" s="508">
        <v>239038.67</v>
      </c>
      <c r="X86" s="507">
        <v>137687.13</v>
      </c>
      <c r="Y86" s="53">
        <v>1</v>
      </c>
      <c r="Z86" s="508">
        <v>137687.13</v>
      </c>
      <c r="AA86" s="507">
        <v>299067.55</v>
      </c>
      <c r="AB86" s="53">
        <v>1</v>
      </c>
      <c r="AC86" s="508">
        <v>299067.55</v>
      </c>
      <c r="AD86" s="507">
        <v>137866</v>
      </c>
      <c r="AE86" s="53">
        <v>1</v>
      </c>
      <c r="AF86" s="508">
        <v>137866</v>
      </c>
      <c r="AG86" s="507">
        <v>92838.41</v>
      </c>
      <c r="AH86" s="53">
        <v>1</v>
      </c>
      <c r="AI86" s="508">
        <v>92838.41</v>
      </c>
      <c r="AJ86" s="507">
        <v>230898.09</v>
      </c>
      <c r="AK86" s="53">
        <v>1</v>
      </c>
      <c r="AL86" s="508">
        <v>230898.09</v>
      </c>
      <c r="AM86" s="507">
        <v>389360.98</v>
      </c>
      <c r="AN86" s="53">
        <v>1</v>
      </c>
      <c r="AO86" s="508">
        <v>389360.98</v>
      </c>
      <c r="AP86" s="507">
        <v>222298.56</v>
      </c>
      <c r="AQ86" s="53">
        <v>1</v>
      </c>
      <c r="AR86" s="508">
        <v>222298.56</v>
      </c>
      <c r="AS86" s="507">
        <v>298978.65000000002</v>
      </c>
      <c r="AT86" s="53">
        <v>1</v>
      </c>
      <c r="AU86" s="508">
        <v>298978.65000000002</v>
      </c>
      <c r="AV86" s="507">
        <v>29500.13</v>
      </c>
      <c r="AW86" s="53">
        <v>1</v>
      </c>
      <c r="AX86" s="508">
        <v>29500.13</v>
      </c>
      <c r="AY86" s="507">
        <v>150344.46</v>
      </c>
      <c r="AZ86" s="53">
        <v>1</v>
      </c>
      <c r="BA86" s="508">
        <v>150344.46</v>
      </c>
      <c r="BB86" s="507">
        <v>192672.44</v>
      </c>
      <c r="BC86" s="53">
        <v>1</v>
      </c>
      <c r="BD86" s="508">
        <v>192672.44</v>
      </c>
      <c r="BE86" s="507">
        <v>192672.44</v>
      </c>
      <c r="BF86" s="53">
        <v>1</v>
      </c>
      <c r="BG86" s="508">
        <v>192672.44</v>
      </c>
      <c r="BH86" s="380">
        <f t="shared" si="35"/>
        <v>192671.44</v>
      </c>
      <c r="BI86" s="507">
        <v>196172.47</v>
      </c>
      <c r="BJ86" s="53">
        <v>1</v>
      </c>
      <c r="BK86" s="508">
        <v>196172.47</v>
      </c>
      <c r="BL86" s="380">
        <f t="shared" si="36"/>
        <v>3500.0299999999988</v>
      </c>
      <c r="BM86" s="507">
        <v>196172.47</v>
      </c>
      <c r="BN86" s="53">
        <v>1</v>
      </c>
      <c r="BO86" s="508">
        <v>196172.47</v>
      </c>
      <c r="BP86">
        <v>158462.88999999998</v>
      </c>
      <c r="BQ86" s="507">
        <v>196172.47</v>
      </c>
      <c r="BR86" s="53">
        <v>1</v>
      </c>
      <c r="BS86" s="508">
        <v>196172.47</v>
      </c>
      <c r="BT86" s="380">
        <f t="shared" si="37"/>
        <v>0</v>
      </c>
      <c r="BU86" s="507">
        <v>196172.47</v>
      </c>
      <c r="BV86" s="53">
        <v>1</v>
      </c>
      <c r="BW86" s="508">
        <v>196172.47</v>
      </c>
      <c r="BX86" s="380">
        <f t="shared" si="38"/>
        <v>0</v>
      </c>
      <c r="BY86" s="507">
        <v>196172.47</v>
      </c>
      <c r="BZ86" s="53">
        <v>1</v>
      </c>
      <c r="CA86" s="508">
        <v>196172.47</v>
      </c>
      <c r="CB86" s="380">
        <f t="shared" si="39"/>
        <v>0</v>
      </c>
      <c r="CC86" s="507">
        <v>196172.47</v>
      </c>
      <c r="CD86" s="53">
        <v>1</v>
      </c>
      <c r="CE86" s="508">
        <v>196172.47</v>
      </c>
      <c r="CF86" s="380">
        <f t="shared" si="40"/>
        <v>0</v>
      </c>
      <c r="CG86" s="507">
        <v>200447.47</v>
      </c>
      <c r="CH86" s="53">
        <v>1</v>
      </c>
      <c r="CI86" s="508">
        <v>200447.47</v>
      </c>
      <c r="CJ86" s="380">
        <f t="shared" si="41"/>
        <v>4275</v>
      </c>
      <c r="CK86" s="507">
        <v>204010.53</v>
      </c>
      <c r="CL86" s="53">
        <v>1</v>
      </c>
      <c r="CM86" s="508">
        <v>204010.53</v>
      </c>
      <c r="CN86" s="380">
        <f t="shared" si="42"/>
        <v>3563.0599999999977</v>
      </c>
      <c r="CO86" s="507">
        <v>277760.61</v>
      </c>
      <c r="CP86" s="53">
        <v>1</v>
      </c>
      <c r="CQ86" s="508">
        <v>277760.61</v>
      </c>
      <c r="CR86" s="380">
        <f t="shared" si="43"/>
        <v>73750.079999999987</v>
      </c>
      <c r="CS86" s="507">
        <v>269162.5</v>
      </c>
      <c r="CT86" s="53">
        <v>1</v>
      </c>
      <c r="CU86" s="508">
        <v>269162.5</v>
      </c>
      <c r="CV86" s="380">
        <f t="shared" si="44"/>
        <v>-8598.109999999986</v>
      </c>
      <c r="CW86" s="507">
        <v>269162.5</v>
      </c>
      <c r="CX86" s="53">
        <v>1</v>
      </c>
      <c r="CY86" s="508">
        <v>269162.5</v>
      </c>
      <c r="CZ86" s="380">
        <f t="shared" si="45"/>
        <v>0</v>
      </c>
      <c r="DA86" s="507">
        <v>269162.5</v>
      </c>
      <c r="DB86" s="53">
        <v>1</v>
      </c>
      <c r="DC86" s="508">
        <v>269162.5</v>
      </c>
      <c r="DD86" s="380">
        <f t="shared" si="46"/>
        <v>0</v>
      </c>
      <c r="DE86" s="507">
        <v>269162.5</v>
      </c>
      <c r="DF86" s="53">
        <v>1</v>
      </c>
      <c r="DG86" s="508">
        <v>269162.5</v>
      </c>
      <c r="DH86" s="380">
        <f t="shared" si="47"/>
        <v>0</v>
      </c>
      <c r="DI86" s="507">
        <v>291776.74</v>
      </c>
      <c r="DJ86" s="53">
        <v>1</v>
      </c>
      <c r="DK86" s="508">
        <v>291776.74</v>
      </c>
      <c r="DL86" s="380">
        <f t="shared" si="48"/>
        <v>22614.239999999991</v>
      </c>
      <c r="DM86" s="507">
        <v>376642.88</v>
      </c>
      <c r="DN86" s="53">
        <v>1</v>
      </c>
      <c r="DO86" s="508">
        <v>376642.88</v>
      </c>
      <c r="DP86" s="380">
        <f t="shared" si="49"/>
        <v>84866.140000000014</v>
      </c>
      <c r="DQ86" s="507">
        <v>493047.88</v>
      </c>
      <c r="DR86" s="53">
        <v>1</v>
      </c>
      <c r="DS86" s="508">
        <v>493047.88</v>
      </c>
      <c r="DT86" s="380">
        <f t="shared" si="50"/>
        <v>116405</v>
      </c>
      <c r="DU86" s="507">
        <v>478109.4</v>
      </c>
      <c r="DV86" s="53">
        <v>1</v>
      </c>
      <c r="DW86" s="508">
        <v>478109.4</v>
      </c>
      <c r="DX86" s="380">
        <f t="shared" si="51"/>
        <v>-14938.479999999981</v>
      </c>
      <c r="DY86" s="507">
        <v>483256.15</v>
      </c>
      <c r="DZ86" s="53">
        <v>1</v>
      </c>
      <c r="EA86" s="508">
        <v>483256.15</v>
      </c>
      <c r="EB86" s="380">
        <f t="shared" si="52"/>
        <v>5146.75</v>
      </c>
      <c r="EC86" s="507">
        <v>483256.15</v>
      </c>
      <c r="ED86" s="53">
        <v>1</v>
      </c>
      <c r="EE86" s="508">
        <v>483256.15</v>
      </c>
      <c r="EF86" s="380">
        <f t="shared" si="53"/>
        <v>0</v>
      </c>
      <c r="EG86" s="507">
        <v>181741.67</v>
      </c>
      <c r="EH86" s="53">
        <v>1</v>
      </c>
      <c r="EI86" s="508">
        <v>181741.67</v>
      </c>
      <c r="EJ86" s="380">
        <f t="shared" si="54"/>
        <v>-301514.48</v>
      </c>
      <c r="EK86" s="507">
        <v>191947.94</v>
      </c>
      <c r="EL86" s="53">
        <v>1</v>
      </c>
      <c r="EM86" s="508">
        <v>191947.94</v>
      </c>
      <c r="EN86" s="380">
        <f t="shared" si="55"/>
        <v>10206.26999999999</v>
      </c>
      <c r="EO86" s="507">
        <v>265732.90000000002</v>
      </c>
      <c r="EP86" s="53">
        <v>1</v>
      </c>
      <c r="EQ86" s="508">
        <v>265732.90000000002</v>
      </c>
      <c r="ER86" s="380">
        <f t="shared" si="56"/>
        <v>73784.960000000021</v>
      </c>
      <c r="ES86" s="507">
        <v>287516.28000000003</v>
      </c>
      <c r="ET86" s="53">
        <v>1</v>
      </c>
      <c r="EU86" s="508">
        <v>287516.28000000003</v>
      </c>
      <c r="EV86" s="380">
        <f t="shared" si="57"/>
        <v>21783.380000000005</v>
      </c>
      <c r="EW86" s="507">
        <v>321918.93</v>
      </c>
      <c r="EX86" s="53">
        <v>1</v>
      </c>
      <c r="EY86" s="508">
        <v>321918.93</v>
      </c>
      <c r="EZ86" s="380">
        <f t="shared" si="58"/>
        <v>34402.649999999965</v>
      </c>
      <c r="FA86" s="507">
        <v>380238.55</v>
      </c>
      <c r="FB86" s="53">
        <v>1</v>
      </c>
      <c r="FC86" s="508">
        <v>380238.55</v>
      </c>
      <c r="FD86" s="380">
        <f t="shared" si="59"/>
        <v>58319.619999999995</v>
      </c>
      <c r="FE86" s="507">
        <v>400008.66</v>
      </c>
      <c r="FF86" s="53">
        <v>1</v>
      </c>
      <c r="FG86" s="508">
        <v>400008.66</v>
      </c>
      <c r="FH86" s="380">
        <f t="shared" si="60"/>
        <v>19770.109999999986</v>
      </c>
      <c r="FI86" s="507">
        <v>414908.66</v>
      </c>
      <c r="FJ86" s="53">
        <v>1</v>
      </c>
      <c r="FK86" s="508">
        <v>414908.66</v>
      </c>
      <c r="FL86" s="380">
        <f t="shared" si="61"/>
        <v>14900</v>
      </c>
      <c r="FM86" s="507">
        <v>416896.16</v>
      </c>
      <c r="FN86" s="53">
        <v>1</v>
      </c>
      <c r="FO86" s="508">
        <v>416896.16</v>
      </c>
      <c r="FP86" s="380">
        <f t="shared" si="62"/>
        <v>1987.5</v>
      </c>
      <c r="FQ86" s="507">
        <v>216896.16</v>
      </c>
      <c r="FR86" s="53">
        <v>1</v>
      </c>
      <c r="FS86" s="508">
        <v>216896.16</v>
      </c>
      <c r="FT86" s="380">
        <f t="shared" si="63"/>
        <v>-199999.99999999997</v>
      </c>
      <c r="FU86" s="507">
        <v>216896.16</v>
      </c>
      <c r="FV86" s="53">
        <v>1</v>
      </c>
      <c r="FW86" s="508">
        <v>216896.16</v>
      </c>
      <c r="FX86" s="380">
        <f t="shared" si="64"/>
        <v>0</v>
      </c>
      <c r="FY86" s="507">
        <v>216896.16</v>
      </c>
      <c r="FZ86" s="53">
        <v>1</v>
      </c>
      <c r="GA86" s="508">
        <v>216896.16</v>
      </c>
      <c r="GB86" s="380">
        <f t="shared" si="65"/>
        <v>0</v>
      </c>
      <c r="GC86" s="507">
        <v>190281.57</v>
      </c>
      <c r="GD86" s="53">
        <v>1</v>
      </c>
      <c r="GE86" s="508">
        <v>190281.57</v>
      </c>
      <c r="GF86" s="380">
        <f t="shared" si="66"/>
        <v>-26614.589999999997</v>
      </c>
      <c r="GG86" s="507">
        <v>190281.57</v>
      </c>
      <c r="GH86" s="53">
        <v>1</v>
      </c>
      <c r="GI86" s="508">
        <v>190281.57</v>
      </c>
      <c r="GJ86" s="380">
        <f t="shared" si="67"/>
        <v>0</v>
      </c>
      <c r="GK86" s="507">
        <v>196707.21</v>
      </c>
      <c r="GL86" s="53">
        <v>1</v>
      </c>
      <c r="GM86" s="508">
        <v>196707.21</v>
      </c>
      <c r="GN86" s="380">
        <f t="shared" si="68"/>
        <v>6425.6399999999849</v>
      </c>
    </row>
    <row r="87" spans="1:196" ht="15">
      <c r="A87" s="13" t="s">
        <v>616</v>
      </c>
      <c r="B87" s="13" t="s">
        <v>617</v>
      </c>
      <c r="C87" s="13" t="s">
        <v>211</v>
      </c>
      <c r="D87" s="13" t="s">
        <v>11</v>
      </c>
      <c r="E87" s="13" t="s">
        <v>3</v>
      </c>
      <c r="F87" s="13" t="s">
        <v>622</v>
      </c>
      <c r="G87" s="13" t="s">
        <v>622</v>
      </c>
      <c r="H87" s="49" t="s">
        <v>495</v>
      </c>
      <c r="I87" s="14">
        <f>+'JYSKE - FKB - Colar '!B2</f>
        <v>806295.2</v>
      </c>
      <c r="J87" s="14">
        <f>+VLOOKUP(E87,'Summary - Colar'!$M$39:$N$54,2,FALSE)</f>
        <v>7.4588000000000001</v>
      </c>
      <c r="K87" s="14">
        <f t="shared" si="69"/>
        <v>108099.85520459054</v>
      </c>
      <c r="L87" s="507">
        <v>3359611.26</v>
      </c>
      <c r="M87" s="53">
        <v>7.4578000227644718</v>
      </c>
      <c r="N87" s="508">
        <v>450482.88365804858</v>
      </c>
      <c r="O87" s="507">
        <v>3443902.23</v>
      </c>
      <c r="P87" s="53">
        <v>7.4599000367386337</v>
      </c>
      <c r="Q87" s="508">
        <v>461655.27862832154</v>
      </c>
      <c r="R87" s="507">
        <v>3964510.01</v>
      </c>
      <c r="S87" s="53">
        <v>7.4604999812168193</v>
      </c>
      <c r="T87" s="508">
        <v>531400.0428900721</v>
      </c>
      <c r="U87" s="507">
        <v>3924606.46</v>
      </c>
      <c r="V87" s="53">
        <v>7.4608499551659859</v>
      </c>
      <c r="W87" s="508">
        <v>526026.72397701198</v>
      </c>
      <c r="X87" s="507">
        <v>2161267.4</v>
      </c>
      <c r="Y87" s="53">
        <v>7.4616000126947908</v>
      </c>
      <c r="Z87" s="508">
        <v>289652.00443911873</v>
      </c>
      <c r="AA87" s="507">
        <v>1789858.21</v>
      </c>
      <c r="AB87" s="53">
        <v>7.4617499299525107</v>
      </c>
      <c r="AC87" s="508">
        <v>239871.10621534742</v>
      </c>
      <c r="AD87" s="507">
        <v>1798055</v>
      </c>
      <c r="AE87" s="53">
        <v>7.4598500675691328</v>
      </c>
      <c r="AF87" s="508">
        <v>241030.98369454418</v>
      </c>
      <c r="AG87" s="507">
        <v>2377077.0699999998</v>
      </c>
      <c r="AH87" s="53">
        <v>7.4589500593778393</v>
      </c>
      <c r="AI87" s="508">
        <v>318687.89187177841</v>
      </c>
      <c r="AJ87" s="507">
        <v>2641096.08</v>
      </c>
      <c r="AK87" s="53">
        <v>7.4586999951330943</v>
      </c>
      <c r="AL87" s="508">
        <v>354096.03305178543</v>
      </c>
      <c r="AM87" s="507">
        <v>1491064.93</v>
      </c>
      <c r="AN87" s="53">
        <v>7.4580999574828022</v>
      </c>
      <c r="AO87" s="508">
        <v>199925.57601805759</v>
      </c>
      <c r="AP87" s="507">
        <v>2255399.5699999998</v>
      </c>
      <c r="AQ87" s="53">
        <v>7.4589500752281221</v>
      </c>
      <c r="AR87" s="508">
        <v>302374.93846357748</v>
      </c>
      <c r="AS87" s="507">
        <v>2440487.0499999998</v>
      </c>
      <c r="AT87" s="53">
        <v>7.4602000000000004</v>
      </c>
      <c r="AU87" s="508">
        <v>327134.265837377</v>
      </c>
      <c r="AV87" s="507">
        <v>2777681.57</v>
      </c>
      <c r="AW87" s="53">
        <v>7.4596499203654751</v>
      </c>
      <c r="AX87" s="508">
        <v>372360.84798251645</v>
      </c>
      <c r="AY87" s="507">
        <v>1268566.99</v>
      </c>
      <c r="AZ87" s="53">
        <v>7.461600087896608</v>
      </c>
      <c r="BA87" s="508">
        <v>170012.72851083652</v>
      </c>
      <c r="BB87" s="507">
        <v>530015.99</v>
      </c>
      <c r="BC87" s="53">
        <v>7.461300259157241</v>
      </c>
      <c r="BD87" s="508">
        <v>71035.338559055075</v>
      </c>
      <c r="BE87" s="507">
        <v>506025.87</v>
      </c>
      <c r="BF87" s="53">
        <v>7.4615506843211987</v>
      </c>
      <c r="BG87" s="508">
        <v>67817.789010440101</v>
      </c>
      <c r="BH87" s="380">
        <f t="shared" si="35"/>
        <v>67810.327710180951</v>
      </c>
      <c r="BI87" s="507">
        <v>505812.12</v>
      </c>
      <c r="BJ87" s="53">
        <v>7.4610497754059075</v>
      </c>
      <c r="BK87" s="508">
        <v>67793.693277228143</v>
      </c>
      <c r="BL87" s="380">
        <f t="shared" si="36"/>
        <v>-24.09573321195785</v>
      </c>
      <c r="BM87" s="507">
        <v>505812.12</v>
      </c>
      <c r="BN87" s="53">
        <v>7.461299503822036</v>
      </c>
      <c r="BO87" s="508">
        <v>67791.424233928512</v>
      </c>
      <c r="BP87">
        <v>-154170.45703372784</v>
      </c>
      <c r="BQ87" s="507">
        <v>505772</v>
      </c>
      <c r="BR87" s="53">
        <v>7.4617506681719297</v>
      </c>
      <c r="BS87" s="508">
        <v>67781.948565685612</v>
      </c>
      <c r="BT87" s="380">
        <f t="shared" si="37"/>
        <v>-9.475668242899701</v>
      </c>
      <c r="BU87" s="507">
        <v>500138.63</v>
      </c>
      <c r="BV87" s="53">
        <v>7.4637500907994205</v>
      </c>
      <c r="BW87" s="508">
        <v>67009.026818371349</v>
      </c>
      <c r="BX87" s="380">
        <f t="shared" si="38"/>
        <v>-772.92174731426348</v>
      </c>
      <c r="BY87" s="507">
        <v>500138.63</v>
      </c>
      <c r="BZ87" s="53">
        <v>7.4648006228336596</v>
      </c>
      <c r="CA87" s="508">
        <v>66999.596542492247</v>
      </c>
      <c r="CB87" s="380">
        <f t="shared" si="39"/>
        <v>-9.4302758791018277</v>
      </c>
      <c r="CC87" s="507">
        <v>500138.63</v>
      </c>
      <c r="CD87" s="53">
        <v>7.4690003021903921</v>
      </c>
      <c r="CE87" s="508">
        <v>66961.923920839457</v>
      </c>
      <c r="CF87" s="380">
        <f t="shared" si="40"/>
        <v>-37.67262165278953</v>
      </c>
      <c r="CG87" s="507">
        <v>500138.63</v>
      </c>
      <c r="CH87" s="53">
        <v>7.4653997129273453</v>
      </c>
      <c r="CI87" s="508">
        <v>66994.219898760755</v>
      </c>
      <c r="CJ87" s="380">
        <f t="shared" si="41"/>
        <v>32.29597792129789</v>
      </c>
      <c r="CK87" s="507">
        <v>500138.63</v>
      </c>
      <c r="CL87" s="53">
        <v>7.4675995432937077</v>
      </c>
      <c r="CM87" s="508">
        <v>66974.484518140831</v>
      </c>
      <c r="CN87" s="380">
        <f t="shared" si="42"/>
        <v>-19.735380619924399</v>
      </c>
      <c r="CO87" s="507">
        <v>453868.61</v>
      </c>
      <c r="CP87" s="53">
        <v>7.4676002177606442</v>
      </c>
      <c r="CQ87" s="508">
        <v>60778.375484072763</v>
      </c>
      <c r="CR87" s="380">
        <f t="shared" si="43"/>
        <v>-6196.1090340680676</v>
      </c>
      <c r="CS87" s="507">
        <v>1006905.02</v>
      </c>
      <c r="CT87" s="53">
        <v>7.4661999511468373</v>
      </c>
      <c r="CU87" s="508">
        <v>134861.78063652522</v>
      </c>
      <c r="CV87" s="380">
        <f t="shared" si="44"/>
        <v>74083.405152452455</v>
      </c>
      <c r="CW87" s="507">
        <v>1006905.02</v>
      </c>
      <c r="CX87" s="53">
        <v>7.4671001485065602</v>
      </c>
      <c r="CY87" s="508">
        <v>134845.52235466987</v>
      </c>
      <c r="CZ87" s="380">
        <f t="shared" si="45"/>
        <v>-16.258281855349196</v>
      </c>
      <c r="DA87" s="507">
        <v>1006905.02</v>
      </c>
      <c r="DB87" s="53">
        <v>7.4664002142367627</v>
      </c>
      <c r="DC87" s="508">
        <v>134858.16338642768</v>
      </c>
      <c r="DD87" s="380">
        <f t="shared" si="46"/>
        <v>12.641031757812016</v>
      </c>
      <c r="DE87" s="507">
        <v>1006905.02</v>
      </c>
      <c r="DF87" s="53">
        <v>7.4662497481843646</v>
      </c>
      <c r="DG87" s="508">
        <v>134860.88115989667</v>
      </c>
      <c r="DH87" s="380">
        <f t="shared" si="47"/>
        <v>2.7177734689903446</v>
      </c>
      <c r="DI87" s="507">
        <v>1005905.02</v>
      </c>
      <c r="DJ87" s="53">
        <v>7.4655001856203178</v>
      </c>
      <c r="DK87" s="508">
        <v>134740.47217057541</v>
      </c>
      <c r="DL87" s="380">
        <f t="shared" si="48"/>
        <v>-120.40898932126584</v>
      </c>
      <c r="DM87" s="507">
        <v>2005905.02</v>
      </c>
      <c r="DN87" s="53">
        <v>14.637048620993989</v>
      </c>
      <c r="DO87" s="508">
        <v>137042.9976657262</v>
      </c>
      <c r="DP87" s="380">
        <f t="shared" si="49"/>
        <v>2302.5254951507959</v>
      </c>
      <c r="DQ87" s="507">
        <v>1432003.5</v>
      </c>
      <c r="DR87" s="53">
        <v>7.4644001348009938</v>
      </c>
      <c r="DS87" s="508">
        <v>191844.41805626464</v>
      </c>
      <c r="DT87" s="380">
        <f t="shared" si="50"/>
        <v>54801.420390538435</v>
      </c>
      <c r="DU87" s="507">
        <v>408064.77</v>
      </c>
      <c r="DV87" s="53">
        <v>7.462950004502602</v>
      </c>
      <c r="DW87" s="508">
        <v>54678.748987170402</v>
      </c>
      <c r="DX87" s="380">
        <f t="shared" si="51"/>
        <v>-137165.66906909423</v>
      </c>
      <c r="DY87" s="507">
        <v>407851.02</v>
      </c>
      <c r="DZ87" s="53">
        <v>7.4618000000000002</v>
      </c>
      <c r="EA87" s="508">
        <v>54658.53011337747</v>
      </c>
      <c r="EB87" s="380">
        <f t="shared" si="52"/>
        <v>-20.218873792931845</v>
      </c>
      <c r="EC87" s="507">
        <v>409065.65</v>
      </c>
      <c r="ED87" s="53">
        <v>7.4621500000000003</v>
      </c>
      <c r="EE87" s="508">
        <v>54818.738567302993</v>
      </c>
      <c r="EF87" s="380">
        <f t="shared" si="53"/>
        <v>160.20845392552292</v>
      </c>
      <c r="EG87" s="507">
        <v>274759.12</v>
      </c>
      <c r="EH87" s="53">
        <v>7.4611999999999998</v>
      </c>
      <c r="EI87" s="508">
        <v>36825.057631480195</v>
      </c>
      <c r="EJ87" s="380">
        <f t="shared" si="54"/>
        <v>-17993.680935822798</v>
      </c>
      <c r="EK87" s="507">
        <v>455205.09</v>
      </c>
      <c r="EL87" s="53">
        <v>7.4615</v>
      </c>
      <c r="EM87" s="508">
        <v>61007.182201970114</v>
      </c>
      <c r="EN87" s="380">
        <f t="shared" si="55"/>
        <v>24182.124570489919</v>
      </c>
      <c r="EO87" s="507">
        <v>455205.09</v>
      </c>
      <c r="EP87" s="53">
        <v>7.4603000000000002</v>
      </c>
      <c r="EQ87" s="508">
        <v>61016.995295095374</v>
      </c>
      <c r="ER87" s="380">
        <f t="shared" si="56"/>
        <v>9.8130931252599112</v>
      </c>
      <c r="ES87" s="507">
        <v>448854.56</v>
      </c>
      <c r="ET87" s="53">
        <v>7.4603999999999999</v>
      </c>
      <c r="EU87" s="508">
        <v>60164.945579325504</v>
      </c>
      <c r="EV87" s="380">
        <f t="shared" si="57"/>
        <v>-852.04971576987009</v>
      </c>
      <c r="EW87" s="507">
        <v>597735.03</v>
      </c>
      <c r="EX87" s="53">
        <v>7.4592999999999998</v>
      </c>
      <c r="EY87" s="508">
        <v>80132.858311101591</v>
      </c>
      <c r="EZ87" s="380">
        <f t="shared" si="58"/>
        <v>19967.912731776087</v>
      </c>
      <c r="FA87" s="507">
        <v>597735.03</v>
      </c>
      <c r="FB87" s="53">
        <v>7.4596</v>
      </c>
      <c r="FC87" s="508">
        <v>80129.635637299594</v>
      </c>
      <c r="FD87" s="380">
        <f t="shared" si="59"/>
        <v>-3.2226738019962795</v>
      </c>
      <c r="FE87" s="507">
        <v>595887.18999999994</v>
      </c>
      <c r="FF87" s="53">
        <v>7.4592999999999998</v>
      </c>
      <c r="FG87" s="508">
        <v>79885.13533441475</v>
      </c>
      <c r="FH87" s="380">
        <f t="shared" si="60"/>
        <v>-244.50030288484413</v>
      </c>
      <c r="FI87" s="507">
        <v>595887.18999999994</v>
      </c>
      <c r="FJ87" s="53">
        <v>7.4600999999999997</v>
      </c>
      <c r="FK87" s="508">
        <v>79876.568678704032</v>
      </c>
      <c r="FL87" s="380">
        <f t="shared" si="61"/>
        <v>-8.566655710717896</v>
      </c>
      <c r="FM87" s="507">
        <v>569145.72</v>
      </c>
      <c r="FN87" s="53">
        <v>7.4608999999999996</v>
      </c>
      <c r="FO87" s="508">
        <v>76283.788819043286</v>
      </c>
      <c r="FP87" s="380">
        <f t="shared" si="62"/>
        <v>-3592.7798596607463</v>
      </c>
      <c r="FQ87" s="507">
        <v>2569145.7200000002</v>
      </c>
      <c r="FR87" s="53">
        <v>7.4595000000000002</v>
      </c>
      <c r="FS87" s="508">
        <v>344412.5906562102</v>
      </c>
      <c r="FT87" s="380">
        <f t="shared" si="63"/>
        <v>268128.80183716689</v>
      </c>
      <c r="FU87" s="507">
        <v>2569145.7200000002</v>
      </c>
      <c r="FV87" s="53">
        <v>7.4591500000000002</v>
      </c>
      <c r="FW87" s="508">
        <v>344428.75126522459</v>
      </c>
      <c r="FX87" s="380">
        <f t="shared" si="64"/>
        <v>16.160609014390502</v>
      </c>
      <c r="FY87" s="507">
        <v>1897552.35</v>
      </c>
      <c r="FZ87" s="53">
        <v>7.4593999999999996</v>
      </c>
      <c r="GA87" s="508">
        <v>254384.0456336971</v>
      </c>
      <c r="GB87" s="380">
        <f t="shared" si="65"/>
        <v>-90044.705631527497</v>
      </c>
      <c r="GC87" s="507">
        <v>1716810.65</v>
      </c>
      <c r="GD87" s="53">
        <v>7.4590500000000004</v>
      </c>
      <c r="GE87" s="508">
        <v>230164.78640041291</v>
      </c>
      <c r="GF87" s="380">
        <f t="shared" si="66"/>
        <v>-24219.259233284189</v>
      </c>
      <c r="GG87" s="507">
        <v>1302351.2</v>
      </c>
      <c r="GH87" s="53">
        <v>7.4592000000000001</v>
      </c>
      <c r="GI87" s="508">
        <v>174596.63234663234</v>
      </c>
      <c r="GJ87" s="380">
        <f t="shared" si="67"/>
        <v>-55568.15405378057</v>
      </c>
      <c r="GK87" s="507">
        <v>806295.2</v>
      </c>
      <c r="GL87" s="53">
        <v>7.4588000000000001</v>
      </c>
      <c r="GM87" s="508">
        <v>108099.85520459054</v>
      </c>
      <c r="GN87" s="380">
        <f t="shared" si="68"/>
        <v>-66496.777142041799</v>
      </c>
    </row>
    <row r="88" spans="1:196" ht="15">
      <c r="A88" s="13" t="s">
        <v>616</v>
      </c>
      <c r="B88" s="13" t="s">
        <v>617</v>
      </c>
      <c r="C88" s="13" t="s">
        <v>211</v>
      </c>
      <c r="D88" s="13" t="s">
        <v>11</v>
      </c>
      <c r="E88" s="13" t="s">
        <v>7</v>
      </c>
      <c r="F88" s="13" t="s">
        <v>623</v>
      </c>
      <c r="G88" s="13" t="s">
        <v>623</v>
      </c>
      <c r="H88" s="49" t="s">
        <v>495</v>
      </c>
      <c r="I88" s="14">
        <f>+'JYSKE - FKB - Colar '!B7</f>
        <v>125414.74</v>
      </c>
      <c r="J88" s="14">
        <f>+VLOOKUP(E88,'Summary - Colar'!$M$39:$N$54,2,FALSE)</f>
        <v>1.7583009999999999</v>
      </c>
      <c r="K88" s="14">
        <f t="shared" si="69"/>
        <v>71327.230093141057</v>
      </c>
      <c r="L88" s="507">
        <v>78290.44</v>
      </c>
      <c r="M88" s="53">
        <v>1.6762506216136279</v>
      </c>
      <c r="N88" s="508">
        <v>46705.688869266101</v>
      </c>
      <c r="O88" s="507">
        <v>78290.44</v>
      </c>
      <c r="P88" s="53">
        <v>1.6552497749305537</v>
      </c>
      <c r="Q88" s="508">
        <v>47298.263492157668</v>
      </c>
      <c r="R88" s="507">
        <v>78290.44</v>
      </c>
      <c r="S88" s="53">
        <v>1.6652497894963976</v>
      </c>
      <c r="T88" s="508">
        <v>47014.23203522907</v>
      </c>
      <c r="U88" s="507">
        <v>78290.44</v>
      </c>
      <c r="V88" s="53">
        <v>1.6640511135285163</v>
      </c>
      <c r="W88" s="508">
        <v>47048.098080346834</v>
      </c>
      <c r="X88" s="507">
        <v>78290.44</v>
      </c>
      <c r="Y88" s="53">
        <v>1.6601001793653798</v>
      </c>
      <c r="Z88" s="508">
        <v>47160.069598889349</v>
      </c>
      <c r="AA88" s="507">
        <v>78290.44</v>
      </c>
      <c r="AB88" s="53">
        <v>1.6702004061495201</v>
      </c>
      <c r="AC88" s="508">
        <v>46874.877836062064</v>
      </c>
      <c r="AD88" s="507">
        <v>78290.44</v>
      </c>
      <c r="AE88" s="53">
        <v>1.6520495602796699</v>
      </c>
      <c r="AF88" s="508">
        <v>47389.885801456512</v>
      </c>
      <c r="AG88" s="507">
        <v>96653.440000000002</v>
      </c>
      <c r="AH88" s="53">
        <v>1.6506494529864222</v>
      </c>
      <c r="AI88" s="508">
        <v>58554.794796151698</v>
      </c>
      <c r="AJ88" s="507">
        <v>148622.44</v>
      </c>
      <c r="AK88" s="53">
        <v>1.6388502142715724</v>
      </c>
      <c r="AL88" s="508">
        <v>90687.018682826325</v>
      </c>
      <c r="AM88" s="507">
        <v>148622.44</v>
      </c>
      <c r="AN88" s="53">
        <v>1.6741504676220269</v>
      </c>
      <c r="AO88" s="508">
        <v>88774.840060286922</v>
      </c>
      <c r="AP88" s="507">
        <v>148622.44</v>
      </c>
      <c r="AQ88" s="53">
        <v>1.7255616520623482</v>
      </c>
      <c r="AR88" s="508">
        <v>86129.892735139409</v>
      </c>
      <c r="AS88" s="507">
        <v>148622.44</v>
      </c>
      <c r="AT88" s="53">
        <v>1.7235389999999999</v>
      </c>
      <c r="AU88" s="508">
        <v>86230.97011439834</v>
      </c>
      <c r="AV88" s="507">
        <v>148622.44</v>
      </c>
      <c r="AW88" s="53">
        <v>1.7237537342788192</v>
      </c>
      <c r="AX88" s="508">
        <v>86220.228008486592</v>
      </c>
      <c r="AY88" s="507">
        <v>148622.44</v>
      </c>
      <c r="AZ88" s="53">
        <v>1.7116525557924964</v>
      </c>
      <c r="BA88" s="508">
        <v>86829.794689955466</v>
      </c>
      <c r="BB88" s="507">
        <v>148622.44</v>
      </c>
      <c r="BC88" s="53">
        <v>1.7315000060341603</v>
      </c>
      <c r="BD88" s="508">
        <v>85834.501577857838</v>
      </c>
      <c r="BE88" s="507">
        <v>148622.44</v>
      </c>
      <c r="BF88" s="53">
        <v>1.7252485914481352</v>
      </c>
      <c r="BG88" s="508">
        <v>86145.521715945666</v>
      </c>
      <c r="BH88" s="380">
        <f t="shared" si="35"/>
        <v>86143.790215939633</v>
      </c>
      <c r="BI88" s="507">
        <v>148622.44</v>
      </c>
      <c r="BJ88" s="53">
        <v>1.7131536405228069</v>
      </c>
      <c r="BK88" s="508">
        <v>86753.713434975143</v>
      </c>
      <c r="BL88" s="380">
        <f t="shared" si="36"/>
        <v>608.1917190294771</v>
      </c>
      <c r="BM88" s="507">
        <v>148622.44</v>
      </c>
      <c r="BN88" s="53">
        <v>1.7436491500325124</v>
      </c>
      <c r="BO88" s="508">
        <v>85236.436468442495</v>
      </c>
      <c r="BP88">
        <v>-1912.1786225394026</v>
      </c>
      <c r="BQ88" s="507">
        <v>148622.44</v>
      </c>
      <c r="BR88" s="53">
        <v>1.8094492832516784</v>
      </c>
      <c r="BS88" s="508">
        <v>82136.836536759642</v>
      </c>
      <c r="BT88" s="380">
        <f t="shared" si="37"/>
        <v>-3099.5999316828529</v>
      </c>
      <c r="BU88" s="507">
        <v>148622.44</v>
      </c>
      <c r="BV88" s="53">
        <v>1.8155542532672582</v>
      </c>
      <c r="BW88" s="508">
        <v>81860.643785521781</v>
      </c>
      <c r="BX88" s="380">
        <f t="shared" si="38"/>
        <v>-276.19275123786065</v>
      </c>
      <c r="BY88" s="507">
        <v>148622.44</v>
      </c>
      <c r="BZ88" s="53">
        <v>1.8062025595888356</v>
      </c>
      <c r="CA88" s="508">
        <v>82284.480891131316</v>
      </c>
      <c r="CB88" s="380">
        <f t="shared" si="39"/>
        <v>423.83710560953477</v>
      </c>
      <c r="CC88" s="507">
        <v>148622.44</v>
      </c>
      <c r="CD88" s="53">
        <v>1.8386526150814457</v>
      </c>
      <c r="CE88" s="508">
        <v>80832.256610592289</v>
      </c>
      <c r="CF88" s="380">
        <f t="shared" si="40"/>
        <v>-1452.2242805390269</v>
      </c>
      <c r="CG88" s="507">
        <v>148622.44</v>
      </c>
      <c r="CH88" s="53">
        <v>1.7905037650517905</v>
      </c>
      <c r="CI88" s="508">
        <v>83005.935480789718</v>
      </c>
      <c r="CJ88" s="380">
        <f t="shared" si="41"/>
        <v>2173.6788701974292</v>
      </c>
      <c r="CK88" s="507">
        <v>148622.44</v>
      </c>
      <c r="CL88" s="53">
        <v>1.8159985431036445</v>
      </c>
      <c r="CM88" s="508">
        <v>81840.616317894077</v>
      </c>
      <c r="CN88" s="380">
        <f t="shared" si="42"/>
        <v>-1165.3191628956411</v>
      </c>
      <c r="CO88" s="507">
        <v>148622.44</v>
      </c>
      <c r="CP88" s="53">
        <v>1.8035483159911603</v>
      </c>
      <c r="CQ88" s="508">
        <v>82405.577207019742</v>
      </c>
      <c r="CR88" s="380">
        <f t="shared" si="43"/>
        <v>564.96088912566483</v>
      </c>
      <c r="CS88" s="507">
        <v>125414.74</v>
      </c>
      <c r="CT88" s="53">
        <v>1.7815469477539443</v>
      </c>
      <c r="CU88" s="508">
        <v>70396.53945584457</v>
      </c>
      <c r="CV88" s="380">
        <f t="shared" si="44"/>
        <v>-12009.037751175172</v>
      </c>
      <c r="CW88" s="507">
        <v>125414.74</v>
      </c>
      <c r="CX88" s="53">
        <v>1.7830501276800232</v>
      </c>
      <c r="CY88" s="508">
        <v>70337.192461986837</v>
      </c>
      <c r="CZ88" s="380">
        <f t="shared" si="45"/>
        <v>-59.346993857732741</v>
      </c>
      <c r="DA88" s="507">
        <v>125414.74</v>
      </c>
      <c r="DB88" s="53">
        <v>1.7781022060503398</v>
      </c>
      <c r="DC88" s="508">
        <v>70532.919633782512</v>
      </c>
      <c r="DD88" s="380">
        <f t="shared" si="46"/>
        <v>195.72717179567553</v>
      </c>
      <c r="DE88" s="507">
        <v>125414.74</v>
      </c>
      <c r="DF88" s="53">
        <v>1.7969467110412831</v>
      </c>
      <c r="DG88" s="508">
        <v>69793.243856032597</v>
      </c>
      <c r="DH88" s="380">
        <f t="shared" si="47"/>
        <v>-739.67577774991514</v>
      </c>
      <c r="DI88" s="507">
        <v>125414.74</v>
      </c>
      <c r="DJ88" s="53">
        <v>1.7959454743975056</v>
      </c>
      <c r="DK88" s="508">
        <v>69832.1534745221</v>
      </c>
      <c r="DL88" s="380">
        <f t="shared" si="48"/>
        <v>38.909618489502463</v>
      </c>
      <c r="DM88" s="507">
        <v>125414.74</v>
      </c>
      <c r="DN88" s="53">
        <v>1.7790042928025869</v>
      </c>
      <c r="DO88" s="508">
        <v>70497.154226888131</v>
      </c>
      <c r="DP88" s="380">
        <f t="shared" si="49"/>
        <v>665.00075236603152</v>
      </c>
      <c r="DQ88" s="507">
        <v>125414.74</v>
      </c>
      <c r="DR88" s="53">
        <v>1.7750458919730767</v>
      </c>
      <c r="DS88" s="508">
        <v>70654.364806643687</v>
      </c>
      <c r="DT88" s="380">
        <f t="shared" si="50"/>
        <v>157.21057975555595</v>
      </c>
      <c r="DU88" s="507">
        <v>125414.74</v>
      </c>
      <c r="DV88" s="53">
        <v>1.7711542197430132</v>
      </c>
      <c r="DW88" s="508">
        <v>70809.610254152314</v>
      </c>
      <c r="DX88" s="380">
        <f t="shared" si="51"/>
        <v>155.24544750862697</v>
      </c>
      <c r="DY88" s="507">
        <v>125414.74</v>
      </c>
      <c r="DZ88" s="53">
        <v>1.7635000000000001</v>
      </c>
      <c r="EA88" s="508">
        <v>71116.94924865324</v>
      </c>
      <c r="EB88" s="380">
        <f t="shared" si="52"/>
        <v>307.33899450092576</v>
      </c>
      <c r="EC88" s="507">
        <v>125414.74</v>
      </c>
      <c r="ED88" s="53">
        <v>1.749452</v>
      </c>
      <c r="EE88" s="508">
        <v>71688.014303907737</v>
      </c>
      <c r="EF88" s="380">
        <f t="shared" si="53"/>
        <v>571.06505525449757</v>
      </c>
      <c r="EG88" s="507">
        <v>125414.74</v>
      </c>
      <c r="EH88" s="53">
        <v>1.75295</v>
      </c>
      <c r="EI88" s="508">
        <v>71544.961350865691</v>
      </c>
      <c r="EJ88" s="380">
        <f t="shared" si="54"/>
        <v>-143.05295304204628</v>
      </c>
      <c r="EK88" s="507">
        <v>125414.74</v>
      </c>
      <c r="EL88" s="53">
        <v>1.754453</v>
      </c>
      <c r="EM88" s="508">
        <v>71483.67040895368</v>
      </c>
      <c r="EN88" s="380">
        <f t="shared" si="55"/>
        <v>-61.290941912011476</v>
      </c>
      <c r="EO88" s="507">
        <v>125414.74</v>
      </c>
      <c r="EP88" s="53">
        <v>1.760348</v>
      </c>
      <c r="EQ88" s="508">
        <v>71244.288061224259</v>
      </c>
      <c r="ER88" s="380">
        <f t="shared" si="56"/>
        <v>-239.38234772942087</v>
      </c>
      <c r="ES88" s="507">
        <v>125414.74</v>
      </c>
      <c r="ET88" s="53">
        <v>1.7571490000000001</v>
      </c>
      <c r="EU88" s="508">
        <v>71373.992757586297</v>
      </c>
      <c r="EV88" s="380">
        <f t="shared" si="57"/>
        <v>129.70469636203779</v>
      </c>
      <c r="EW88" s="507">
        <v>125414.74</v>
      </c>
      <c r="EX88" s="53">
        <v>1.7376480000000001</v>
      </c>
      <c r="EY88" s="508">
        <v>72174.997467841589</v>
      </c>
      <c r="EZ88" s="380">
        <f t="shared" si="58"/>
        <v>801.00471025529259</v>
      </c>
      <c r="FA88" s="507">
        <v>125414.74</v>
      </c>
      <c r="FB88" s="53">
        <v>1.733052</v>
      </c>
      <c r="FC88" s="508">
        <v>72366.403316230557</v>
      </c>
      <c r="FD88" s="380">
        <f t="shared" si="59"/>
        <v>191.40584838896757</v>
      </c>
      <c r="FE88" s="507">
        <v>125414.74</v>
      </c>
      <c r="FF88" s="53">
        <v>1.7327980000000001</v>
      </c>
      <c r="FG88" s="508">
        <v>72377.011053798546</v>
      </c>
      <c r="FH88" s="380">
        <f t="shared" si="60"/>
        <v>10.607737567988806</v>
      </c>
      <c r="FI88" s="507">
        <v>125414.74</v>
      </c>
      <c r="FJ88" s="53">
        <v>1.7445550000000001</v>
      </c>
      <c r="FK88" s="508">
        <v>71889.243961927248</v>
      </c>
      <c r="FL88" s="380">
        <f t="shared" si="61"/>
        <v>-487.76709187129745</v>
      </c>
      <c r="FM88" s="507">
        <v>125414.74</v>
      </c>
      <c r="FN88" s="53">
        <v>1.7476499999999999</v>
      </c>
      <c r="FO88" s="508">
        <v>71761.931736903847</v>
      </c>
      <c r="FP88" s="380">
        <f t="shared" si="62"/>
        <v>-127.31222502340097</v>
      </c>
      <c r="FQ88" s="507">
        <v>125414.74</v>
      </c>
      <c r="FR88" s="53">
        <v>1.7536529999999999</v>
      </c>
      <c r="FS88" s="508">
        <v>71516.2805868664</v>
      </c>
      <c r="FT88" s="380">
        <f t="shared" si="63"/>
        <v>-245.65115003744722</v>
      </c>
      <c r="FU88" s="507">
        <v>125414.74</v>
      </c>
      <c r="FV88" s="53">
        <v>1.7570520000000001</v>
      </c>
      <c r="FW88" s="508">
        <v>71377.933037838375</v>
      </c>
      <c r="FX88" s="380">
        <f t="shared" si="64"/>
        <v>-138.34754902802524</v>
      </c>
      <c r="FY88" s="507">
        <v>125414.74</v>
      </c>
      <c r="FZ88" s="53">
        <v>1.7579499999999999</v>
      </c>
      <c r="GA88" s="508">
        <v>71341.471600443707</v>
      </c>
      <c r="GB88" s="380">
        <f t="shared" si="65"/>
        <v>-36.461437394667882</v>
      </c>
      <c r="GC88" s="507">
        <v>125414.74</v>
      </c>
      <c r="GD88" s="53">
        <v>1.7475499999999999</v>
      </c>
      <c r="GE88" s="508">
        <v>71766.03816772053</v>
      </c>
      <c r="GF88" s="380">
        <f t="shared" si="66"/>
        <v>424.56656727682275</v>
      </c>
      <c r="GG88" s="507">
        <v>125414.74</v>
      </c>
      <c r="GH88" s="53">
        <v>1.7613000000000001</v>
      </c>
      <c r="GI88" s="508">
        <v>71205.779821722594</v>
      </c>
      <c r="GJ88" s="380">
        <f t="shared" si="67"/>
        <v>-560.25834599793598</v>
      </c>
      <c r="GK88" s="507">
        <v>125414.74</v>
      </c>
      <c r="GL88" s="53">
        <v>1.7583009999999999</v>
      </c>
      <c r="GM88" s="508">
        <v>71327.230093141057</v>
      </c>
      <c r="GN88" s="380">
        <f t="shared" si="68"/>
        <v>121.45027141846367</v>
      </c>
    </row>
    <row r="89" spans="1:196" ht="15">
      <c r="A89" s="13">
        <v>61</v>
      </c>
      <c r="B89" s="13" t="s">
        <v>624</v>
      </c>
      <c r="C89" s="13" t="s">
        <v>625</v>
      </c>
      <c r="D89" s="13" t="s">
        <v>444</v>
      </c>
      <c r="E89" s="13" t="s">
        <v>14</v>
      </c>
      <c r="F89" s="13">
        <v>27051028570</v>
      </c>
      <c r="G89" s="13"/>
      <c r="H89" s="49" t="s">
        <v>626</v>
      </c>
      <c r="I89" s="14">
        <f>+'Summary - Colar'!L17</f>
        <v>1250336</v>
      </c>
      <c r="J89" s="14">
        <f>+VLOOKUP(E89,'Summary - Colar'!$M$39:$N$54,2,FALSE)</f>
        <v>1.5035000000000001</v>
      </c>
      <c r="K89" s="14">
        <f t="shared" si="69"/>
        <v>831616.89391420013</v>
      </c>
      <c r="L89" s="507">
        <v>1372546.09</v>
      </c>
      <c r="M89" s="53">
        <v>1.5132999926105561</v>
      </c>
      <c r="N89" s="508">
        <v>906988.76409313595</v>
      </c>
      <c r="O89" s="507">
        <v>1832775.12</v>
      </c>
      <c r="P89" s="53">
        <v>1.5132999926105561</v>
      </c>
      <c r="Q89" s="508">
        <v>1211111.5634371513</v>
      </c>
      <c r="R89" s="507">
        <v>703284.35</v>
      </c>
      <c r="S89" s="53">
        <v>1.5132999926105561</v>
      </c>
      <c r="T89" s="508">
        <v>464735.58014546847</v>
      </c>
      <c r="U89" s="507">
        <v>1067611.3600000001</v>
      </c>
      <c r="V89" s="53">
        <v>1.5132999926105561</v>
      </c>
      <c r="W89" s="508">
        <v>705485.60444931372</v>
      </c>
      <c r="X89" s="507">
        <v>1072270.45</v>
      </c>
      <c r="Y89" s="53">
        <v>1.5132999926105561</v>
      </c>
      <c r="Z89" s="508">
        <v>708564.36611107946</v>
      </c>
      <c r="AA89" s="507">
        <v>774033.2</v>
      </c>
      <c r="AB89" s="53">
        <v>1.5132999926105561</v>
      </c>
      <c r="AC89" s="508">
        <v>511486.95154933195</v>
      </c>
      <c r="AD89" s="507">
        <v>1548239.3</v>
      </c>
      <c r="AE89" s="53">
        <v>1.5132999926105561</v>
      </c>
      <c r="AF89" s="508">
        <v>1023088.156717143</v>
      </c>
      <c r="AG89" s="507">
        <v>1040583.95</v>
      </c>
      <c r="AH89" s="53">
        <v>1.5035000051795575</v>
      </c>
      <c r="AI89" s="508">
        <v>692107.71294658352</v>
      </c>
      <c r="AJ89" s="507">
        <v>939474.54</v>
      </c>
      <c r="AK89" s="53">
        <v>1.5035000051795575</v>
      </c>
      <c r="AL89" s="508">
        <v>624858.35501397424</v>
      </c>
      <c r="AM89" s="507">
        <v>1053147.83</v>
      </c>
      <c r="AN89" s="53">
        <v>1.5035000051795575</v>
      </c>
      <c r="AO89" s="508">
        <v>700464.13460053597</v>
      </c>
      <c r="AP89" s="507">
        <v>1456479.96</v>
      </c>
      <c r="AQ89" s="53">
        <v>1.5035000051795575</v>
      </c>
      <c r="AR89" s="508">
        <v>968726.27534581081</v>
      </c>
      <c r="AS89" s="507">
        <v>977955</v>
      </c>
      <c r="AT89" s="53">
        <v>1.5035000000000001</v>
      </c>
      <c r="AU89" s="508">
        <v>650452.27801795804</v>
      </c>
      <c r="AV89" s="507">
        <v>1054388.3400000001</v>
      </c>
      <c r="AW89" s="53">
        <v>1.5035000051795575</v>
      </c>
      <c r="AX89" s="508">
        <v>701289.21607424831</v>
      </c>
      <c r="AY89" s="507">
        <v>794999.26</v>
      </c>
      <c r="AZ89" s="53">
        <v>1.5035000051795575</v>
      </c>
      <c r="BA89" s="508">
        <v>528765.71816509985</v>
      </c>
      <c r="BB89" s="507">
        <v>717130.54</v>
      </c>
      <c r="BC89" s="53">
        <v>1.5035000051795575</v>
      </c>
      <c r="BD89" s="508">
        <v>476974.08548685425</v>
      </c>
      <c r="BE89" s="507">
        <v>711350.77</v>
      </c>
      <c r="BF89" s="53">
        <v>1.5035000051795575</v>
      </c>
      <c r="BG89" s="508">
        <v>473129.8753238421</v>
      </c>
      <c r="BH89" s="380">
        <f t="shared" si="35"/>
        <v>473128.37182383693</v>
      </c>
      <c r="BI89" s="507">
        <v>723258.15</v>
      </c>
      <c r="BJ89" s="53">
        <v>1.5035000051795575</v>
      </c>
      <c r="BK89" s="508">
        <v>481049.64915754955</v>
      </c>
      <c r="BL89" s="380">
        <f t="shared" si="36"/>
        <v>7919.7738337074406</v>
      </c>
      <c r="BM89" s="507">
        <v>913956.95</v>
      </c>
      <c r="BN89" s="53">
        <v>1.5035000051795575</v>
      </c>
      <c r="BO89" s="508">
        <v>607886.23003087344</v>
      </c>
      <c r="BP89">
        <v>75605.779586561723</v>
      </c>
      <c r="BQ89" s="507">
        <v>960072.12</v>
      </c>
      <c r="BR89" s="53">
        <v>1.5035000051795575</v>
      </c>
      <c r="BS89" s="508">
        <v>638558.10887432762</v>
      </c>
      <c r="BT89" s="380">
        <f t="shared" si="37"/>
        <v>30671.878843454178</v>
      </c>
      <c r="BU89" s="507">
        <v>1041078.45</v>
      </c>
      <c r="BV89" s="53">
        <v>1.5035000051795575</v>
      </c>
      <c r="BW89" s="508">
        <v>692436.61218056851</v>
      </c>
      <c r="BX89" s="380">
        <f t="shared" si="38"/>
        <v>53878.503306240891</v>
      </c>
      <c r="BY89" s="507">
        <v>1029127.22</v>
      </c>
      <c r="BZ89" s="53">
        <v>1.5035000051795575</v>
      </c>
      <c r="CA89" s="508">
        <v>684487.67306595063</v>
      </c>
      <c r="CB89" s="380">
        <f t="shared" si="39"/>
        <v>-7948.9391146178823</v>
      </c>
      <c r="CC89" s="507">
        <v>1031899.24</v>
      </c>
      <c r="CD89" s="53">
        <v>1.5035000051795575</v>
      </c>
      <c r="CE89" s="508">
        <v>686331.38439980522</v>
      </c>
      <c r="CF89" s="380">
        <f t="shared" si="40"/>
        <v>1843.7113338545896</v>
      </c>
      <c r="CG89" s="507">
        <v>1032636.57</v>
      </c>
      <c r="CH89" s="53">
        <v>1.5035000051795575</v>
      </c>
      <c r="CI89" s="508">
        <v>686821.79344367608</v>
      </c>
      <c r="CJ89" s="380">
        <f t="shared" si="41"/>
        <v>490.4090438708663</v>
      </c>
      <c r="CK89" s="507">
        <v>918119.51</v>
      </c>
      <c r="CL89" s="53">
        <v>1.5035000051795575</v>
      </c>
      <c r="CM89" s="508">
        <v>610654.81000138225</v>
      </c>
      <c r="CN89" s="380">
        <f t="shared" si="42"/>
        <v>-76166.983442293829</v>
      </c>
      <c r="CO89" s="507">
        <v>883535.65</v>
      </c>
      <c r="CP89" s="53">
        <v>1.5035000051795575</v>
      </c>
      <c r="CQ89" s="508">
        <v>587652.57529512455</v>
      </c>
      <c r="CR89" s="380">
        <f t="shared" si="43"/>
        <v>-23002.234706257703</v>
      </c>
      <c r="CS89" s="507">
        <v>883536.65</v>
      </c>
      <c r="CT89" s="53">
        <v>1.5035000051795575</v>
      </c>
      <c r="CU89" s="508">
        <v>587653.24040985457</v>
      </c>
      <c r="CV89" s="380">
        <f t="shared" si="44"/>
        <v>0.66511473001446575</v>
      </c>
      <c r="CW89" s="507">
        <v>1285179.6100000001</v>
      </c>
      <c r="CX89" s="53">
        <v>1.5035000051795575</v>
      </c>
      <c r="CY89" s="508">
        <v>854791.88930665539</v>
      </c>
      <c r="CZ89" s="380">
        <f t="shared" si="45"/>
        <v>267138.64889680082</v>
      </c>
      <c r="DA89" s="507">
        <v>1345966.73</v>
      </c>
      <c r="DB89" s="53">
        <v>1.5035000051795575</v>
      </c>
      <c r="DC89" s="508">
        <v>895222.29821293289</v>
      </c>
      <c r="DD89" s="380">
        <f t="shared" si="46"/>
        <v>40430.408906277502</v>
      </c>
      <c r="DE89" s="507">
        <v>1210074.81</v>
      </c>
      <c r="DF89" s="53">
        <v>1.5035000051795575</v>
      </c>
      <c r="DG89" s="508">
        <v>804838.5805329514</v>
      </c>
      <c r="DH89" s="380">
        <f t="shared" si="47"/>
        <v>-90383.717679981492</v>
      </c>
      <c r="DI89" s="507">
        <v>910074.81</v>
      </c>
      <c r="DJ89" s="53">
        <v>1.5035000051795575</v>
      </c>
      <c r="DK89" s="508">
        <v>605304.16153295129</v>
      </c>
      <c r="DL89" s="380">
        <f t="shared" si="48"/>
        <v>-199534.41900000011</v>
      </c>
      <c r="DM89" s="507">
        <v>1143441.67</v>
      </c>
      <c r="DN89" s="53">
        <v>1.5035000051795575</v>
      </c>
      <c r="DO89" s="508">
        <v>760519.89761279908</v>
      </c>
      <c r="DP89" s="380">
        <f t="shared" si="49"/>
        <v>155215.73607984779</v>
      </c>
      <c r="DQ89" s="507">
        <v>1173476.18</v>
      </c>
      <c r="DR89" s="53">
        <v>1.5035000051795575</v>
      </c>
      <c r="DS89" s="508">
        <v>780496.29262213141</v>
      </c>
      <c r="DT89" s="380">
        <f t="shared" si="50"/>
        <v>19976.395009332336</v>
      </c>
      <c r="DU89" s="507">
        <v>1144543.28</v>
      </c>
      <c r="DV89" s="53">
        <v>1.5035000051795575</v>
      </c>
      <c r="DW89" s="508">
        <v>761252.59465051442</v>
      </c>
      <c r="DX89" s="380">
        <f t="shared" si="51"/>
        <v>-19243.697971616988</v>
      </c>
      <c r="DY89" s="507">
        <v>1189780</v>
      </c>
      <c r="DZ89" s="53">
        <v>1.5035000000000001</v>
      </c>
      <c r="EA89" s="508">
        <v>791340.20618556696</v>
      </c>
      <c r="EB89" s="380">
        <f t="shared" si="52"/>
        <v>30087.611535052536</v>
      </c>
      <c r="EC89" s="507">
        <v>1192552</v>
      </c>
      <c r="ED89" s="53">
        <v>1.5035000000000001</v>
      </c>
      <c r="EE89" s="508">
        <v>793183.90422347852</v>
      </c>
      <c r="EF89" s="380">
        <f t="shared" si="53"/>
        <v>1843.6980379115557</v>
      </c>
      <c r="EG89" s="507">
        <v>1191707</v>
      </c>
      <c r="EH89" s="53">
        <v>1.5035000000000001</v>
      </c>
      <c r="EI89" s="508">
        <v>792621.8822746923</v>
      </c>
      <c r="EJ89" s="380">
        <f t="shared" si="54"/>
        <v>-562.02194878621958</v>
      </c>
      <c r="EK89" s="507">
        <v>1230820</v>
      </c>
      <c r="EL89" s="53">
        <v>1.5035000000000001</v>
      </c>
      <c r="EM89" s="508">
        <v>818636.51479880279</v>
      </c>
      <c r="EN89" s="380">
        <f t="shared" si="55"/>
        <v>26014.632524110493</v>
      </c>
      <c r="EO89" s="507">
        <v>1060793</v>
      </c>
      <c r="EP89" s="53">
        <v>1.5035000000000001</v>
      </c>
      <c r="EQ89" s="508">
        <v>705549.05221150641</v>
      </c>
      <c r="ER89" s="380">
        <f t="shared" si="56"/>
        <v>-113087.46258729638</v>
      </c>
      <c r="ES89" s="507">
        <v>1068876</v>
      </c>
      <c r="ET89" s="53">
        <v>1.5035000000000001</v>
      </c>
      <c r="EU89" s="508">
        <v>710925.1745926172</v>
      </c>
      <c r="EV89" s="380">
        <f t="shared" si="57"/>
        <v>5376.122381110792</v>
      </c>
      <c r="EW89" s="507">
        <v>972098</v>
      </c>
      <c r="EX89" s="53">
        <v>1.5035000000000001</v>
      </c>
      <c r="EY89" s="508">
        <v>646556.70103092783</v>
      </c>
      <c r="EZ89" s="380">
        <f t="shared" si="58"/>
        <v>-64368.473561689374</v>
      </c>
      <c r="FA89" s="507">
        <v>972098</v>
      </c>
      <c r="FB89" s="53">
        <v>1.5035000000000001</v>
      </c>
      <c r="FC89" s="508">
        <v>646556.70103092783</v>
      </c>
      <c r="FD89" s="380">
        <f t="shared" si="59"/>
        <v>0</v>
      </c>
      <c r="FE89" s="507">
        <v>1346514</v>
      </c>
      <c r="FF89" s="53">
        <v>1.5035000000000001</v>
      </c>
      <c r="FG89" s="508">
        <v>895586.29863651481</v>
      </c>
      <c r="FH89" s="380">
        <f t="shared" si="60"/>
        <v>249029.59760558698</v>
      </c>
      <c r="FI89" s="507">
        <v>1438572</v>
      </c>
      <c r="FJ89" s="53">
        <v>1.5035000000000001</v>
      </c>
      <c r="FK89" s="508">
        <v>956815.43066178914</v>
      </c>
      <c r="FL89" s="380">
        <f t="shared" si="61"/>
        <v>61229.132025274332</v>
      </c>
      <c r="FM89" s="507">
        <v>1428849</v>
      </c>
      <c r="FN89" s="53">
        <v>1.5035000000000001</v>
      </c>
      <c r="FO89" s="508">
        <v>950348.5201197206</v>
      </c>
      <c r="FP89" s="380">
        <f t="shared" si="62"/>
        <v>-6466.9105420685373</v>
      </c>
      <c r="FQ89" s="507">
        <v>1388999</v>
      </c>
      <c r="FR89" s="53">
        <v>1.5035000000000001</v>
      </c>
      <c r="FS89" s="508">
        <v>923843.69803791156</v>
      </c>
      <c r="FT89" s="380">
        <f t="shared" si="63"/>
        <v>-26504.822081809049</v>
      </c>
      <c r="FU89" s="507">
        <v>1384598</v>
      </c>
      <c r="FV89" s="53">
        <v>1.5035000000000001</v>
      </c>
      <c r="FW89" s="508">
        <v>920916.52810109744</v>
      </c>
      <c r="FX89" s="380">
        <f t="shared" si="64"/>
        <v>-2927.1699368141126</v>
      </c>
      <c r="FY89" s="507">
        <v>1568076</v>
      </c>
      <c r="FZ89" s="53">
        <v>1.5035000000000001</v>
      </c>
      <c r="GA89" s="508">
        <v>1042950.4489524442</v>
      </c>
      <c r="GB89" s="380">
        <f t="shared" si="65"/>
        <v>122033.9208513468</v>
      </c>
      <c r="GC89" s="507">
        <v>1354197</v>
      </c>
      <c r="GD89" s="53">
        <v>1.5035000000000001</v>
      </c>
      <c r="GE89" s="508">
        <v>900696.37512470898</v>
      </c>
      <c r="GF89" s="380">
        <f t="shared" si="66"/>
        <v>-142254.07382773526</v>
      </c>
      <c r="GG89" s="507">
        <v>1250336</v>
      </c>
      <c r="GH89" s="53">
        <v>1.5035000000000001</v>
      </c>
      <c r="GI89" s="508">
        <v>831616.89391420013</v>
      </c>
      <c r="GJ89" s="380">
        <f t="shared" si="67"/>
        <v>-69079.481210508849</v>
      </c>
      <c r="GK89" s="507">
        <v>1250336</v>
      </c>
      <c r="GL89" s="53">
        <v>1.5035000000000001</v>
      </c>
      <c r="GM89" s="508">
        <v>831616.89391420013</v>
      </c>
      <c r="GN89" s="380">
        <f t="shared" si="68"/>
        <v>0</v>
      </c>
    </row>
    <row r="90" spans="1:196" ht="15">
      <c r="A90" s="13" t="s">
        <v>627</v>
      </c>
      <c r="B90" s="13" t="s">
        <v>628</v>
      </c>
      <c r="C90" s="13" t="s">
        <v>122</v>
      </c>
      <c r="D90" s="13" t="s">
        <v>445</v>
      </c>
      <c r="E90" s="13" t="s">
        <v>2</v>
      </c>
      <c r="F90" s="13">
        <v>1155225</v>
      </c>
      <c r="G90" s="13"/>
      <c r="H90" s="49" t="s">
        <v>629</v>
      </c>
      <c r="I90" s="14" t="s">
        <v>477</v>
      </c>
      <c r="J90" s="14">
        <f>+VLOOKUP(E90,'Summary - Colar'!$M$39:$N$54,2,FALSE)</f>
        <v>1</v>
      </c>
      <c r="K90" s="14"/>
      <c r="L90" s="507" t="s">
        <v>477</v>
      </c>
      <c r="M90" s="53">
        <v>1</v>
      </c>
      <c r="N90" s="508"/>
      <c r="O90" s="507" t="s">
        <v>477</v>
      </c>
      <c r="P90" s="53">
        <v>1</v>
      </c>
      <c r="Q90" s="508"/>
      <c r="R90" s="507" t="s">
        <v>477</v>
      </c>
      <c r="S90" s="53">
        <v>1</v>
      </c>
      <c r="T90" s="508"/>
      <c r="U90" s="507" t="s">
        <v>477</v>
      </c>
      <c r="V90" s="53">
        <v>1</v>
      </c>
      <c r="W90" s="508"/>
      <c r="X90" s="507" t="s">
        <v>477</v>
      </c>
      <c r="Y90" s="53">
        <v>1</v>
      </c>
      <c r="Z90" s="508"/>
      <c r="AA90" s="507" t="s">
        <v>477</v>
      </c>
      <c r="AB90" s="53">
        <v>1</v>
      </c>
      <c r="AC90" s="508"/>
      <c r="AD90" s="507" t="s">
        <v>477</v>
      </c>
      <c r="AE90" s="53">
        <v>1</v>
      </c>
      <c r="AF90" s="508"/>
      <c r="AG90" s="507" t="s">
        <v>477</v>
      </c>
      <c r="AH90" s="53">
        <v>1</v>
      </c>
      <c r="AI90" s="508"/>
      <c r="AJ90" s="507" t="s">
        <v>477</v>
      </c>
      <c r="AK90" s="53">
        <v>1</v>
      </c>
      <c r="AL90" s="508"/>
      <c r="AM90" s="507" t="s">
        <v>477</v>
      </c>
      <c r="AN90" s="53">
        <v>1</v>
      </c>
      <c r="AO90" s="508"/>
      <c r="AP90" s="507" t="s">
        <v>477</v>
      </c>
      <c r="AQ90" s="53">
        <v>1</v>
      </c>
      <c r="AR90" s="508"/>
      <c r="AS90" s="507" t="s">
        <v>477</v>
      </c>
      <c r="AT90" s="53">
        <v>1</v>
      </c>
      <c r="AU90" s="508"/>
      <c r="AV90" s="507" t="s">
        <v>477</v>
      </c>
      <c r="AW90" s="53">
        <v>1</v>
      </c>
      <c r="AX90" s="508"/>
      <c r="AY90" s="507" t="s">
        <v>477</v>
      </c>
      <c r="AZ90" s="53">
        <v>1</v>
      </c>
      <c r="BA90" s="508"/>
      <c r="BB90" s="507" t="s">
        <v>477</v>
      </c>
      <c r="BC90" s="53">
        <v>1</v>
      </c>
      <c r="BD90" s="508"/>
      <c r="BE90" s="507" t="s">
        <v>477</v>
      </c>
      <c r="BF90" s="53">
        <v>1</v>
      </c>
      <c r="BG90" s="508"/>
      <c r="BH90" s="380">
        <f t="shared" si="35"/>
        <v>-1</v>
      </c>
      <c r="BI90" s="507" t="s">
        <v>477</v>
      </c>
      <c r="BJ90" s="53">
        <v>1</v>
      </c>
      <c r="BK90" s="508"/>
      <c r="BL90" s="380">
        <f t="shared" si="36"/>
        <v>0</v>
      </c>
      <c r="BM90" s="507" t="s">
        <v>477</v>
      </c>
      <c r="BN90" s="53">
        <v>1</v>
      </c>
      <c r="BO90" s="508"/>
      <c r="BP90">
        <v>0</v>
      </c>
      <c r="BQ90" s="507" t="s">
        <v>477</v>
      </c>
      <c r="BR90" s="53">
        <v>1</v>
      </c>
      <c r="BS90" s="508"/>
      <c r="BT90" s="380">
        <f t="shared" si="37"/>
        <v>0</v>
      </c>
      <c r="BU90" s="507" t="s">
        <v>477</v>
      </c>
      <c r="BV90" s="53">
        <v>1</v>
      </c>
      <c r="BW90" s="508"/>
      <c r="BX90" s="380">
        <f t="shared" si="38"/>
        <v>0</v>
      </c>
      <c r="BY90" s="507" t="s">
        <v>477</v>
      </c>
      <c r="BZ90" s="53">
        <v>1</v>
      </c>
      <c r="CA90" s="508"/>
      <c r="CB90" s="380">
        <f t="shared" si="39"/>
        <v>0</v>
      </c>
      <c r="CC90" s="507" t="s">
        <v>477</v>
      </c>
      <c r="CD90" s="53">
        <v>1</v>
      </c>
      <c r="CE90" s="508"/>
      <c r="CF90" s="380">
        <f t="shared" si="40"/>
        <v>0</v>
      </c>
      <c r="CG90" s="507" t="s">
        <v>477</v>
      </c>
      <c r="CH90" s="53">
        <v>1</v>
      </c>
      <c r="CI90" s="508"/>
      <c r="CJ90" s="380">
        <f t="shared" si="41"/>
        <v>0</v>
      </c>
      <c r="CK90" s="507" t="s">
        <v>477</v>
      </c>
      <c r="CL90" s="53">
        <v>1</v>
      </c>
      <c r="CM90" s="508"/>
      <c r="CN90" s="380">
        <f t="shared" si="42"/>
        <v>0</v>
      </c>
      <c r="CO90" s="507" t="s">
        <v>477</v>
      </c>
      <c r="CP90" s="53">
        <v>1</v>
      </c>
      <c r="CQ90" s="508"/>
      <c r="CR90" s="380">
        <f t="shared" si="43"/>
        <v>0</v>
      </c>
      <c r="CS90" s="507" t="s">
        <v>477</v>
      </c>
      <c r="CT90" s="53">
        <v>1</v>
      </c>
      <c r="CU90" s="508"/>
      <c r="CV90" s="380">
        <f t="shared" si="44"/>
        <v>0</v>
      </c>
      <c r="CW90" s="507" t="s">
        <v>477</v>
      </c>
      <c r="CX90" s="53">
        <v>1</v>
      </c>
      <c r="CY90" s="508"/>
      <c r="CZ90" s="380">
        <f t="shared" si="45"/>
        <v>0</v>
      </c>
      <c r="DA90" s="507" t="s">
        <v>477</v>
      </c>
      <c r="DB90" s="53">
        <v>1</v>
      </c>
      <c r="DC90" s="508"/>
      <c r="DD90" s="380">
        <f t="shared" si="46"/>
        <v>0</v>
      </c>
      <c r="DE90" s="507" t="s">
        <v>477</v>
      </c>
      <c r="DF90" s="53">
        <v>1</v>
      </c>
      <c r="DG90" s="508"/>
      <c r="DH90" s="380">
        <f t="shared" si="47"/>
        <v>0</v>
      </c>
      <c r="DI90" s="507" t="s">
        <v>477</v>
      </c>
      <c r="DJ90" s="53">
        <v>1</v>
      </c>
      <c r="DK90" s="508"/>
      <c r="DL90" s="380">
        <f t="shared" si="48"/>
        <v>0</v>
      </c>
      <c r="DM90" s="507" t="s">
        <v>477</v>
      </c>
      <c r="DN90" s="53">
        <v>1</v>
      </c>
      <c r="DO90" s="508"/>
      <c r="DP90" s="380">
        <f t="shared" si="49"/>
        <v>0</v>
      </c>
      <c r="DQ90" s="507" t="s">
        <v>477</v>
      </c>
      <c r="DR90" s="53">
        <v>1</v>
      </c>
      <c r="DS90" s="508"/>
      <c r="DT90" s="380">
        <f t="shared" si="50"/>
        <v>0</v>
      </c>
      <c r="DU90" s="507" t="s">
        <v>477</v>
      </c>
      <c r="DV90" s="53">
        <v>1</v>
      </c>
      <c r="DW90" s="508"/>
      <c r="DX90" s="380">
        <f t="shared" si="51"/>
        <v>0</v>
      </c>
      <c r="DY90" s="507" t="s">
        <v>477</v>
      </c>
      <c r="DZ90" s="53">
        <v>1</v>
      </c>
      <c r="EA90" s="508"/>
      <c r="EB90" s="380">
        <f t="shared" si="52"/>
        <v>0</v>
      </c>
      <c r="EC90" s="507" t="s">
        <v>477</v>
      </c>
      <c r="ED90" s="53">
        <v>1</v>
      </c>
      <c r="EE90" s="508"/>
      <c r="EF90" s="380">
        <f t="shared" si="53"/>
        <v>0</v>
      </c>
      <c r="EG90" s="507" t="s">
        <v>477</v>
      </c>
      <c r="EH90" s="53">
        <v>1</v>
      </c>
      <c r="EI90" s="508"/>
      <c r="EJ90" s="380">
        <f t="shared" si="54"/>
        <v>0</v>
      </c>
      <c r="EK90" s="507" t="s">
        <v>477</v>
      </c>
      <c r="EL90" s="53">
        <v>1</v>
      </c>
      <c r="EM90" s="508"/>
      <c r="EN90" s="380">
        <f t="shared" si="55"/>
        <v>0</v>
      </c>
      <c r="EO90" s="507" t="s">
        <v>477</v>
      </c>
      <c r="EP90" s="53">
        <v>1</v>
      </c>
      <c r="EQ90" s="508"/>
      <c r="ER90" s="380">
        <f t="shared" si="56"/>
        <v>0</v>
      </c>
      <c r="ES90" s="507" t="s">
        <v>477</v>
      </c>
      <c r="ET90" s="53">
        <v>1</v>
      </c>
      <c r="EU90" s="508"/>
      <c r="EV90" s="380">
        <f t="shared" si="57"/>
        <v>0</v>
      </c>
      <c r="EW90" s="507" t="s">
        <v>477</v>
      </c>
      <c r="EX90" s="53">
        <v>1</v>
      </c>
      <c r="EY90" s="508"/>
      <c r="EZ90" s="380">
        <f t="shared" si="58"/>
        <v>0</v>
      </c>
      <c r="FA90" s="507" t="s">
        <v>477</v>
      </c>
      <c r="FB90" s="53">
        <v>1</v>
      </c>
      <c r="FC90" s="508"/>
      <c r="FD90" s="380">
        <f t="shared" si="59"/>
        <v>0</v>
      </c>
      <c r="FE90" s="507" t="s">
        <v>477</v>
      </c>
      <c r="FF90" s="53">
        <v>1</v>
      </c>
      <c r="FG90" s="508"/>
      <c r="FH90" s="380">
        <f t="shared" si="60"/>
        <v>0</v>
      </c>
      <c r="FI90" s="507" t="s">
        <v>477</v>
      </c>
      <c r="FJ90" s="53">
        <v>1</v>
      </c>
      <c r="FK90" s="508"/>
      <c r="FL90" s="380">
        <f t="shared" si="61"/>
        <v>0</v>
      </c>
      <c r="FM90" s="507" t="s">
        <v>477</v>
      </c>
      <c r="FN90" s="53">
        <v>1</v>
      </c>
      <c r="FO90" s="508"/>
      <c r="FP90" s="380">
        <f t="shared" si="62"/>
        <v>0</v>
      </c>
      <c r="FQ90" s="507" t="s">
        <v>477</v>
      </c>
      <c r="FR90" s="53">
        <v>1</v>
      </c>
      <c r="FS90" s="508"/>
      <c r="FT90" s="380">
        <f t="shared" si="63"/>
        <v>0</v>
      </c>
      <c r="FU90" s="507" t="s">
        <v>477</v>
      </c>
      <c r="FV90" s="53">
        <v>1</v>
      </c>
      <c r="FW90" s="508"/>
      <c r="FX90" s="380">
        <f t="shared" si="64"/>
        <v>0</v>
      </c>
      <c r="FY90" s="507" t="s">
        <v>477</v>
      </c>
      <c r="FZ90" s="53">
        <v>1</v>
      </c>
      <c r="GA90" s="508"/>
      <c r="GB90" s="380">
        <f t="shared" si="65"/>
        <v>0</v>
      </c>
      <c r="GC90" s="507" t="s">
        <v>477</v>
      </c>
      <c r="GD90" s="53">
        <v>1</v>
      </c>
      <c r="GE90" s="508"/>
      <c r="GF90" s="380">
        <f t="shared" si="66"/>
        <v>0</v>
      </c>
      <c r="GG90" s="507" t="s">
        <v>477</v>
      </c>
      <c r="GH90" s="53">
        <v>1</v>
      </c>
      <c r="GI90" s="508"/>
      <c r="GJ90" s="380">
        <f t="shared" si="67"/>
        <v>0</v>
      </c>
      <c r="GK90" s="507" t="s">
        <v>477</v>
      </c>
      <c r="GL90" s="53">
        <v>1</v>
      </c>
      <c r="GM90" s="508"/>
      <c r="GN90" s="380">
        <f t="shared" si="68"/>
        <v>0</v>
      </c>
    </row>
    <row r="91" spans="1:196" ht="15">
      <c r="A91" s="13" t="s">
        <v>627</v>
      </c>
      <c r="B91" s="13" t="s">
        <v>628</v>
      </c>
      <c r="C91" s="13" t="s">
        <v>122</v>
      </c>
      <c r="D91" s="13" t="s">
        <v>445</v>
      </c>
      <c r="E91" s="13" t="s">
        <v>2</v>
      </c>
      <c r="F91" s="13">
        <v>1147461</v>
      </c>
      <c r="G91" s="13" t="s">
        <v>121</v>
      </c>
      <c r="H91" s="49" t="s">
        <v>491</v>
      </c>
      <c r="I91" s="14">
        <f>+'IBP export - Colar'!A35</f>
        <v>252627</v>
      </c>
      <c r="J91" s="14">
        <f>+VLOOKUP(E91,'Summary - Colar'!$M$39:$N$54,2,FALSE)</f>
        <v>1</v>
      </c>
      <c r="K91" s="14">
        <f t="shared" si="69"/>
        <v>252627</v>
      </c>
      <c r="L91" s="507">
        <v>718405.21</v>
      </c>
      <c r="M91" s="53">
        <v>1</v>
      </c>
      <c r="N91" s="508">
        <v>718405.21</v>
      </c>
      <c r="O91" s="507">
        <v>566298.43999999994</v>
      </c>
      <c r="P91" s="53">
        <v>1</v>
      </c>
      <c r="Q91" s="508">
        <v>566298.43999999994</v>
      </c>
      <c r="R91" s="507">
        <v>533803.98</v>
      </c>
      <c r="S91" s="53">
        <v>1</v>
      </c>
      <c r="T91" s="508">
        <v>533803.98</v>
      </c>
      <c r="U91" s="507">
        <v>471472.24</v>
      </c>
      <c r="V91" s="53">
        <v>1</v>
      </c>
      <c r="W91" s="508">
        <v>471472.24</v>
      </c>
      <c r="X91" s="507">
        <v>695267.21</v>
      </c>
      <c r="Y91" s="53">
        <v>1</v>
      </c>
      <c r="Z91" s="508">
        <v>695267.21</v>
      </c>
      <c r="AA91" s="507">
        <v>403506.25</v>
      </c>
      <c r="AB91" s="53">
        <v>1</v>
      </c>
      <c r="AC91" s="508">
        <v>403506.25</v>
      </c>
      <c r="AD91" s="507">
        <v>397877.67</v>
      </c>
      <c r="AE91" s="53">
        <v>1</v>
      </c>
      <c r="AF91" s="508">
        <v>397877.67</v>
      </c>
      <c r="AG91" s="507">
        <v>380768.95</v>
      </c>
      <c r="AH91" s="53">
        <v>1</v>
      </c>
      <c r="AI91" s="508">
        <v>380768.95</v>
      </c>
      <c r="AJ91" s="507">
        <v>327868.53000000003</v>
      </c>
      <c r="AK91" s="53">
        <v>1</v>
      </c>
      <c r="AL91" s="508">
        <v>327868.53000000003</v>
      </c>
      <c r="AM91" s="507">
        <v>626885.24</v>
      </c>
      <c r="AN91" s="53">
        <v>1</v>
      </c>
      <c r="AO91" s="508">
        <v>626885.24</v>
      </c>
      <c r="AP91" s="507">
        <v>628396.01</v>
      </c>
      <c r="AQ91" s="53">
        <v>1</v>
      </c>
      <c r="AR91" s="508">
        <v>628396.01</v>
      </c>
      <c r="AS91" s="507">
        <v>333930</v>
      </c>
      <c r="AT91" s="53">
        <v>1</v>
      </c>
      <c r="AU91" s="508">
        <v>333930</v>
      </c>
      <c r="AV91" s="507">
        <v>258192.06</v>
      </c>
      <c r="AW91" s="53">
        <v>1</v>
      </c>
      <c r="AX91" s="508">
        <v>258192.06</v>
      </c>
      <c r="AY91" s="507">
        <v>317767.42</v>
      </c>
      <c r="AZ91" s="53">
        <v>1</v>
      </c>
      <c r="BA91" s="508">
        <v>317767.42</v>
      </c>
      <c r="BB91" s="507">
        <v>430835.41</v>
      </c>
      <c r="BC91" s="53">
        <v>1</v>
      </c>
      <c r="BD91" s="508">
        <v>430835.41</v>
      </c>
      <c r="BE91" s="507">
        <v>416731.06</v>
      </c>
      <c r="BF91" s="53">
        <v>1</v>
      </c>
      <c r="BG91" s="508">
        <v>416731.06</v>
      </c>
      <c r="BH91" s="380">
        <f t="shared" si="35"/>
        <v>416730.06</v>
      </c>
      <c r="BI91" s="507">
        <v>416731.06</v>
      </c>
      <c r="BJ91" s="53">
        <v>1</v>
      </c>
      <c r="BK91" s="508">
        <v>416731.06</v>
      </c>
      <c r="BL91" s="380">
        <f t="shared" si="36"/>
        <v>0</v>
      </c>
      <c r="BM91" s="507">
        <v>416731.06</v>
      </c>
      <c r="BN91" s="53">
        <v>1</v>
      </c>
      <c r="BO91" s="508">
        <v>416731.06</v>
      </c>
      <c r="BP91">
        <v>299016.70999999996</v>
      </c>
      <c r="BQ91" s="507">
        <v>416731.06</v>
      </c>
      <c r="BR91" s="53">
        <v>1</v>
      </c>
      <c r="BS91" s="508">
        <v>416731.06</v>
      </c>
      <c r="BT91" s="380">
        <f t="shared" si="37"/>
        <v>0</v>
      </c>
      <c r="BU91" s="507">
        <v>416731.06</v>
      </c>
      <c r="BV91" s="53">
        <v>1</v>
      </c>
      <c r="BW91" s="508">
        <v>416731.06</v>
      </c>
      <c r="BX91" s="380">
        <f t="shared" si="38"/>
        <v>0</v>
      </c>
      <c r="BY91" s="507">
        <v>441029.4</v>
      </c>
      <c r="BZ91" s="53">
        <v>1</v>
      </c>
      <c r="CA91" s="508">
        <v>441029.4</v>
      </c>
      <c r="CB91" s="380">
        <f t="shared" si="39"/>
        <v>24298.340000000026</v>
      </c>
      <c r="CC91" s="507">
        <v>439842.7</v>
      </c>
      <c r="CD91" s="53">
        <v>1</v>
      </c>
      <c r="CE91" s="508">
        <v>439842.7</v>
      </c>
      <c r="CF91" s="380">
        <f t="shared" si="40"/>
        <v>-1186.7000000000116</v>
      </c>
      <c r="CG91" s="507">
        <v>476417.05</v>
      </c>
      <c r="CH91" s="53">
        <v>1</v>
      </c>
      <c r="CI91" s="508">
        <v>476417.05</v>
      </c>
      <c r="CJ91" s="380">
        <f t="shared" si="41"/>
        <v>36574.349999999977</v>
      </c>
      <c r="CK91" s="507">
        <v>415120.38</v>
      </c>
      <c r="CL91" s="53">
        <v>1</v>
      </c>
      <c r="CM91" s="508">
        <v>415120.38</v>
      </c>
      <c r="CN91" s="380">
        <f t="shared" si="42"/>
        <v>-61296.669999999984</v>
      </c>
      <c r="CO91" s="507">
        <v>419651.64</v>
      </c>
      <c r="CP91" s="53">
        <v>1</v>
      </c>
      <c r="CQ91" s="508">
        <v>419651.64</v>
      </c>
      <c r="CR91" s="380">
        <f t="shared" si="43"/>
        <v>4531.2600000000093</v>
      </c>
      <c r="CS91" s="507">
        <v>460473.63</v>
      </c>
      <c r="CT91" s="53">
        <v>1</v>
      </c>
      <c r="CU91" s="508">
        <v>460473.63</v>
      </c>
      <c r="CV91" s="380">
        <f t="shared" si="44"/>
        <v>40821.989999999991</v>
      </c>
      <c r="CW91" s="507">
        <v>404061.67</v>
      </c>
      <c r="CX91" s="53">
        <v>1</v>
      </c>
      <c r="CY91" s="508">
        <v>404061.67</v>
      </c>
      <c r="CZ91" s="380">
        <f t="shared" si="45"/>
        <v>-56411.960000000021</v>
      </c>
      <c r="DA91" s="507">
        <v>421629.01</v>
      </c>
      <c r="DB91" s="53">
        <v>1</v>
      </c>
      <c r="DC91" s="508">
        <v>421629.01</v>
      </c>
      <c r="DD91" s="380">
        <f t="shared" si="46"/>
        <v>17567.340000000026</v>
      </c>
      <c r="DE91" s="507">
        <v>421629.01</v>
      </c>
      <c r="DF91" s="53">
        <v>1</v>
      </c>
      <c r="DG91" s="508">
        <v>421629.01</v>
      </c>
      <c r="DH91" s="380">
        <f t="shared" si="47"/>
        <v>0</v>
      </c>
      <c r="DI91" s="507">
        <v>425380.77</v>
      </c>
      <c r="DJ91" s="53">
        <v>1</v>
      </c>
      <c r="DK91" s="508">
        <v>425380.77</v>
      </c>
      <c r="DL91" s="380">
        <f t="shared" si="48"/>
        <v>3751.7600000000093</v>
      </c>
      <c r="DM91" s="507">
        <v>435248.71</v>
      </c>
      <c r="DN91" s="53">
        <v>1</v>
      </c>
      <c r="DO91" s="508">
        <v>435248.71</v>
      </c>
      <c r="DP91" s="380">
        <f t="shared" si="49"/>
        <v>9867.9400000000023</v>
      </c>
      <c r="DQ91" s="507">
        <v>314331.73</v>
      </c>
      <c r="DR91" s="53">
        <v>1</v>
      </c>
      <c r="DS91" s="508">
        <v>314331.73</v>
      </c>
      <c r="DT91" s="380">
        <f t="shared" si="50"/>
        <v>-120916.98000000004</v>
      </c>
      <c r="DU91" s="507">
        <v>253569.69</v>
      </c>
      <c r="DV91" s="53">
        <v>1</v>
      </c>
      <c r="DW91" s="508">
        <v>253569.69</v>
      </c>
      <c r="DX91" s="380">
        <f t="shared" si="51"/>
        <v>-60762.039999999979</v>
      </c>
      <c r="DY91" s="507">
        <v>253570</v>
      </c>
      <c r="DZ91" s="53">
        <v>1</v>
      </c>
      <c r="EA91" s="508">
        <v>253570</v>
      </c>
      <c r="EB91" s="380">
        <f t="shared" si="52"/>
        <v>0.30999999999767169</v>
      </c>
      <c r="EC91" s="507">
        <v>253570</v>
      </c>
      <c r="ED91" s="53">
        <v>1</v>
      </c>
      <c r="EE91" s="508">
        <v>253570</v>
      </c>
      <c r="EF91" s="380">
        <f t="shared" si="53"/>
        <v>0</v>
      </c>
      <c r="EG91" s="507">
        <v>298506</v>
      </c>
      <c r="EH91" s="53">
        <v>1</v>
      </c>
      <c r="EI91" s="508">
        <v>298506</v>
      </c>
      <c r="EJ91" s="380">
        <f t="shared" si="54"/>
        <v>44936</v>
      </c>
      <c r="EK91" s="507">
        <v>39122</v>
      </c>
      <c r="EL91" s="53">
        <v>1</v>
      </c>
      <c r="EM91" s="508">
        <v>39122</v>
      </c>
      <c r="EN91" s="380">
        <f t="shared" si="55"/>
        <v>-259384</v>
      </c>
      <c r="EO91" s="507">
        <v>189122</v>
      </c>
      <c r="EP91" s="53">
        <v>1</v>
      </c>
      <c r="EQ91" s="508">
        <v>189122</v>
      </c>
      <c r="ER91" s="380">
        <f t="shared" si="56"/>
        <v>150000</v>
      </c>
      <c r="ES91" s="507">
        <v>228077</v>
      </c>
      <c r="ET91" s="53">
        <v>1</v>
      </c>
      <c r="EU91" s="508">
        <v>228077</v>
      </c>
      <c r="EV91" s="380">
        <f t="shared" si="57"/>
        <v>38955</v>
      </c>
      <c r="EW91" s="507">
        <v>227632</v>
      </c>
      <c r="EX91" s="53">
        <v>1</v>
      </c>
      <c r="EY91" s="508">
        <v>227632</v>
      </c>
      <c r="EZ91" s="380">
        <f t="shared" si="58"/>
        <v>-445</v>
      </c>
      <c r="FA91" s="507">
        <v>235866</v>
      </c>
      <c r="FB91" s="53">
        <v>1</v>
      </c>
      <c r="FC91" s="508">
        <v>235866</v>
      </c>
      <c r="FD91" s="380">
        <f t="shared" si="59"/>
        <v>8234</v>
      </c>
      <c r="FE91" s="507">
        <v>235866</v>
      </c>
      <c r="FF91" s="53">
        <v>1</v>
      </c>
      <c r="FG91" s="508">
        <v>235866</v>
      </c>
      <c r="FH91" s="380">
        <f t="shared" si="60"/>
        <v>0</v>
      </c>
      <c r="FI91" s="507">
        <v>262972</v>
      </c>
      <c r="FJ91" s="53">
        <v>1</v>
      </c>
      <c r="FK91" s="508">
        <v>262972</v>
      </c>
      <c r="FL91" s="380">
        <f t="shared" si="61"/>
        <v>27106</v>
      </c>
      <c r="FM91" s="507">
        <v>249229</v>
      </c>
      <c r="FN91" s="53">
        <v>1</v>
      </c>
      <c r="FO91" s="508">
        <v>249229</v>
      </c>
      <c r="FP91" s="380">
        <f t="shared" si="62"/>
        <v>-13743</v>
      </c>
      <c r="FQ91" s="507">
        <v>249144</v>
      </c>
      <c r="FR91" s="53">
        <v>1</v>
      </c>
      <c r="FS91" s="508">
        <v>249144</v>
      </c>
      <c r="FT91" s="380">
        <f t="shared" si="63"/>
        <v>-85</v>
      </c>
      <c r="FU91" s="507">
        <v>249144</v>
      </c>
      <c r="FV91" s="53">
        <v>1</v>
      </c>
      <c r="FW91" s="508">
        <v>249144</v>
      </c>
      <c r="FX91" s="380">
        <f t="shared" si="64"/>
        <v>0</v>
      </c>
      <c r="FY91" s="507">
        <v>264201</v>
      </c>
      <c r="FZ91" s="53">
        <v>1</v>
      </c>
      <c r="GA91" s="508">
        <v>264201</v>
      </c>
      <c r="GB91" s="380">
        <f t="shared" si="65"/>
        <v>15057</v>
      </c>
      <c r="GC91" s="507">
        <v>277303</v>
      </c>
      <c r="GD91" s="53">
        <v>1</v>
      </c>
      <c r="GE91" s="508">
        <v>277303</v>
      </c>
      <c r="GF91" s="380">
        <f t="shared" si="66"/>
        <v>13102</v>
      </c>
      <c r="GG91" s="507">
        <v>245591</v>
      </c>
      <c r="GH91" s="53">
        <v>1</v>
      </c>
      <c r="GI91" s="508">
        <v>245591</v>
      </c>
      <c r="GJ91" s="380">
        <f t="shared" si="67"/>
        <v>-31712</v>
      </c>
      <c r="GK91" s="507">
        <v>252627</v>
      </c>
      <c r="GL91" s="53">
        <v>1</v>
      </c>
      <c r="GM91" s="508">
        <v>252627</v>
      </c>
      <c r="GN91" s="380">
        <f t="shared" si="68"/>
        <v>7036</v>
      </c>
    </row>
    <row r="92" spans="1:196" ht="15">
      <c r="A92" s="13" t="s">
        <v>630</v>
      </c>
      <c r="B92" s="13" t="s">
        <v>631</v>
      </c>
      <c r="C92" s="13" t="s">
        <v>400</v>
      </c>
      <c r="D92" s="13" t="s">
        <v>446</v>
      </c>
      <c r="E92" s="13" t="s">
        <v>9</v>
      </c>
      <c r="F92" s="13">
        <v>27300296153</v>
      </c>
      <c r="G92" s="13"/>
      <c r="H92" s="49" t="s">
        <v>632</v>
      </c>
      <c r="I92" s="14">
        <f>+'Summary - Colar'!L31</f>
        <v>127266</v>
      </c>
      <c r="J92" s="14">
        <f>+VLOOKUP(E92,'Summary - Colar'!$M$39:$N$54,2,FALSE)</f>
        <v>0.93625000000000003</v>
      </c>
      <c r="K92" s="14">
        <f t="shared" si="69"/>
        <v>135931.6421895861</v>
      </c>
      <c r="L92" s="507">
        <v>282981.52</v>
      </c>
      <c r="M92" s="53">
        <v>0.9412499680306784</v>
      </c>
      <c r="N92" s="508">
        <v>300644.38736934622</v>
      </c>
      <c r="O92" s="507">
        <v>282981.52</v>
      </c>
      <c r="P92" s="53">
        <v>0.93609996904458936</v>
      </c>
      <c r="Q92" s="508">
        <v>302298.39692102448</v>
      </c>
      <c r="R92" s="507">
        <v>297852.71999999997</v>
      </c>
      <c r="S92" s="53">
        <v>0.94154998249985755</v>
      </c>
      <c r="T92" s="508">
        <v>316342.97226493235</v>
      </c>
      <c r="U92" s="507">
        <v>297852.71999999997</v>
      </c>
      <c r="V92" s="53">
        <v>0.93950001246199755</v>
      </c>
      <c r="W92" s="508">
        <v>317033.22623643716</v>
      </c>
      <c r="X92" s="507">
        <v>281767.17</v>
      </c>
      <c r="Y92" s="53">
        <v>0.94989998646757867</v>
      </c>
      <c r="Z92" s="508">
        <v>296628.24930424092</v>
      </c>
      <c r="AA92" s="507">
        <v>279259.56</v>
      </c>
      <c r="AB92" s="53">
        <v>0.9447499727906381</v>
      </c>
      <c r="AC92" s="508">
        <v>295590.96908477548</v>
      </c>
      <c r="AD92" s="507">
        <v>264783.77</v>
      </c>
      <c r="AE92" s="53">
        <v>0.94145002196641914</v>
      </c>
      <c r="AF92" s="508">
        <v>281251.01048587012</v>
      </c>
      <c r="AG92" s="507">
        <v>264783.77</v>
      </c>
      <c r="AH92" s="53">
        <v>0.94385003315614324</v>
      </c>
      <c r="AI92" s="508">
        <v>280535.84859724878</v>
      </c>
      <c r="AJ92" s="507">
        <v>246442.82</v>
      </c>
      <c r="AK92" s="53">
        <v>0.94149999957989661</v>
      </c>
      <c r="AL92" s="508">
        <v>261755.51790755644</v>
      </c>
      <c r="AM92" s="507">
        <v>230527.87</v>
      </c>
      <c r="AN92" s="53">
        <v>0.93840005930338399</v>
      </c>
      <c r="AO92" s="508">
        <v>245660.54500372801</v>
      </c>
      <c r="AP92" s="507">
        <v>229844.27</v>
      </c>
      <c r="AQ92" s="53">
        <v>0.95524993903103506</v>
      </c>
      <c r="AR92" s="508">
        <v>240611.65628876589</v>
      </c>
      <c r="AS92" s="507">
        <v>206142</v>
      </c>
      <c r="AT92" s="53">
        <v>0.96445000000000003</v>
      </c>
      <c r="AU92" s="508">
        <v>213740.47384519674</v>
      </c>
      <c r="AV92" s="507">
        <v>205869.03</v>
      </c>
      <c r="AW92" s="53">
        <v>0.95460004628670969</v>
      </c>
      <c r="AX92" s="508">
        <v>215659.98325770895</v>
      </c>
      <c r="AY92" s="507">
        <v>193427.18</v>
      </c>
      <c r="AZ92" s="53">
        <v>0.95169988960021024</v>
      </c>
      <c r="BA92" s="508">
        <v>203243.88193556987</v>
      </c>
      <c r="BB92" s="507">
        <v>193407.18</v>
      </c>
      <c r="BC92" s="53">
        <v>0.95369987765870579</v>
      </c>
      <c r="BD92" s="508">
        <v>202796.69163301846</v>
      </c>
      <c r="BE92" s="507">
        <v>187029.96</v>
      </c>
      <c r="BF92" s="53">
        <v>0.95165006798770702</v>
      </c>
      <c r="BG92" s="508">
        <v>196532.2824969482</v>
      </c>
      <c r="BH92" s="380">
        <f t="shared" si="35"/>
        <v>196531.32879707054</v>
      </c>
      <c r="BI92" s="507">
        <v>187029.96</v>
      </c>
      <c r="BJ92" s="53">
        <v>0.95419996244501371</v>
      </c>
      <c r="BK92" s="508">
        <v>196007.09218302625</v>
      </c>
      <c r="BL92" s="380">
        <f t="shared" si="36"/>
        <v>-525.19031392195029</v>
      </c>
      <c r="BM92" s="507">
        <v>187029.96</v>
      </c>
      <c r="BN92" s="53">
        <v>0.95360009958744285</v>
      </c>
      <c r="BO92" s="508">
        <v>196130.39059131284</v>
      </c>
      <c r="BP92">
        <v>-16094.972903828428</v>
      </c>
      <c r="BQ92" s="507">
        <v>187029.96</v>
      </c>
      <c r="BR92" s="53">
        <v>0.94094993650071412</v>
      </c>
      <c r="BS92" s="508">
        <v>198767.17426172868</v>
      </c>
      <c r="BT92" s="380">
        <f t="shared" si="37"/>
        <v>2636.7836704158399</v>
      </c>
      <c r="BU92" s="507">
        <v>187029.96</v>
      </c>
      <c r="BV92" s="53">
        <v>0.93814995922633604</v>
      </c>
      <c r="BW92" s="508">
        <v>199360.40945334363</v>
      </c>
      <c r="BX92" s="380">
        <f t="shared" si="38"/>
        <v>593.23519161494914</v>
      </c>
      <c r="BY92" s="507">
        <v>187029.96</v>
      </c>
      <c r="BZ92" s="53">
        <v>0.93449988490420532</v>
      </c>
      <c r="CA92" s="508">
        <v>200139.0936705918</v>
      </c>
      <c r="CB92" s="380">
        <f t="shared" si="39"/>
        <v>778.68421724817017</v>
      </c>
      <c r="CC92" s="507">
        <v>184146.96</v>
      </c>
      <c r="CD92" s="53">
        <v>0.9272498819158187</v>
      </c>
      <c r="CE92" s="508">
        <v>198594.75163213658</v>
      </c>
      <c r="CF92" s="380">
        <f t="shared" si="40"/>
        <v>-1544.3420384552155</v>
      </c>
      <c r="CG92" s="507">
        <v>184146.96</v>
      </c>
      <c r="CH92" s="53">
        <v>0.9297500076516424</v>
      </c>
      <c r="CI92" s="508">
        <v>198060.7243716162</v>
      </c>
      <c r="CJ92" s="380">
        <f t="shared" si="41"/>
        <v>-534.02726052037906</v>
      </c>
      <c r="CK92" s="507">
        <v>184146.96</v>
      </c>
      <c r="CL92" s="53">
        <v>0.92415005289795293</v>
      </c>
      <c r="CM92" s="508">
        <v>199260.88779906608</v>
      </c>
      <c r="CN92" s="380">
        <f t="shared" si="42"/>
        <v>1200.1634274498792</v>
      </c>
      <c r="CO92" s="507">
        <v>184146.96</v>
      </c>
      <c r="CP92" s="53">
        <v>0.93365011536207365</v>
      </c>
      <c r="CQ92" s="508">
        <v>197233.3714419207</v>
      </c>
      <c r="CR92" s="380">
        <f t="shared" si="43"/>
        <v>-2027.5163571453886</v>
      </c>
      <c r="CS92" s="507">
        <v>184146.96</v>
      </c>
      <c r="CT92" s="53">
        <v>0.92355009685546685</v>
      </c>
      <c r="CU92" s="508">
        <v>199390.33153370835</v>
      </c>
      <c r="CV92" s="380">
        <f t="shared" si="44"/>
        <v>2156.9600917876523</v>
      </c>
      <c r="CW92" s="507">
        <v>184146.96</v>
      </c>
      <c r="CX92" s="53">
        <v>0.92679992635648722</v>
      </c>
      <c r="CY92" s="508">
        <v>198691.16814017648</v>
      </c>
      <c r="CZ92" s="380">
        <f t="shared" si="45"/>
        <v>-699.16339353186777</v>
      </c>
      <c r="DA92" s="507">
        <v>184146.96</v>
      </c>
      <c r="DB92" s="53">
        <v>0.93120011077831821</v>
      </c>
      <c r="DC92" s="508">
        <v>197752.29606242827</v>
      </c>
      <c r="DD92" s="380">
        <f t="shared" si="46"/>
        <v>-938.87207774820854</v>
      </c>
      <c r="DE92" s="507">
        <v>184146.96</v>
      </c>
      <c r="DF92" s="53">
        <v>0.92994998180364785</v>
      </c>
      <c r="DG92" s="508">
        <v>198018.13388161481</v>
      </c>
      <c r="DH92" s="380">
        <f t="shared" si="47"/>
        <v>265.83781918653403</v>
      </c>
      <c r="DI92" s="507">
        <v>181659.75</v>
      </c>
      <c r="DJ92" s="53">
        <v>0.93195002815326489</v>
      </c>
      <c r="DK92" s="508">
        <v>194924.34627634878</v>
      </c>
      <c r="DL92" s="380">
        <f t="shared" si="48"/>
        <v>-3093.7876052660285</v>
      </c>
      <c r="DM92" s="507">
        <v>165801.25</v>
      </c>
      <c r="DN92" s="53">
        <v>0.93824987665418513</v>
      </c>
      <c r="DO92" s="508">
        <v>176713.31926122928</v>
      </c>
      <c r="DP92" s="380">
        <f t="shared" si="49"/>
        <v>-18211.0270151195</v>
      </c>
      <c r="DQ92" s="507">
        <v>165801.25</v>
      </c>
      <c r="DR92" s="53">
        <v>0.94195000839359433</v>
      </c>
      <c r="DS92" s="508">
        <v>176019.16080743837</v>
      </c>
      <c r="DT92" s="380">
        <f t="shared" si="50"/>
        <v>-694.15845379090752</v>
      </c>
      <c r="DU92" s="507">
        <v>165801.25</v>
      </c>
      <c r="DV92" s="53">
        <v>0.9373000236467175</v>
      </c>
      <c r="DW92" s="508">
        <v>176892.39925005377</v>
      </c>
      <c r="DX92" s="380">
        <f t="shared" si="51"/>
        <v>873.23844261540216</v>
      </c>
      <c r="DY92" s="507">
        <v>166841</v>
      </c>
      <c r="DZ92" s="53">
        <v>0.93435000000000001</v>
      </c>
      <c r="EA92" s="508">
        <v>178563.70739016429</v>
      </c>
      <c r="EB92" s="380">
        <f t="shared" si="52"/>
        <v>1671.3081401105155</v>
      </c>
      <c r="EC92" s="507">
        <v>166841</v>
      </c>
      <c r="ED92" s="53">
        <v>0.93379999999999996</v>
      </c>
      <c r="EE92" s="508">
        <v>178668.87984579141</v>
      </c>
      <c r="EF92" s="380">
        <f t="shared" si="53"/>
        <v>105.17245562712196</v>
      </c>
      <c r="EG92" s="507">
        <v>166841</v>
      </c>
      <c r="EH92" s="53">
        <v>0.93425000000000002</v>
      </c>
      <c r="EI92" s="508">
        <v>178582.82044420659</v>
      </c>
      <c r="EJ92" s="380">
        <f t="shared" si="54"/>
        <v>-86.059401584818261</v>
      </c>
      <c r="EK92" s="507">
        <v>154209</v>
      </c>
      <c r="EL92" s="53">
        <v>0.93684999999999996</v>
      </c>
      <c r="EM92" s="508">
        <v>164603.72524950633</v>
      </c>
      <c r="EN92" s="380">
        <f t="shared" si="55"/>
        <v>-13979.095194700261</v>
      </c>
      <c r="EO92" s="507">
        <v>154209</v>
      </c>
      <c r="EP92" s="53">
        <v>0.93189999999999995</v>
      </c>
      <c r="EQ92" s="508">
        <v>165478.05558536324</v>
      </c>
      <c r="ER92" s="380">
        <f t="shared" si="56"/>
        <v>874.3303358569101</v>
      </c>
      <c r="ES92" s="507">
        <v>151326</v>
      </c>
      <c r="ET92" s="53">
        <v>0.93494999999999995</v>
      </c>
      <c r="EU92" s="508">
        <v>161854.64463340287</v>
      </c>
      <c r="EV92" s="380">
        <f t="shared" si="57"/>
        <v>-3623.4109519603662</v>
      </c>
      <c r="EW92" s="507">
        <v>151326</v>
      </c>
      <c r="EX92" s="53">
        <v>0.93610000000000004</v>
      </c>
      <c r="EY92" s="508">
        <v>161655.80600363208</v>
      </c>
      <c r="EZ92" s="380">
        <f t="shared" si="58"/>
        <v>-198.83862977079116</v>
      </c>
      <c r="FA92" s="507">
        <v>151326</v>
      </c>
      <c r="FB92" s="53">
        <v>0.93505000000000005</v>
      </c>
      <c r="FC92" s="508">
        <v>161837.33490187689</v>
      </c>
      <c r="FD92" s="380">
        <f t="shared" si="59"/>
        <v>181.52889824481099</v>
      </c>
      <c r="FE92" s="507">
        <v>151039</v>
      </c>
      <c r="FF92" s="53">
        <v>0.93874999999999997</v>
      </c>
      <c r="FG92" s="508">
        <v>160893.741677763</v>
      </c>
      <c r="FH92" s="380">
        <f t="shared" si="60"/>
        <v>-943.59322411389439</v>
      </c>
      <c r="FI92" s="507">
        <v>151039</v>
      </c>
      <c r="FJ92" s="53">
        <v>0.93815000000000004</v>
      </c>
      <c r="FK92" s="508">
        <v>160996.64232798593</v>
      </c>
      <c r="FL92" s="380">
        <f t="shared" si="61"/>
        <v>102.90065022293129</v>
      </c>
      <c r="FM92" s="507">
        <v>151039</v>
      </c>
      <c r="FN92" s="53">
        <v>0.9395</v>
      </c>
      <c r="FO92" s="508">
        <v>160765.30069185738</v>
      </c>
      <c r="FP92" s="380">
        <f t="shared" si="62"/>
        <v>-231.341636128549</v>
      </c>
      <c r="FQ92" s="507">
        <v>151039</v>
      </c>
      <c r="FR92" s="53">
        <v>0.93674999999999997</v>
      </c>
      <c r="FS92" s="508">
        <v>161237.25647184416</v>
      </c>
      <c r="FT92" s="380">
        <f t="shared" si="63"/>
        <v>471.95577998677618</v>
      </c>
      <c r="FU92" s="507">
        <v>132404</v>
      </c>
      <c r="FV92" s="53">
        <v>0.93479999999999996</v>
      </c>
      <c r="FW92" s="508">
        <v>141638.85323063759</v>
      </c>
      <c r="FX92" s="380">
        <f t="shared" si="64"/>
        <v>-19598.403241206572</v>
      </c>
      <c r="FY92" s="507">
        <v>132404</v>
      </c>
      <c r="FZ92" s="53">
        <v>0.93189999999999995</v>
      </c>
      <c r="GA92" s="508">
        <v>142079.62227706835</v>
      </c>
      <c r="GB92" s="380">
        <f t="shared" si="65"/>
        <v>440.76904643076705</v>
      </c>
      <c r="GC92" s="507">
        <v>132404</v>
      </c>
      <c r="GD92" s="53">
        <v>0.93559999999999999</v>
      </c>
      <c r="GE92" s="508">
        <v>141517.74262505345</v>
      </c>
      <c r="GF92" s="380">
        <f t="shared" si="66"/>
        <v>-561.87965201490442</v>
      </c>
      <c r="GG92" s="507">
        <v>132404</v>
      </c>
      <c r="GH92" s="53">
        <v>0.93830000000000002</v>
      </c>
      <c r="GI92" s="508">
        <v>141110.51902376639</v>
      </c>
      <c r="GJ92" s="380">
        <f t="shared" si="67"/>
        <v>-407.22360128705623</v>
      </c>
      <c r="GK92" s="507">
        <v>127266</v>
      </c>
      <c r="GL92" s="53">
        <v>0.93625000000000003</v>
      </c>
      <c r="GM92" s="508">
        <v>135931.6421895861</v>
      </c>
      <c r="GN92" s="380">
        <f t="shared" si="68"/>
        <v>-5178.8768341802934</v>
      </c>
    </row>
    <row r="93" spans="1:196" ht="15">
      <c r="A93" s="13" t="s">
        <v>535</v>
      </c>
      <c r="B93" s="13" t="s">
        <v>539</v>
      </c>
      <c r="C93" s="13" t="s">
        <v>414</v>
      </c>
      <c r="D93" s="13" t="s">
        <v>297</v>
      </c>
      <c r="E93" s="13" t="s">
        <v>252</v>
      </c>
      <c r="F93" s="13" t="s">
        <v>633</v>
      </c>
      <c r="G93" s="13"/>
      <c r="H93" s="49" t="s">
        <v>634</v>
      </c>
      <c r="I93" s="14">
        <f>+'Summary - Colar'!L13</f>
        <v>351352</v>
      </c>
      <c r="J93" s="14">
        <f>+VLOOKUP(E93,'Summary - Colar'!$M$39:$N$54,2,FALSE)</f>
        <v>4.8617999999999997</v>
      </c>
      <c r="K93" s="14">
        <f t="shared" si="69"/>
        <v>72267.884322678845</v>
      </c>
      <c r="L93" s="507">
        <v>462451.58</v>
      </c>
      <c r="M93" s="53">
        <v>4.8617999300000001</v>
      </c>
      <c r="N93" s="508">
        <v>95119.418046476465</v>
      </c>
      <c r="O93" s="507">
        <v>831271.58</v>
      </c>
      <c r="P93" s="53">
        <v>4.8617999300000001</v>
      </c>
      <c r="Q93" s="508">
        <v>170980.21143786554</v>
      </c>
      <c r="R93" s="507">
        <v>400519.29</v>
      </c>
      <c r="S93" s="53">
        <v>4.8617999300000001</v>
      </c>
      <c r="T93" s="508">
        <v>82380.866297803412</v>
      </c>
      <c r="U93" s="507">
        <v>10499.07</v>
      </c>
      <c r="V93" s="53">
        <v>4.8617999300000001</v>
      </c>
      <c r="W93" s="508">
        <v>2159.5026844307022</v>
      </c>
      <c r="X93" s="507">
        <v>229449.34</v>
      </c>
      <c r="Y93" s="53">
        <v>4.8617999300000001</v>
      </c>
      <c r="Z93" s="508">
        <v>47194.319656012667</v>
      </c>
      <c r="AA93" s="507">
        <v>243408.34</v>
      </c>
      <c r="AB93" s="53">
        <v>4.8617999300000001</v>
      </c>
      <c r="AC93" s="508">
        <v>50065.478527414431</v>
      </c>
      <c r="AD93" s="507">
        <v>243408.34</v>
      </c>
      <c r="AE93" s="53">
        <v>4.8617999300000001</v>
      </c>
      <c r="AF93" s="508">
        <v>50065.478527414431</v>
      </c>
      <c r="AG93" s="507">
        <v>716945.79</v>
      </c>
      <c r="AH93" s="53">
        <v>4.8617999300000001</v>
      </c>
      <c r="AI93" s="508">
        <v>147465.09529856362</v>
      </c>
      <c r="AJ93" s="507">
        <v>150036.18</v>
      </c>
      <c r="AK93" s="53">
        <v>4.8617999300000001</v>
      </c>
      <c r="AL93" s="508">
        <v>30860.212711385677</v>
      </c>
      <c r="AM93" s="507">
        <v>238382.92</v>
      </c>
      <c r="AN93" s="53">
        <v>4.8617999300000001</v>
      </c>
      <c r="AO93" s="508">
        <v>49031.824310384574</v>
      </c>
      <c r="AP93" s="507">
        <v>337129.81</v>
      </c>
      <c r="AQ93" s="53">
        <v>4.8617999300000001</v>
      </c>
      <c r="AR93" s="508">
        <v>69342.592219750179</v>
      </c>
      <c r="AS93" s="507">
        <v>1168604</v>
      </c>
      <c r="AT93" s="53">
        <v>4.8617999999999997</v>
      </c>
      <c r="AU93" s="508">
        <v>240364.47406310422</v>
      </c>
      <c r="AV93" s="507">
        <v>11927.3</v>
      </c>
      <c r="AW93" s="53">
        <v>4.8617999300000001</v>
      </c>
      <c r="AX93" s="508">
        <v>2453.2683721520393</v>
      </c>
      <c r="AY93" s="507">
        <v>13242.74</v>
      </c>
      <c r="AZ93" s="53">
        <v>4.8617999300000001</v>
      </c>
      <c r="BA93" s="508">
        <v>2723.834832915471</v>
      </c>
      <c r="BB93" s="507">
        <v>13242.74</v>
      </c>
      <c r="BC93" s="53">
        <v>4.8617999300000001</v>
      </c>
      <c r="BD93" s="508">
        <v>2723.834832915471</v>
      </c>
      <c r="BE93" s="507">
        <v>13242.74</v>
      </c>
      <c r="BF93" s="53">
        <v>4.8617999300000001</v>
      </c>
      <c r="BG93" s="508">
        <v>2723.834832915471</v>
      </c>
      <c r="BH93" s="380">
        <f t="shared" si="35"/>
        <v>2718.973032985471</v>
      </c>
      <c r="BI93" s="507">
        <v>13242.74</v>
      </c>
      <c r="BJ93" s="53">
        <v>4.8617999300000001</v>
      </c>
      <c r="BK93" s="508">
        <v>2723.834832915471</v>
      </c>
      <c r="BL93" s="380">
        <f t="shared" si="36"/>
        <v>0</v>
      </c>
      <c r="BM93" s="507">
        <v>13242.74</v>
      </c>
      <c r="BN93" s="53">
        <v>4.8617999300000001</v>
      </c>
      <c r="BO93" s="508">
        <v>2723.834832915471</v>
      </c>
      <c r="BP93">
        <v>18171.611598998898</v>
      </c>
      <c r="BQ93" s="507">
        <v>13242.74</v>
      </c>
      <c r="BR93" s="53">
        <v>4.8617999300000001</v>
      </c>
      <c r="BS93" s="508">
        <v>2723.834832915471</v>
      </c>
      <c r="BT93" s="380">
        <f t="shared" si="37"/>
        <v>0</v>
      </c>
      <c r="BU93" s="507">
        <v>13242.74</v>
      </c>
      <c r="BV93" s="53">
        <v>4.8617999300000001</v>
      </c>
      <c r="BW93" s="508">
        <v>2723.834832915471</v>
      </c>
      <c r="BX93" s="380">
        <f t="shared" si="38"/>
        <v>0</v>
      </c>
      <c r="BY93" s="507">
        <v>13242.74</v>
      </c>
      <c r="BZ93" s="53">
        <v>4.8617999300000001</v>
      </c>
      <c r="CA93" s="508">
        <v>2723.834832915471</v>
      </c>
      <c r="CB93" s="380">
        <f t="shared" si="39"/>
        <v>0</v>
      </c>
      <c r="CC93" s="507">
        <v>13242.74</v>
      </c>
      <c r="CD93" s="53">
        <v>4.8617999300000001</v>
      </c>
      <c r="CE93" s="508">
        <v>2723.834832915471</v>
      </c>
      <c r="CF93" s="380">
        <f t="shared" si="40"/>
        <v>0</v>
      </c>
      <c r="CG93" s="507">
        <v>54329.57</v>
      </c>
      <c r="CH93" s="53">
        <v>4.8617999300000001</v>
      </c>
      <c r="CI93" s="508">
        <v>11174.78521992574</v>
      </c>
      <c r="CJ93" s="380">
        <f t="shared" si="41"/>
        <v>8450.950387010269</v>
      </c>
      <c r="CK93" s="507">
        <v>54329.57</v>
      </c>
      <c r="CL93" s="53">
        <v>4.8617999300000001</v>
      </c>
      <c r="CM93" s="508">
        <v>11174.78521992574</v>
      </c>
      <c r="CN93" s="380">
        <f t="shared" si="42"/>
        <v>0</v>
      </c>
      <c r="CO93" s="507">
        <v>54329.57</v>
      </c>
      <c r="CP93" s="53">
        <v>4.8617999300000001</v>
      </c>
      <c r="CQ93" s="508">
        <v>11174.78521992574</v>
      </c>
      <c r="CR93" s="380">
        <f t="shared" si="43"/>
        <v>0</v>
      </c>
      <c r="CS93" s="507">
        <v>54329.57</v>
      </c>
      <c r="CT93" s="53">
        <v>4.8617999300000001</v>
      </c>
      <c r="CU93" s="508">
        <v>11174.78521992574</v>
      </c>
      <c r="CV93" s="380">
        <f t="shared" si="44"/>
        <v>0</v>
      </c>
      <c r="CW93" s="507">
        <v>54329.57</v>
      </c>
      <c r="CX93" s="53">
        <v>4.8617999300000001</v>
      </c>
      <c r="CY93" s="508">
        <v>11174.78521992574</v>
      </c>
      <c r="CZ93" s="380">
        <f t="shared" si="45"/>
        <v>0</v>
      </c>
      <c r="DA93" s="507">
        <v>99409.48</v>
      </c>
      <c r="DB93" s="53">
        <v>4.8617999300000001</v>
      </c>
      <c r="DC93" s="508">
        <v>20447.052826379877</v>
      </c>
      <c r="DD93" s="380">
        <f t="shared" si="46"/>
        <v>9272.2676064541374</v>
      </c>
      <c r="DE93" s="507">
        <v>99409.48</v>
      </c>
      <c r="DF93" s="53">
        <v>4.8617999300000001</v>
      </c>
      <c r="DG93" s="508">
        <v>20447.052826379877</v>
      </c>
      <c r="DH93" s="380">
        <f t="shared" si="47"/>
        <v>0</v>
      </c>
      <c r="DI93" s="507">
        <v>99409.48</v>
      </c>
      <c r="DJ93" s="53">
        <v>4.8617999300000001</v>
      </c>
      <c r="DK93" s="508">
        <v>20447.052826379877</v>
      </c>
      <c r="DL93" s="380">
        <f t="shared" si="48"/>
        <v>0</v>
      </c>
      <c r="DM93" s="507">
        <v>99409.48</v>
      </c>
      <c r="DN93" s="53">
        <v>4.8617999300000001</v>
      </c>
      <c r="DO93" s="508">
        <v>20447.052826379877</v>
      </c>
      <c r="DP93" s="380">
        <f t="shared" si="49"/>
        <v>0</v>
      </c>
      <c r="DQ93" s="507">
        <v>99409.48</v>
      </c>
      <c r="DR93" s="53">
        <v>4.8617999300000001</v>
      </c>
      <c r="DS93" s="508">
        <v>20447.052826379877</v>
      </c>
      <c r="DT93" s="380">
        <f t="shared" si="50"/>
        <v>0</v>
      </c>
      <c r="DU93" s="507">
        <v>99409.48</v>
      </c>
      <c r="DV93" s="53">
        <v>4.8617999300000001</v>
      </c>
      <c r="DW93" s="508">
        <v>20447.052826379877</v>
      </c>
      <c r="DX93" s="380">
        <f t="shared" si="51"/>
        <v>0</v>
      </c>
      <c r="DY93" s="507">
        <v>99409</v>
      </c>
      <c r="DZ93" s="53">
        <v>4.8617999999999997</v>
      </c>
      <c r="EA93" s="508">
        <v>20446.953803118187</v>
      </c>
      <c r="EB93" s="380">
        <f t="shared" si="52"/>
        <v>-9.9023261689580977E-2</v>
      </c>
      <c r="EC93" s="507">
        <v>99409</v>
      </c>
      <c r="ED93" s="53">
        <v>4.8617999999999997</v>
      </c>
      <c r="EE93" s="508">
        <v>20446.953803118187</v>
      </c>
      <c r="EF93" s="380">
        <f t="shared" si="53"/>
        <v>0</v>
      </c>
      <c r="EG93" s="507">
        <v>99409</v>
      </c>
      <c r="EH93" s="53">
        <v>4.8617999999999997</v>
      </c>
      <c r="EI93" s="508">
        <v>20446.953803118187</v>
      </c>
      <c r="EJ93" s="380">
        <f t="shared" si="54"/>
        <v>0</v>
      </c>
      <c r="EK93" s="507">
        <v>248954</v>
      </c>
      <c r="EL93" s="53">
        <v>4.8617999999999997</v>
      </c>
      <c r="EM93" s="508">
        <v>51206.137644493814</v>
      </c>
      <c r="EN93" s="380">
        <f t="shared" si="55"/>
        <v>30759.183841375627</v>
      </c>
      <c r="EO93" s="507">
        <v>248954</v>
      </c>
      <c r="EP93" s="53">
        <v>4.8617999999999997</v>
      </c>
      <c r="EQ93" s="508">
        <v>51206.137644493814</v>
      </c>
      <c r="ER93" s="380">
        <f t="shared" si="56"/>
        <v>0</v>
      </c>
      <c r="ES93" s="507">
        <v>248954</v>
      </c>
      <c r="ET93" s="53">
        <v>4.8617999999999997</v>
      </c>
      <c r="EU93" s="508">
        <v>51206.137644493814</v>
      </c>
      <c r="EV93" s="380">
        <f t="shared" si="57"/>
        <v>0</v>
      </c>
      <c r="EW93" s="507">
        <v>248954</v>
      </c>
      <c r="EX93" s="53">
        <v>4.8617999999999997</v>
      </c>
      <c r="EY93" s="508">
        <v>51206.137644493814</v>
      </c>
      <c r="EZ93" s="380">
        <f t="shared" si="58"/>
        <v>0</v>
      </c>
      <c r="FA93" s="507">
        <v>248954</v>
      </c>
      <c r="FB93" s="53">
        <v>4.8617999999999997</v>
      </c>
      <c r="FC93" s="508">
        <v>51206.137644493814</v>
      </c>
      <c r="FD93" s="380">
        <f t="shared" si="59"/>
        <v>0</v>
      </c>
      <c r="FE93" s="507">
        <v>368086</v>
      </c>
      <c r="FF93" s="53">
        <v>4.8617999999999997</v>
      </c>
      <c r="FG93" s="508">
        <v>75709.819408449548</v>
      </c>
      <c r="FH93" s="380">
        <f t="shared" si="60"/>
        <v>24503.681763955734</v>
      </c>
      <c r="FI93" s="507">
        <v>130086</v>
      </c>
      <c r="FJ93" s="53">
        <v>4.8617999999999997</v>
      </c>
      <c r="FK93" s="508">
        <v>26756.75675675676</v>
      </c>
      <c r="FL93" s="380">
        <f t="shared" si="61"/>
        <v>-48953.062651692788</v>
      </c>
      <c r="FM93" s="507">
        <v>147236</v>
      </c>
      <c r="FN93" s="53">
        <v>4.8617999999999997</v>
      </c>
      <c r="FO93" s="508">
        <v>30284.256859599329</v>
      </c>
      <c r="FP93" s="380">
        <f t="shared" si="62"/>
        <v>3527.5001028425686</v>
      </c>
      <c r="FQ93" s="507">
        <v>147236</v>
      </c>
      <c r="FR93" s="53">
        <v>4.8617999999999997</v>
      </c>
      <c r="FS93" s="508">
        <v>30284.256859599329</v>
      </c>
      <c r="FT93" s="380">
        <f t="shared" si="63"/>
        <v>0</v>
      </c>
      <c r="FU93" s="507">
        <v>147236</v>
      </c>
      <c r="FV93" s="53">
        <v>4.8617999999999997</v>
      </c>
      <c r="FW93" s="508">
        <v>30284.256859599329</v>
      </c>
      <c r="FX93" s="380">
        <f t="shared" si="64"/>
        <v>0</v>
      </c>
      <c r="FY93" s="507">
        <v>147236</v>
      </c>
      <c r="FZ93" s="53">
        <v>4.8617999999999997</v>
      </c>
      <c r="GA93" s="508">
        <v>30284.256859599329</v>
      </c>
      <c r="GB93" s="380">
        <f t="shared" si="65"/>
        <v>0</v>
      </c>
      <c r="GC93" s="507">
        <v>147236</v>
      </c>
      <c r="GD93" s="53">
        <v>4.8617999999999997</v>
      </c>
      <c r="GE93" s="508">
        <v>30284.256859599329</v>
      </c>
      <c r="GF93" s="380">
        <f t="shared" si="66"/>
        <v>0</v>
      </c>
      <c r="GG93" s="507">
        <v>351352</v>
      </c>
      <c r="GH93" s="53">
        <v>4.8617999999999997</v>
      </c>
      <c r="GI93" s="508">
        <v>72267.884322678845</v>
      </c>
      <c r="GJ93" s="380">
        <f t="shared" si="67"/>
        <v>41983.627463079516</v>
      </c>
      <c r="GK93" s="507">
        <v>351352</v>
      </c>
      <c r="GL93" s="53">
        <v>4.8617999999999997</v>
      </c>
      <c r="GM93" s="508">
        <v>72267.884322678845</v>
      </c>
      <c r="GN93" s="380">
        <f t="shared" si="68"/>
        <v>0</v>
      </c>
    </row>
    <row r="94" spans="1:196" ht="15">
      <c r="A94" s="13" t="s">
        <v>541</v>
      </c>
      <c r="B94" s="13" t="s">
        <v>542</v>
      </c>
      <c r="C94" s="13" t="s">
        <v>429</v>
      </c>
      <c r="D94" s="13" t="s">
        <v>297</v>
      </c>
      <c r="E94" s="13" t="s">
        <v>16</v>
      </c>
      <c r="F94" s="13">
        <v>1373030274</v>
      </c>
      <c r="G94" s="13"/>
      <c r="H94" s="49" t="s">
        <v>635</v>
      </c>
      <c r="I94" s="14">
        <f>+'Summary - Colar'!L12</f>
        <v>273104</v>
      </c>
      <c r="J94" s="14">
        <f>+VLOOKUP(E94,'Summary - Colar'!$M$39:$N$54,2,FALSE)</f>
        <v>1.45875</v>
      </c>
      <c r="K94" s="14">
        <f t="shared" si="69"/>
        <v>187217.82347900601</v>
      </c>
      <c r="L94" s="507">
        <v>405087.9</v>
      </c>
      <c r="M94" s="53">
        <v>1.4168580060422962</v>
      </c>
      <c r="N94" s="508">
        <v>285905.78468164953</v>
      </c>
      <c r="O94" s="507">
        <v>674743.53</v>
      </c>
      <c r="P94" s="53">
        <v>1.411201829525166</v>
      </c>
      <c r="Q94" s="508">
        <v>478133.96771674696</v>
      </c>
      <c r="R94" s="507">
        <v>719666.79</v>
      </c>
      <c r="S94" s="53">
        <v>1.4089959496908975</v>
      </c>
      <c r="T94" s="508">
        <v>510765.69109931012</v>
      </c>
      <c r="U94" s="507">
        <v>425843.7</v>
      </c>
      <c r="V94" s="53">
        <v>1.4082454458293385</v>
      </c>
      <c r="W94" s="508">
        <v>302393.09579248365</v>
      </c>
      <c r="X94" s="507">
        <v>712627.71</v>
      </c>
      <c r="Y94" s="53">
        <v>1.4129417046110435</v>
      </c>
      <c r="Z94" s="508">
        <v>504357.4746745642</v>
      </c>
      <c r="AA94" s="507">
        <v>12117.21</v>
      </c>
      <c r="AB94" s="53">
        <v>1.4085455514118275</v>
      </c>
      <c r="AC94" s="508">
        <v>8602.6397853122726</v>
      </c>
      <c r="AD94" s="507">
        <v>12067.21</v>
      </c>
      <c r="AE94" s="53">
        <v>1.4017942355411339</v>
      </c>
      <c r="AF94" s="508">
        <v>8608.4032121459677</v>
      </c>
      <c r="AG94" s="507">
        <v>10967.21</v>
      </c>
      <c r="AH94" s="53">
        <v>1.4043855175930648</v>
      </c>
      <c r="AI94" s="508">
        <v>7809.2588271604927</v>
      </c>
      <c r="AJ94" s="507">
        <v>28625.21</v>
      </c>
      <c r="AK94" s="53">
        <v>1.3989986992907451</v>
      </c>
      <c r="AL94" s="508">
        <v>20461.212733444438</v>
      </c>
      <c r="AM94" s="507">
        <v>193696.15</v>
      </c>
      <c r="AN94" s="53">
        <v>1.4035109316525505</v>
      </c>
      <c r="AO94" s="508">
        <v>138008.29450749935</v>
      </c>
      <c r="AP94" s="507">
        <v>235040.18</v>
      </c>
      <c r="AQ94" s="53">
        <v>1.4448471637856743</v>
      </c>
      <c r="AR94" s="508">
        <v>162674.76996263486</v>
      </c>
      <c r="AS94" s="507">
        <v>1040</v>
      </c>
      <c r="AT94" s="53">
        <v>1.4539500000000001</v>
      </c>
      <c r="AU94" s="508">
        <v>715.29282299941531</v>
      </c>
      <c r="AV94" s="507">
        <v>1029.98</v>
      </c>
      <c r="AW94" s="53">
        <v>1.4452501077504245</v>
      </c>
      <c r="AX94" s="508">
        <v>712.66557565125879</v>
      </c>
      <c r="AY94" s="507">
        <v>54592.02</v>
      </c>
      <c r="AZ94" s="53">
        <v>1.4473416950185343</v>
      </c>
      <c r="BA94" s="508">
        <v>37718.819396895015</v>
      </c>
      <c r="BB94" s="507">
        <v>54592.02</v>
      </c>
      <c r="BC94" s="53">
        <v>1.4520977150571872</v>
      </c>
      <c r="BD94" s="508">
        <v>37595.27987264275</v>
      </c>
      <c r="BE94" s="507">
        <v>54592.02</v>
      </c>
      <c r="BF94" s="53">
        <v>1.4486499954386285</v>
      </c>
      <c r="BG94" s="508">
        <v>37684.754890342156</v>
      </c>
      <c r="BH94" s="380">
        <f t="shared" si="35"/>
        <v>37683.302792627095</v>
      </c>
      <c r="BI94" s="507">
        <v>54592.02</v>
      </c>
      <c r="BJ94" s="53">
        <v>1.4508411595530781</v>
      </c>
      <c r="BK94" s="508">
        <v>37627.840677484433</v>
      </c>
      <c r="BL94" s="380">
        <f t="shared" si="36"/>
        <v>-56.914212857722305</v>
      </c>
      <c r="BM94" s="507">
        <v>54592.02</v>
      </c>
      <c r="BN94" s="53">
        <v>1.4796010115200902</v>
      </c>
      <c r="BO94" s="508">
        <v>36896.446795419579</v>
      </c>
      <c r="BP94">
        <v>117547.08177405491</v>
      </c>
      <c r="BQ94" s="507">
        <v>105669.42</v>
      </c>
      <c r="BR94" s="53">
        <v>1.4811824932493252</v>
      </c>
      <c r="BS94" s="508">
        <v>71341.256382384759</v>
      </c>
      <c r="BT94" s="380">
        <f t="shared" si="37"/>
        <v>34444.809586965181</v>
      </c>
      <c r="BU94" s="507">
        <v>105669.42</v>
      </c>
      <c r="BV94" s="53">
        <v>1.4764895555867099</v>
      </c>
      <c r="BW94" s="508">
        <v>71568.01048823561</v>
      </c>
      <c r="BX94" s="380">
        <f t="shared" si="38"/>
        <v>226.75410585085046</v>
      </c>
      <c r="BY94" s="507">
        <v>105669.42</v>
      </c>
      <c r="BZ94" s="53">
        <v>1.4759101992768855</v>
      </c>
      <c r="CA94" s="508">
        <v>71596.103917279106</v>
      </c>
      <c r="CB94" s="380">
        <f t="shared" si="39"/>
        <v>28.093429043496144</v>
      </c>
      <c r="CC94" s="507">
        <v>142539.09</v>
      </c>
      <c r="CD94" s="53">
        <v>1.4879206577943545</v>
      </c>
      <c r="CE94" s="508">
        <v>95797.507248333612</v>
      </c>
      <c r="CF94" s="380">
        <f t="shared" si="40"/>
        <v>24201.403331054506</v>
      </c>
      <c r="CG94" s="507">
        <v>142539.09</v>
      </c>
      <c r="CH94" s="53">
        <v>1.4801416645585632</v>
      </c>
      <c r="CI94" s="508">
        <v>96300.978084088187</v>
      </c>
      <c r="CJ94" s="380">
        <f t="shared" si="41"/>
        <v>503.47083575457509</v>
      </c>
      <c r="CK94" s="507">
        <v>142539.09</v>
      </c>
      <c r="CL94" s="53">
        <v>1.4968447981807846</v>
      </c>
      <c r="CM94" s="508">
        <v>95226.365601321697</v>
      </c>
      <c r="CN94" s="380">
        <f t="shared" si="42"/>
        <v>-1074.6124827664898</v>
      </c>
      <c r="CO94" s="507">
        <v>142539.09</v>
      </c>
      <c r="CP94" s="53">
        <v>1.4975684668543641</v>
      </c>
      <c r="CQ94" s="508">
        <v>95180.349449666712</v>
      </c>
      <c r="CR94" s="380">
        <f t="shared" si="43"/>
        <v>-46.016151654985151</v>
      </c>
      <c r="CS94" s="507">
        <v>142539.09</v>
      </c>
      <c r="CT94" s="53">
        <v>1.4914606168748408</v>
      </c>
      <c r="CU94" s="508">
        <v>95570.133322508962</v>
      </c>
      <c r="CV94" s="380">
        <f t="shared" si="44"/>
        <v>389.78387284225028</v>
      </c>
      <c r="CW94" s="507">
        <v>142539.09</v>
      </c>
      <c r="CX94" s="53">
        <v>1.4929829038019904</v>
      </c>
      <c r="CY94" s="508">
        <v>95472.687354298396</v>
      </c>
      <c r="CZ94" s="380">
        <f t="shared" si="45"/>
        <v>-97.445968210566207</v>
      </c>
      <c r="DA94" s="507">
        <v>141439.09</v>
      </c>
      <c r="DB94" s="53">
        <v>1.4898992756903577</v>
      </c>
      <c r="DC94" s="508">
        <v>94931.981180045186</v>
      </c>
      <c r="DD94" s="380">
        <f t="shared" si="46"/>
        <v>-540.70617425320961</v>
      </c>
      <c r="DE94" s="507">
        <v>141439.09</v>
      </c>
      <c r="DF94" s="53">
        <v>1.5047578225460783</v>
      </c>
      <c r="DG94" s="508">
        <v>93994.586956645566</v>
      </c>
      <c r="DH94" s="380">
        <f t="shared" si="47"/>
        <v>-937.39422339962039</v>
      </c>
      <c r="DI94" s="507">
        <v>141439.09</v>
      </c>
      <c r="DJ94" s="53">
        <v>1.5021965443941787</v>
      </c>
      <c r="DK94" s="508">
        <v>94154.849794998707</v>
      </c>
      <c r="DL94" s="380">
        <f t="shared" si="48"/>
        <v>160.26283835314098</v>
      </c>
      <c r="DM94" s="507">
        <v>141439.09</v>
      </c>
      <c r="DN94" s="53">
        <v>1.4955936618189711</v>
      </c>
      <c r="DO94" s="508">
        <v>94570.533167397167</v>
      </c>
      <c r="DP94" s="380">
        <f t="shared" si="49"/>
        <v>415.68337239846005</v>
      </c>
      <c r="DQ94" s="507">
        <v>145123.9</v>
      </c>
      <c r="DR94" s="53">
        <v>1.4919498710322392</v>
      </c>
      <c r="DS94" s="508">
        <v>97271.297660686643</v>
      </c>
      <c r="DT94" s="380">
        <f t="shared" si="50"/>
        <v>2700.7644932894764</v>
      </c>
      <c r="DU94" s="507">
        <v>145123.9</v>
      </c>
      <c r="DV94" s="53">
        <v>1.4813999182855941</v>
      </c>
      <c r="DW94" s="508">
        <v>97964.025924849586</v>
      </c>
      <c r="DX94" s="380">
        <f t="shared" si="51"/>
        <v>692.72826416294265</v>
      </c>
      <c r="DY94" s="507">
        <v>145124</v>
      </c>
      <c r="DZ94" s="53">
        <v>1.4701500000000001</v>
      </c>
      <c r="EA94" s="508">
        <v>98713.736693534665</v>
      </c>
      <c r="EB94" s="380">
        <f t="shared" si="52"/>
        <v>749.71076868507953</v>
      </c>
      <c r="EC94" s="507">
        <v>156700</v>
      </c>
      <c r="ED94" s="53">
        <v>1.4619500000000001</v>
      </c>
      <c r="EE94" s="508">
        <v>107185.60826293648</v>
      </c>
      <c r="EF94" s="380">
        <f t="shared" si="53"/>
        <v>8471.8715694018174</v>
      </c>
      <c r="EG94" s="507">
        <v>156700</v>
      </c>
      <c r="EH94" s="53">
        <v>1.4600500000000001</v>
      </c>
      <c r="EI94" s="508">
        <v>107325.09160645182</v>
      </c>
      <c r="EJ94" s="380">
        <f t="shared" si="54"/>
        <v>139.4833435153414</v>
      </c>
      <c r="EK94" s="507">
        <v>156700</v>
      </c>
      <c r="EL94" s="53">
        <v>1.4666999999999999</v>
      </c>
      <c r="EM94" s="508">
        <v>106838.48094361492</v>
      </c>
      <c r="EN94" s="380">
        <f t="shared" si="55"/>
        <v>-486.61066283690161</v>
      </c>
      <c r="EO94" s="507">
        <v>156700</v>
      </c>
      <c r="EP94" s="53">
        <v>1.46435</v>
      </c>
      <c r="EQ94" s="508">
        <v>107009.93614914466</v>
      </c>
      <c r="ER94" s="380">
        <f t="shared" si="56"/>
        <v>171.45520552973903</v>
      </c>
      <c r="ES94" s="507">
        <v>156700</v>
      </c>
      <c r="ET94" s="53">
        <v>1.4601999999999999</v>
      </c>
      <c r="EU94" s="508">
        <v>107314.0665662238</v>
      </c>
      <c r="EV94" s="380">
        <f t="shared" si="57"/>
        <v>304.1304170791409</v>
      </c>
      <c r="EW94" s="507">
        <v>156700</v>
      </c>
      <c r="EX94" s="53">
        <v>1.45035</v>
      </c>
      <c r="EY94" s="508">
        <v>108042.88619988278</v>
      </c>
      <c r="EZ94" s="380">
        <f t="shared" si="58"/>
        <v>728.81963365897536</v>
      </c>
      <c r="FA94" s="507">
        <v>168690</v>
      </c>
      <c r="FB94" s="53">
        <v>1.4494</v>
      </c>
      <c r="FC94" s="508">
        <v>116386.09079619152</v>
      </c>
      <c r="FD94" s="380">
        <f t="shared" si="59"/>
        <v>8343.2045963087439</v>
      </c>
      <c r="FE94" s="507">
        <v>168690</v>
      </c>
      <c r="FF94" s="53">
        <v>1.4559500000000001</v>
      </c>
      <c r="FG94" s="508">
        <v>115862.49527799718</v>
      </c>
      <c r="FH94" s="380">
        <f t="shared" si="60"/>
        <v>-523.59551819434273</v>
      </c>
      <c r="FI94" s="507">
        <v>193816</v>
      </c>
      <c r="FJ94" s="53">
        <v>1.4536</v>
      </c>
      <c r="FK94" s="508">
        <v>133335.16785910842</v>
      </c>
      <c r="FL94" s="380">
        <f t="shared" si="61"/>
        <v>17472.672581111241</v>
      </c>
      <c r="FM94" s="507">
        <v>193816</v>
      </c>
      <c r="FN94" s="53">
        <v>1.45845</v>
      </c>
      <c r="FO94" s="508">
        <v>132891.76865850732</v>
      </c>
      <c r="FP94" s="380">
        <f t="shared" si="62"/>
        <v>-443.3992006010958</v>
      </c>
      <c r="FQ94" s="507">
        <v>193816</v>
      </c>
      <c r="FR94" s="53">
        <v>1.4572499999999999</v>
      </c>
      <c r="FS94" s="508">
        <v>133001.20089209126</v>
      </c>
      <c r="FT94" s="380">
        <f t="shared" si="63"/>
        <v>109.4322335839388</v>
      </c>
      <c r="FU94" s="507">
        <v>273104</v>
      </c>
      <c r="FV94" s="53">
        <v>1.4603999999999999</v>
      </c>
      <c r="FW94" s="508">
        <v>187006.29964393319</v>
      </c>
      <c r="FX94" s="380">
        <f t="shared" si="64"/>
        <v>54005.098751841928</v>
      </c>
      <c r="FY94" s="507">
        <v>273104</v>
      </c>
      <c r="FZ94" s="53">
        <v>1.4576499999999999</v>
      </c>
      <c r="GA94" s="508">
        <v>187359.10540939184</v>
      </c>
      <c r="GB94" s="380">
        <f t="shared" si="65"/>
        <v>352.8057654586446</v>
      </c>
      <c r="GC94" s="507">
        <v>273104</v>
      </c>
      <c r="GD94" s="53">
        <v>1.4608000000000001</v>
      </c>
      <c r="GE94" s="508">
        <v>186955.09309967139</v>
      </c>
      <c r="GF94" s="380">
        <f t="shared" si="66"/>
        <v>-404.01230972044868</v>
      </c>
      <c r="GG94" s="507">
        <v>273104</v>
      </c>
      <c r="GH94" s="53">
        <v>1.4618</v>
      </c>
      <c r="GI94" s="508">
        <v>186827.19934327542</v>
      </c>
      <c r="GJ94" s="380">
        <f t="shared" si="67"/>
        <v>-127.89375639596255</v>
      </c>
      <c r="GK94" s="507">
        <v>273104</v>
      </c>
      <c r="GL94" s="53">
        <v>1.45875</v>
      </c>
      <c r="GM94" s="508">
        <v>187217.82347900601</v>
      </c>
      <c r="GN94" s="380">
        <f t="shared" si="68"/>
        <v>390.62413573058438</v>
      </c>
    </row>
    <row r="95" spans="1:196" ht="15">
      <c r="A95" s="13" t="s">
        <v>541</v>
      </c>
      <c r="B95" s="13" t="s">
        <v>542</v>
      </c>
      <c r="C95" s="13" t="s">
        <v>429</v>
      </c>
      <c r="D95" s="13" t="s">
        <v>297</v>
      </c>
      <c r="E95" s="13" t="s">
        <v>16</v>
      </c>
      <c r="F95" s="13" t="s">
        <v>636</v>
      </c>
      <c r="G95" s="13"/>
      <c r="H95" s="49" t="s">
        <v>477</v>
      </c>
      <c r="I95" s="14" t="s">
        <v>477</v>
      </c>
      <c r="J95" s="14">
        <f>+VLOOKUP(E95,'Summary - Colar'!$M$39:$N$54,2,FALSE)</f>
        <v>1.45875</v>
      </c>
      <c r="K95" s="14"/>
      <c r="L95" s="507" t="s">
        <v>477</v>
      </c>
      <c r="M95" s="53">
        <v>1.4168580060422962</v>
      </c>
      <c r="N95" s="508"/>
      <c r="O95" s="507" t="s">
        <v>477</v>
      </c>
      <c r="P95" s="53">
        <v>1.411201829525166</v>
      </c>
      <c r="Q95" s="508"/>
      <c r="R95" s="507" t="s">
        <v>477</v>
      </c>
      <c r="S95" s="53">
        <v>1.4089959496908975</v>
      </c>
      <c r="T95" s="508"/>
      <c r="U95" s="507" t="s">
        <v>477</v>
      </c>
      <c r="V95" s="53">
        <v>1.4082454458293385</v>
      </c>
      <c r="W95" s="508"/>
      <c r="X95" s="507" t="s">
        <v>477</v>
      </c>
      <c r="Y95" s="53">
        <v>1.4129417046110435</v>
      </c>
      <c r="Z95" s="508"/>
      <c r="AA95" s="507" t="s">
        <v>477</v>
      </c>
      <c r="AB95" s="53">
        <v>1.4085455514118275</v>
      </c>
      <c r="AC95" s="508"/>
      <c r="AD95" s="507" t="s">
        <v>477</v>
      </c>
      <c r="AE95" s="53">
        <v>1.4017942355411339</v>
      </c>
      <c r="AF95" s="508"/>
      <c r="AG95" s="507" t="s">
        <v>477</v>
      </c>
      <c r="AH95" s="53">
        <v>1.4043855175930648</v>
      </c>
      <c r="AI95" s="508"/>
      <c r="AJ95" s="507" t="s">
        <v>477</v>
      </c>
      <c r="AK95" s="53">
        <v>1.3989986992907451</v>
      </c>
      <c r="AL95" s="508"/>
      <c r="AM95" s="507" t="s">
        <v>477</v>
      </c>
      <c r="AN95" s="53">
        <v>1.4035109316525505</v>
      </c>
      <c r="AO95" s="508"/>
      <c r="AP95" s="507" t="s">
        <v>477</v>
      </c>
      <c r="AQ95" s="53">
        <v>1.4448471637856743</v>
      </c>
      <c r="AR95" s="508"/>
      <c r="AS95" s="507" t="s">
        <v>477</v>
      </c>
      <c r="AT95" s="53">
        <v>1.4539500000000001</v>
      </c>
      <c r="AU95" s="508"/>
      <c r="AV95" s="507" t="s">
        <v>477</v>
      </c>
      <c r="AW95" s="53">
        <v>1.4452501077504245</v>
      </c>
      <c r="AX95" s="508"/>
      <c r="AY95" s="507" t="s">
        <v>477</v>
      </c>
      <c r="AZ95" s="53">
        <v>1.4473416950185343</v>
      </c>
      <c r="BA95" s="508"/>
      <c r="BB95" s="507" t="s">
        <v>477</v>
      </c>
      <c r="BC95" s="53">
        <v>1.4520977150571872</v>
      </c>
      <c r="BD95" s="508"/>
      <c r="BE95" s="507" t="s">
        <v>477</v>
      </c>
      <c r="BF95" s="53">
        <v>1.4486499954386285</v>
      </c>
      <c r="BG95" s="508"/>
      <c r="BH95" s="380">
        <f t="shared" si="35"/>
        <v>-1.4520977150571872</v>
      </c>
      <c r="BI95" s="507" t="s">
        <v>477</v>
      </c>
      <c r="BJ95" s="53">
        <v>1.4508411595530781</v>
      </c>
      <c r="BK95" s="508"/>
      <c r="BL95" s="380">
        <f t="shared" si="36"/>
        <v>0</v>
      </c>
      <c r="BM95" s="507" t="s">
        <v>477</v>
      </c>
      <c r="BN95" s="53">
        <v>1.4796010115200902</v>
      </c>
      <c r="BO95" s="508"/>
      <c r="BP95">
        <v>0</v>
      </c>
      <c r="BQ95" s="507" t="s">
        <v>477</v>
      </c>
      <c r="BR95" s="53">
        <v>1.4811824932493252</v>
      </c>
      <c r="BS95" s="508"/>
      <c r="BT95" s="380">
        <f t="shared" si="37"/>
        <v>0</v>
      </c>
      <c r="BU95" s="507" t="s">
        <v>477</v>
      </c>
      <c r="BV95" s="53">
        <v>1.4764895555867099</v>
      </c>
      <c r="BW95" s="508"/>
      <c r="BX95" s="380">
        <f t="shared" si="38"/>
        <v>0</v>
      </c>
      <c r="BY95" s="507" t="s">
        <v>477</v>
      </c>
      <c r="BZ95" s="53">
        <v>1.4759101992768855</v>
      </c>
      <c r="CA95" s="508"/>
      <c r="CB95" s="380">
        <f t="shared" si="39"/>
        <v>0</v>
      </c>
      <c r="CC95" s="507" t="s">
        <v>477</v>
      </c>
      <c r="CD95" s="53">
        <v>1.4879206577943545</v>
      </c>
      <c r="CE95" s="508"/>
      <c r="CF95" s="380">
        <f t="shared" si="40"/>
        <v>0</v>
      </c>
      <c r="CG95" s="507" t="s">
        <v>477</v>
      </c>
      <c r="CH95" s="53">
        <v>1.4801416645585632</v>
      </c>
      <c r="CI95" s="508"/>
      <c r="CJ95" s="380">
        <f t="shared" si="41"/>
        <v>0</v>
      </c>
      <c r="CK95" s="507" t="s">
        <v>477</v>
      </c>
      <c r="CL95" s="53">
        <v>1.4968447981807846</v>
      </c>
      <c r="CM95" s="508"/>
      <c r="CN95" s="380">
        <f t="shared" si="42"/>
        <v>0</v>
      </c>
      <c r="CO95" s="507" t="s">
        <v>477</v>
      </c>
      <c r="CP95" s="53">
        <v>1.4975684668543641</v>
      </c>
      <c r="CQ95" s="508"/>
      <c r="CR95" s="380">
        <f t="shared" si="43"/>
        <v>0</v>
      </c>
      <c r="CS95" s="507" t="s">
        <v>477</v>
      </c>
      <c r="CT95" s="53">
        <v>1.4914606168748408</v>
      </c>
      <c r="CU95" s="508"/>
      <c r="CV95" s="380">
        <f t="shared" si="44"/>
        <v>0</v>
      </c>
      <c r="CW95" s="507" t="s">
        <v>477</v>
      </c>
      <c r="CX95" s="53">
        <v>1.4929829038019904</v>
      </c>
      <c r="CY95" s="508"/>
      <c r="CZ95" s="380">
        <f t="shared" si="45"/>
        <v>0</v>
      </c>
      <c r="DA95" s="507" t="s">
        <v>477</v>
      </c>
      <c r="DB95" s="53">
        <v>1.4898992756903577</v>
      </c>
      <c r="DC95" s="508"/>
      <c r="DD95" s="380">
        <f t="shared" si="46"/>
        <v>0</v>
      </c>
      <c r="DE95" s="507" t="s">
        <v>477</v>
      </c>
      <c r="DF95" s="53">
        <v>1.5047578225460783</v>
      </c>
      <c r="DG95" s="508"/>
      <c r="DH95" s="380">
        <f t="shared" si="47"/>
        <v>0</v>
      </c>
      <c r="DI95" s="507" t="s">
        <v>477</v>
      </c>
      <c r="DJ95" s="53">
        <v>1.5021965443941787</v>
      </c>
      <c r="DK95" s="508"/>
      <c r="DL95" s="380">
        <f t="shared" si="48"/>
        <v>0</v>
      </c>
      <c r="DM95" s="507" t="s">
        <v>477</v>
      </c>
      <c r="DN95" s="53">
        <v>1.4955936618189711</v>
      </c>
      <c r="DO95" s="508"/>
      <c r="DP95" s="380">
        <f t="shared" si="49"/>
        <v>0</v>
      </c>
      <c r="DQ95" s="507" t="s">
        <v>477</v>
      </c>
      <c r="DR95" s="53">
        <v>1.4919498710322392</v>
      </c>
      <c r="DS95" s="508"/>
      <c r="DT95" s="380">
        <f t="shared" si="50"/>
        <v>0</v>
      </c>
      <c r="DU95" s="507" t="s">
        <v>477</v>
      </c>
      <c r="DV95" s="53">
        <v>1.4813999182855941</v>
      </c>
      <c r="DW95" s="508"/>
      <c r="DX95" s="380">
        <f t="shared" si="51"/>
        <v>0</v>
      </c>
      <c r="DY95" s="507" t="s">
        <v>477</v>
      </c>
      <c r="DZ95" s="53">
        <v>1.4701500000000001</v>
      </c>
      <c r="EA95" s="508"/>
      <c r="EB95" s="380">
        <f t="shared" si="52"/>
        <v>0</v>
      </c>
      <c r="EC95" s="507" t="s">
        <v>477</v>
      </c>
      <c r="ED95" s="53">
        <v>1.4619500000000001</v>
      </c>
      <c r="EE95" s="508"/>
      <c r="EF95" s="380">
        <f t="shared" si="53"/>
        <v>0</v>
      </c>
      <c r="EG95" s="507" t="s">
        <v>477</v>
      </c>
      <c r="EH95" s="53">
        <v>1.4600500000000001</v>
      </c>
      <c r="EI95" s="508"/>
      <c r="EJ95" s="380">
        <f t="shared" si="54"/>
        <v>0</v>
      </c>
      <c r="EK95" s="507" t="s">
        <v>477</v>
      </c>
      <c r="EL95" s="53">
        <v>1.4666999999999999</v>
      </c>
      <c r="EM95" s="508"/>
      <c r="EN95" s="380">
        <f t="shared" si="55"/>
        <v>0</v>
      </c>
      <c r="EO95" s="507" t="s">
        <v>477</v>
      </c>
      <c r="EP95" s="53">
        <v>1.46435</v>
      </c>
      <c r="EQ95" s="508"/>
      <c r="ER95" s="380">
        <f t="shared" si="56"/>
        <v>0</v>
      </c>
      <c r="ES95" s="507" t="s">
        <v>477</v>
      </c>
      <c r="ET95" s="53">
        <v>1.4601999999999999</v>
      </c>
      <c r="EU95" s="508"/>
      <c r="EV95" s="380">
        <f t="shared" si="57"/>
        <v>0</v>
      </c>
      <c r="EW95" s="507" t="s">
        <v>477</v>
      </c>
      <c r="EX95" s="53">
        <v>1.45035</v>
      </c>
      <c r="EY95" s="508"/>
      <c r="EZ95" s="380">
        <f t="shared" si="58"/>
        <v>0</v>
      </c>
      <c r="FA95" s="507" t="s">
        <v>477</v>
      </c>
      <c r="FB95" s="53">
        <v>1.4494</v>
      </c>
      <c r="FC95" s="508"/>
      <c r="FD95" s="380">
        <f t="shared" si="59"/>
        <v>0</v>
      </c>
      <c r="FE95" s="507" t="s">
        <v>477</v>
      </c>
      <c r="FF95" s="53">
        <v>1.4559500000000001</v>
      </c>
      <c r="FG95" s="508"/>
      <c r="FH95" s="380">
        <f t="shared" si="60"/>
        <v>0</v>
      </c>
      <c r="FI95" s="507" t="s">
        <v>477</v>
      </c>
      <c r="FJ95" s="53">
        <v>1.4536</v>
      </c>
      <c r="FK95" s="508"/>
      <c r="FL95" s="380">
        <f t="shared" si="61"/>
        <v>0</v>
      </c>
      <c r="FM95" s="507" t="s">
        <v>477</v>
      </c>
      <c r="FN95" s="53">
        <v>1.45845</v>
      </c>
      <c r="FO95" s="508"/>
      <c r="FP95" s="380">
        <f t="shared" si="62"/>
        <v>0</v>
      </c>
      <c r="FQ95" s="507" t="s">
        <v>477</v>
      </c>
      <c r="FR95" s="53">
        <v>1.4572499999999999</v>
      </c>
      <c r="FS95" s="508"/>
      <c r="FT95" s="380">
        <f t="shared" si="63"/>
        <v>0</v>
      </c>
      <c r="FU95" s="507" t="s">
        <v>477</v>
      </c>
      <c r="FV95" s="53">
        <v>1.4603999999999999</v>
      </c>
      <c r="FW95" s="508"/>
      <c r="FX95" s="380">
        <f t="shared" si="64"/>
        <v>0</v>
      </c>
      <c r="FY95" s="507" t="s">
        <v>477</v>
      </c>
      <c r="FZ95" s="53">
        <v>1.4576499999999999</v>
      </c>
      <c r="GA95" s="508"/>
      <c r="GB95" s="380">
        <f t="shared" si="65"/>
        <v>0</v>
      </c>
      <c r="GC95" s="507" t="s">
        <v>477</v>
      </c>
      <c r="GD95" s="53">
        <v>1.4608000000000001</v>
      </c>
      <c r="GE95" s="508"/>
      <c r="GF95" s="380">
        <f t="shared" si="66"/>
        <v>0</v>
      </c>
      <c r="GG95" s="507" t="s">
        <v>477</v>
      </c>
      <c r="GH95" s="53">
        <v>1.4618</v>
      </c>
      <c r="GI95" s="508"/>
      <c r="GJ95" s="380">
        <f t="shared" si="67"/>
        <v>0</v>
      </c>
      <c r="GK95" s="507" t="s">
        <v>477</v>
      </c>
      <c r="GL95" s="53">
        <v>1.45875</v>
      </c>
      <c r="GM95" s="508"/>
      <c r="GN95" s="380">
        <f t="shared" si="68"/>
        <v>0</v>
      </c>
    </row>
    <row r="96" spans="1:196" ht="15">
      <c r="A96" s="13" t="s">
        <v>630</v>
      </c>
      <c r="B96" s="13" t="s">
        <v>631</v>
      </c>
      <c r="C96" s="13" t="s">
        <v>400</v>
      </c>
      <c r="D96" s="13" t="s">
        <v>299</v>
      </c>
      <c r="E96" s="13" t="s">
        <v>9</v>
      </c>
      <c r="F96" s="13" t="s">
        <v>637</v>
      </c>
      <c r="G96" s="13" t="s">
        <v>404</v>
      </c>
      <c r="H96" s="49"/>
      <c r="I96" s="14">
        <f>VLOOKUP(G96,'HSBC - Banco'!B:G,6,FALSE)</f>
        <v>38109.08</v>
      </c>
      <c r="J96" s="14">
        <f>+VLOOKUP(E96,'Summary - Colar'!$M$39:$N$54,2,FALSE)</f>
        <v>0.93625000000000003</v>
      </c>
      <c r="K96" s="14">
        <f t="shared" si="69"/>
        <v>40703.957276368492</v>
      </c>
      <c r="L96" s="507"/>
      <c r="M96" s="53"/>
      <c r="N96" s="508"/>
      <c r="O96" s="507"/>
      <c r="P96" s="53"/>
      <c r="Q96" s="508"/>
      <c r="R96" s="507"/>
      <c r="S96" s="53"/>
      <c r="T96" s="508"/>
      <c r="U96" s="507"/>
      <c r="V96" s="53"/>
      <c r="W96" s="508"/>
      <c r="X96" s="507"/>
      <c r="Y96" s="53"/>
      <c r="Z96" s="508"/>
      <c r="AA96" s="507"/>
      <c r="AB96" s="53"/>
      <c r="AC96" s="508"/>
      <c r="AD96" s="507"/>
      <c r="AE96" s="53"/>
      <c r="AF96" s="508"/>
      <c r="AG96" s="507"/>
      <c r="AH96" s="53"/>
      <c r="AI96" s="508"/>
      <c r="AJ96" s="507"/>
      <c r="AK96" s="53"/>
      <c r="AL96" s="508"/>
      <c r="AM96" s="507"/>
      <c r="AN96" s="53"/>
      <c r="AO96" s="508"/>
      <c r="AP96" s="507"/>
      <c r="AQ96" s="53"/>
      <c r="AR96" s="508"/>
      <c r="AS96" s="507"/>
      <c r="AT96" s="53"/>
      <c r="AU96" s="508"/>
      <c r="AV96" s="507">
        <v>4950</v>
      </c>
      <c r="AW96" s="53">
        <v>0.95460004628670969</v>
      </c>
      <c r="AX96" s="508">
        <v>5185.417724684763</v>
      </c>
      <c r="AY96" s="507">
        <v>4950</v>
      </c>
      <c r="AZ96" s="53">
        <v>0.95169988960021024</v>
      </c>
      <c r="BA96" s="508">
        <v>5201.21947484873</v>
      </c>
      <c r="BB96" s="507">
        <v>4950</v>
      </c>
      <c r="BC96" s="53">
        <v>0.95369987765870579</v>
      </c>
      <c r="BD96" s="508">
        <v>5190.3120845019375</v>
      </c>
      <c r="BE96" s="507">
        <v>4950</v>
      </c>
      <c r="BF96" s="53">
        <v>0.95165006798770702</v>
      </c>
      <c r="BG96" s="508">
        <v>5201.4917736168773</v>
      </c>
      <c r="BH96" s="380">
        <f t="shared" si="35"/>
        <v>5200.5380737392188</v>
      </c>
      <c r="BI96" s="507">
        <v>4950</v>
      </c>
      <c r="BJ96" s="53">
        <v>0.95419996244501371</v>
      </c>
      <c r="BK96" s="508">
        <v>5187.5919040242534</v>
      </c>
      <c r="BL96" s="380">
        <f t="shared" si="36"/>
        <v>-13.899869592623872</v>
      </c>
      <c r="BM96" s="507">
        <v>4950</v>
      </c>
      <c r="BN96" s="53">
        <v>0.95360009958744285</v>
      </c>
      <c r="BO96" s="508">
        <v>5190.8551626006793</v>
      </c>
      <c r="BP96">
        <f>SUM(BP3:BP95)</f>
        <v>-4281565.4857855383</v>
      </c>
      <c r="BQ96" s="507">
        <v>4950</v>
      </c>
      <c r="BR96" s="53">
        <v>0.94094993650071412</v>
      </c>
      <c r="BS96" s="508">
        <v>5260.6411967128533</v>
      </c>
      <c r="BT96" s="380">
        <f t="shared" si="37"/>
        <v>69.786034112174093</v>
      </c>
      <c r="BU96" s="507">
        <v>4950</v>
      </c>
      <c r="BV96" s="53">
        <v>0.93814995922633604</v>
      </c>
      <c r="BW96" s="508">
        <v>5276.3419657152845</v>
      </c>
      <c r="BX96" s="380">
        <f t="shared" si="38"/>
        <v>15.700769002431116</v>
      </c>
      <c r="BY96" s="507">
        <v>4950</v>
      </c>
      <c r="BZ96" s="53">
        <v>0.93449988490420532</v>
      </c>
      <c r="CA96" s="508">
        <v>5296.9508931586652</v>
      </c>
      <c r="CB96" s="380">
        <f t="shared" si="39"/>
        <v>20.608927443380708</v>
      </c>
      <c r="CC96" s="507">
        <v>4950</v>
      </c>
      <c r="CD96" s="53">
        <v>0.9272498819158187</v>
      </c>
      <c r="CE96" s="508">
        <v>5338.3668162595577</v>
      </c>
      <c r="CF96" s="380">
        <f t="shared" si="40"/>
        <v>41.415923100892542</v>
      </c>
      <c r="CG96" s="507">
        <v>4950</v>
      </c>
      <c r="CH96" s="53">
        <v>0.9297500076516424</v>
      </c>
      <c r="CI96" s="508">
        <v>5324.0117873219315</v>
      </c>
      <c r="CJ96" s="380">
        <f t="shared" si="41"/>
        <v>-14.35502893762623</v>
      </c>
      <c r="CK96" s="507">
        <v>4950</v>
      </c>
      <c r="CL96" s="53">
        <v>0.92415005289795293</v>
      </c>
      <c r="CM96" s="508">
        <v>5356.2730256604682</v>
      </c>
      <c r="CN96" s="380">
        <f t="shared" si="42"/>
        <v>32.261238338536714</v>
      </c>
      <c r="CO96" s="507">
        <v>4950</v>
      </c>
      <c r="CP96" s="53">
        <v>0.93365011536207365</v>
      </c>
      <c r="CQ96" s="508">
        <v>5301.7719577749613</v>
      </c>
      <c r="CR96" s="380">
        <f t="shared" si="43"/>
        <v>-54.501067885506927</v>
      </c>
      <c r="CS96" s="507">
        <v>4950</v>
      </c>
      <c r="CT96" s="53">
        <v>0.92355009685546685</v>
      </c>
      <c r="CU96" s="508">
        <v>5359.7525644292818</v>
      </c>
      <c r="CV96" s="380">
        <f t="shared" si="44"/>
        <v>57.980606654320582</v>
      </c>
      <c r="CW96" s="507">
        <v>4950</v>
      </c>
      <c r="CX96" s="53">
        <v>0.92679992635648722</v>
      </c>
      <c r="CY96" s="508">
        <v>5340.9585599125485</v>
      </c>
      <c r="CZ96" s="380">
        <f t="shared" si="45"/>
        <v>-18.794004516733366</v>
      </c>
      <c r="DA96" s="507">
        <v>4950</v>
      </c>
      <c r="DB96" s="53">
        <v>0.93120011077831821</v>
      </c>
      <c r="DC96" s="508">
        <v>5315.7210171105735</v>
      </c>
      <c r="DD96" s="380">
        <f t="shared" si="46"/>
        <v>-25.237542801974996</v>
      </c>
      <c r="DE96" s="507">
        <v>4950</v>
      </c>
      <c r="DF96" s="53">
        <v>0.92994998180364785</v>
      </c>
      <c r="DG96" s="508">
        <v>5322.8669249494715</v>
      </c>
      <c r="DH96" s="380">
        <f t="shared" si="47"/>
        <v>7.1459078388979833</v>
      </c>
      <c r="DI96" s="507">
        <v>4950</v>
      </c>
      <c r="DJ96" s="53">
        <v>0.93195002815326489</v>
      </c>
      <c r="DK96" s="508">
        <v>5311.4435865288069</v>
      </c>
      <c r="DL96" s="380">
        <f t="shared" si="48"/>
        <v>-11.42333842066455</v>
      </c>
      <c r="DM96" s="507">
        <v>4950</v>
      </c>
      <c r="DN96" s="53">
        <v>0.93824987665418513</v>
      </c>
      <c r="DO96" s="508">
        <v>5275.7800700723601</v>
      </c>
      <c r="DP96" s="380">
        <f t="shared" si="49"/>
        <v>-35.663516456446814</v>
      </c>
      <c r="DQ96" s="507">
        <v>4069.84</v>
      </c>
      <c r="DR96" s="53">
        <v>0.94195000839359433</v>
      </c>
      <c r="DS96" s="508">
        <v>4320.6539240237635</v>
      </c>
      <c r="DT96" s="380">
        <f t="shared" si="50"/>
        <v>-955.12614604859664</v>
      </c>
      <c r="DU96" s="507">
        <v>4069.84</v>
      </c>
      <c r="DV96" s="53">
        <v>0.9373000236467175</v>
      </c>
      <c r="DW96" s="508">
        <v>4342.0888694375881</v>
      </c>
      <c r="DX96" s="380">
        <f t="shared" si="51"/>
        <v>21.434945413824607</v>
      </c>
      <c r="DY96" s="507">
        <v>4069.84</v>
      </c>
      <c r="DZ96" s="53">
        <v>0.93435000000000001</v>
      </c>
      <c r="EA96" s="508">
        <v>4355.7981484454431</v>
      </c>
      <c r="EB96" s="380">
        <f t="shared" si="52"/>
        <v>13.709279007855002</v>
      </c>
      <c r="EC96" s="507">
        <v>4069.84</v>
      </c>
      <c r="ED96" s="53">
        <v>0.93379999999999996</v>
      </c>
      <c r="EE96" s="508">
        <v>4358.3636753052051</v>
      </c>
      <c r="EF96" s="380">
        <f t="shared" si="53"/>
        <v>2.5655268597620307</v>
      </c>
      <c r="EG96" s="507">
        <v>38359.08</v>
      </c>
      <c r="EH96" s="53">
        <v>0.93425000000000002</v>
      </c>
      <c r="EI96" s="508">
        <v>41058.688787797699</v>
      </c>
      <c r="EJ96" s="380">
        <f t="shared" si="54"/>
        <v>36700.325112492494</v>
      </c>
      <c r="EK96" s="507">
        <v>38359.08</v>
      </c>
      <c r="EL96" s="53">
        <v>0.93684999999999996</v>
      </c>
      <c r="EM96" s="508">
        <v>40944.74035331163</v>
      </c>
      <c r="EN96" s="380">
        <f t="shared" si="55"/>
        <v>-113.94843448606844</v>
      </c>
      <c r="EO96" s="507">
        <v>38359.08</v>
      </c>
      <c r="EP96" s="53">
        <v>0.93189999999999995</v>
      </c>
      <c r="EQ96" s="508">
        <v>41162.227706835503</v>
      </c>
      <c r="ER96" s="380">
        <f t="shared" si="56"/>
        <v>217.48735352387303</v>
      </c>
      <c r="ES96" s="507">
        <v>38359.08</v>
      </c>
      <c r="ET96" s="53">
        <v>0.93494999999999995</v>
      </c>
      <c r="EU96" s="508">
        <v>41027.948018610623</v>
      </c>
      <c r="EV96" s="380">
        <f t="shared" si="57"/>
        <v>-134.27968822488037</v>
      </c>
      <c r="EW96" s="507">
        <v>38359.08</v>
      </c>
      <c r="EX96" s="53">
        <v>0.93610000000000004</v>
      </c>
      <c r="EY96" s="508">
        <v>40977.545134066873</v>
      </c>
      <c r="EZ96" s="380">
        <f t="shared" si="58"/>
        <v>-50.402884543749678</v>
      </c>
      <c r="FA96" s="507">
        <v>38359.08</v>
      </c>
      <c r="FB96" s="53">
        <v>0.93505000000000005</v>
      </c>
      <c r="FC96" s="508">
        <v>41023.560237420461</v>
      </c>
      <c r="FD96" s="380">
        <f t="shared" si="59"/>
        <v>46.015103353587619</v>
      </c>
      <c r="FE96" s="507">
        <v>38359.08</v>
      </c>
      <c r="FF96" s="53">
        <v>0.93874999999999997</v>
      </c>
      <c r="FG96" s="508">
        <v>40861.869507323572</v>
      </c>
      <c r="FH96" s="380">
        <f t="shared" si="60"/>
        <v>-161.69073009688873</v>
      </c>
      <c r="FI96" s="507">
        <v>38359.08</v>
      </c>
      <c r="FJ96" s="53">
        <v>0.93815000000000004</v>
      </c>
      <c r="FK96" s="508">
        <v>40888.002984597348</v>
      </c>
      <c r="FL96" s="380">
        <f t="shared" si="61"/>
        <v>26.133477273775497</v>
      </c>
      <c r="FM96" s="507">
        <v>38359.08</v>
      </c>
      <c r="FN96" s="53">
        <v>0.9395</v>
      </c>
      <c r="FO96" s="508">
        <v>40829.249600851515</v>
      </c>
      <c r="FP96" s="380">
        <f t="shared" si="62"/>
        <v>-58.753383745832252</v>
      </c>
      <c r="FQ96" s="507">
        <v>38359.08</v>
      </c>
      <c r="FR96" s="53">
        <v>0.93674999999999997</v>
      </c>
      <c r="FS96" s="508">
        <v>40949.111289031229</v>
      </c>
      <c r="FT96" s="380">
        <f t="shared" si="63"/>
        <v>119.86168817971338</v>
      </c>
      <c r="FU96" s="507">
        <v>38359.08</v>
      </c>
      <c r="FV96" s="53">
        <v>0.93479999999999996</v>
      </c>
      <c r="FW96" s="508">
        <v>41034.53145057767</v>
      </c>
      <c r="FX96" s="380">
        <f t="shared" si="64"/>
        <v>85.420161546440795</v>
      </c>
      <c r="FY96" s="507">
        <v>38359.08</v>
      </c>
      <c r="FZ96" s="53">
        <v>0.93189999999999995</v>
      </c>
      <c r="GA96" s="508">
        <v>41162.227706835503</v>
      </c>
      <c r="GB96" s="380">
        <f t="shared" si="65"/>
        <v>127.69625625783374</v>
      </c>
      <c r="GC96" s="507">
        <v>38359.08</v>
      </c>
      <c r="GD96" s="53">
        <v>0.93559999999999999</v>
      </c>
      <c r="GE96" s="508">
        <v>40999.44420692604</v>
      </c>
      <c r="GF96" s="380">
        <f t="shared" si="66"/>
        <v>-162.78349990946299</v>
      </c>
      <c r="GG96" s="507">
        <v>38359.08</v>
      </c>
      <c r="GH96" s="53">
        <v>0.93830000000000002</v>
      </c>
      <c r="GI96" s="508">
        <v>40881.466481935415</v>
      </c>
      <c r="GJ96" s="380">
        <f t="shared" si="67"/>
        <v>-117.97772499062557</v>
      </c>
      <c r="GK96" s="507">
        <v>38109.08</v>
      </c>
      <c r="GL96" s="53">
        <v>0.93625000000000003</v>
      </c>
      <c r="GM96" s="508">
        <v>40703.957276368492</v>
      </c>
      <c r="GN96" s="380">
        <f t="shared" si="68"/>
        <v>-177.5092055669229</v>
      </c>
    </row>
    <row r="97" spans="1:196" ht="15">
      <c r="A97" s="13" t="s">
        <v>492</v>
      </c>
      <c r="B97" s="13" t="s">
        <v>493</v>
      </c>
      <c r="C97" s="13" t="s">
        <v>400</v>
      </c>
      <c r="D97" s="13" t="s">
        <v>299</v>
      </c>
      <c r="E97" s="13" t="s">
        <v>9</v>
      </c>
      <c r="F97" s="13" t="s">
        <v>638</v>
      </c>
      <c r="G97" s="13" t="s">
        <v>406</v>
      </c>
      <c r="H97" s="49"/>
      <c r="I97" s="14">
        <f>VLOOKUP(G97,'HSBC - Banco'!B:G,6,FALSE)</f>
        <v>41722.620000000003</v>
      </c>
      <c r="J97" s="14">
        <f>+VLOOKUP(E97,'Summary - Colar'!$M$39:$N$54,2,FALSE)</f>
        <v>0.93625000000000003</v>
      </c>
      <c r="K97" s="14">
        <f t="shared" si="69"/>
        <v>44563.546061415225</v>
      </c>
      <c r="L97" s="507"/>
      <c r="M97" s="53"/>
      <c r="N97" s="508"/>
      <c r="O97" s="507"/>
      <c r="P97" s="53"/>
      <c r="Q97" s="508"/>
      <c r="R97" s="507"/>
      <c r="S97" s="53"/>
      <c r="T97" s="508"/>
      <c r="U97" s="507"/>
      <c r="V97" s="53"/>
      <c r="W97" s="508"/>
      <c r="X97" s="507"/>
      <c r="Y97" s="53"/>
      <c r="Z97" s="508"/>
      <c r="AA97" s="507"/>
      <c r="AB97" s="53"/>
      <c r="AC97" s="508"/>
      <c r="AD97" s="507"/>
      <c r="AE97" s="53"/>
      <c r="AF97" s="508"/>
      <c r="AG97" s="507"/>
      <c r="AH97" s="53"/>
      <c r="AI97" s="508"/>
      <c r="AJ97" s="507"/>
      <c r="AK97" s="53"/>
      <c r="AL97" s="508"/>
      <c r="AM97" s="507"/>
      <c r="AN97" s="53"/>
      <c r="AO97" s="508"/>
      <c r="AP97" s="507"/>
      <c r="AQ97" s="53"/>
      <c r="AR97" s="508"/>
      <c r="AS97" s="507"/>
      <c r="AT97" s="53"/>
      <c r="AU97" s="508"/>
      <c r="AV97" s="507">
        <v>4950</v>
      </c>
      <c r="AW97" s="53">
        <v>0.95460004628670969</v>
      </c>
      <c r="AX97" s="508">
        <v>5185.417724684763</v>
      </c>
      <c r="AY97" s="507">
        <v>4950</v>
      </c>
      <c r="AZ97" s="53">
        <v>0.95169988960021024</v>
      </c>
      <c r="BA97" s="508">
        <v>5201.21947484873</v>
      </c>
      <c r="BB97" s="507">
        <v>4950</v>
      </c>
      <c r="BC97" s="53">
        <v>0.95369987765870579</v>
      </c>
      <c r="BD97" s="508">
        <v>5190.3120845019375</v>
      </c>
      <c r="BE97" s="507">
        <v>4950</v>
      </c>
      <c r="BF97" s="53">
        <v>0.95165006798770702</v>
      </c>
      <c r="BG97" s="508">
        <v>5201.4917736168773</v>
      </c>
      <c r="BH97" s="380">
        <f t="shared" si="35"/>
        <v>5200.5380737392188</v>
      </c>
      <c r="BI97" s="507">
        <v>4950</v>
      </c>
      <c r="BJ97" s="53">
        <v>0.95419996244501371</v>
      </c>
      <c r="BK97" s="508">
        <v>5187.5919040242534</v>
      </c>
      <c r="BL97" s="380">
        <f t="shared" si="36"/>
        <v>-13.899869592623872</v>
      </c>
      <c r="BM97" s="507">
        <v>4950</v>
      </c>
      <c r="BN97" s="53">
        <v>0.95360009958744285</v>
      </c>
      <c r="BO97" s="508">
        <v>5190.8551626006793</v>
      </c>
      <c r="BP97" t="s">
        <v>639</v>
      </c>
      <c r="BQ97" s="507">
        <v>4950</v>
      </c>
      <c r="BR97" s="53">
        <v>0.94094993650071412</v>
      </c>
      <c r="BS97" s="508">
        <v>5260.6411967128533</v>
      </c>
      <c r="BT97" s="380">
        <f t="shared" si="37"/>
        <v>69.786034112174093</v>
      </c>
      <c r="BU97" s="507">
        <v>4950</v>
      </c>
      <c r="BV97" s="53">
        <v>0.93814995922633604</v>
      </c>
      <c r="BW97" s="508">
        <v>5276.3419657152845</v>
      </c>
      <c r="BX97" s="380">
        <f t="shared" si="38"/>
        <v>15.700769002431116</v>
      </c>
      <c r="BY97" s="507">
        <v>4950</v>
      </c>
      <c r="BZ97" s="53">
        <v>0.93449988490420532</v>
      </c>
      <c r="CA97" s="508">
        <v>5296.9508931586652</v>
      </c>
      <c r="CB97" s="380">
        <f t="shared" si="39"/>
        <v>20.608927443380708</v>
      </c>
      <c r="CC97" s="507">
        <v>4950</v>
      </c>
      <c r="CD97" s="53">
        <v>0.9272498819158187</v>
      </c>
      <c r="CE97" s="508">
        <v>5338.3668162595577</v>
      </c>
      <c r="CF97" s="380">
        <f t="shared" si="40"/>
        <v>41.415923100892542</v>
      </c>
      <c r="CG97" s="507">
        <v>4950</v>
      </c>
      <c r="CH97" s="53">
        <v>0.9297500076516424</v>
      </c>
      <c r="CI97" s="508">
        <v>5324.0117873219315</v>
      </c>
      <c r="CJ97" s="380">
        <f t="shared" si="41"/>
        <v>-14.35502893762623</v>
      </c>
      <c r="CK97" s="507">
        <v>4950</v>
      </c>
      <c r="CL97" s="53">
        <v>0.92415005289795293</v>
      </c>
      <c r="CM97" s="508">
        <v>5356.2730256604682</v>
      </c>
      <c r="CN97" s="380">
        <f t="shared" si="42"/>
        <v>32.261238338536714</v>
      </c>
      <c r="CO97" s="507">
        <v>4950</v>
      </c>
      <c r="CP97" s="53">
        <v>0.93365011536207365</v>
      </c>
      <c r="CQ97" s="508">
        <v>5301.7719577749613</v>
      </c>
      <c r="CR97" s="380">
        <f t="shared" si="43"/>
        <v>-54.501067885506927</v>
      </c>
      <c r="CS97" s="507">
        <v>4950</v>
      </c>
      <c r="CT97" s="53">
        <v>0.92355009685546685</v>
      </c>
      <c r="CU97" s="508">
        <v>5359.7525644292818</v>
      </c>
      <c r="CV97" s="380">
        <f t="shared" si="44"/>
        <v>57.980606654320582</v>
      </c>
      <c r="CW97" s="507">
        <v>4950</v>
      </c>
      <c r="CX97" s="53">
        <v>0.92679992635648722</v>
      </c>
      <c r="CY97" s="508">
        <v>5340.9585599125485</v>
      </c>
      <c r="CZ97" s="380">
        <f t="shared" si="45"/>
        <v>-18.794004516733366</v>
      </c>
      <c r="DA97" s="507">
        <v>4950</v>
      </c>
      <c r="DB97" s="53">
        <v>0.93120011077831821</v>
      </c>
      <c r="DC97" s="508">
        <v>5315.7210171105735</v>
      </c>
      <c r="DD97" s="380">
        <f t="shared" si="46"/>
        <v>-25.237542801974996</v>
      </c>
      <c r="DE97" s="507">
        <v>4950</v>
      </c>
      <c r="DF97" s="53">
        <v>0.92994998180364785</v>
      </c>
      <c r="DG97" s="508">
        <v>5322.8669249494715</v>
      </c>
      <c r="DH97" s="380">
        <f t="shared" si="47"/>
        <v>7.1459078388979833</v>
      </c>
      <c r="DI97" s="507">
        <v>4950</v>
      </c>
      <c r="DJ97" s="53">
        <v>0.93195002815326489</v>
      </c>
      <c r="DK97" s="508">
        <v>5311.4435865288069</v>
      </c>
      <c r="DL97" s="380">
        <f t="shared" si="48"/>
        <v>-11.42333842066455</v>
      </c>
      <c r="DM97" s="507">
        <v>4950</v>
      </c>
      <c r="DN97" s="53">
        <v>0.93824987665418513</v>
      </c>
      <c r="DO97" s="508">
        <v>5275.7800700723601</v>
      </c>
      <c r="DP97" s="380">
        <f t="shared" si="49"/>
        <v>-35.663516456446814</v>
      </c>
      <c r="DQ97" s="507">
        <v>40541.879999999997</v>
      </c>
      <c r="DR97" s="53">
        <v>0.94195000839359433</v>
      </c>
      <c r="DS97" s="508">
        <v>43040.373309343981</v>
      </c>
      <c r="DT97" s="380">
        <f t="shared" si="50"/>
        <v>37764.59323927162</v>
      </c>
      <c r="DU97" s="507">
        <v>40541.879999999997</v>
      </c>
      <c r="DV97" s="53">
        <v>0.9373000236467175</v>
      </c>
      <c r="DW97" s="508">
        <v>43253.898407326662</v>
      </c>
      <c r="DX97" s="380">
        <f t="shared" si="51"/>
        <v>213.52509798268147</v>
      </c>
      <c r="DY97" s="507">
        <v>40541.879999999997</v>
      </c>
      <c r="DZ97" s="53">
        <v>0.93435000000000001</v>
      </c>
      <c r="EA97" s="508">
        <v>43390.463958901906</v>
      </c>
      <c r="EB97" s="380">
        <f t="shared" si="52"/>
        <v>136.56555157524417</v>
      </c>
      <c r="EC97" s="507">
        <v>40541.879999999997</v>
      </c>
      <c r="ED97" s="53">
        <v>0.93379999999999996</v>
      </c>
      <c r="EE97" s="508">
        <v>43416.020561147998</v>
      </c>
      <c r="EF97" s="380">
        <f t="shared" si="53"/>
        <v>25.556602246091643</v>
      </c>
      <c r="EG97" s="507">
        <v>40541.879999999997</v>
      </c>
      <c r="EH97" s="53">
        <v>0.93425000000000002</v>
      </c>
      <c r="EI97" s="508">
        <v>43395.108375702432</v>
      </c>
      <c r="EJ97" s="380">
        <f t="shared" si="54"/>
        <v>-20.912185445566138</v>
      </c>
      <c r="EK97" s="507">
        <v>40541.879999999997</v>
      </c>
      <c r="EL97" s="53">
        <v>0.93684999999999996</v>
      </c>
      <c r="EM97" s="508">
        <v>43274.675775204138</v>
      </c>
      <c r="EN97" s="380">
        <f t="shared" si="55"/>
        <v>-120.43260049829405</v>
      </c>
      <c r="EO97" s="507">
        <v>40541.879999999997</v>
      </c>
      <c r="EP97" s="53">
        <v>0.93189999999999995</v>
      </c>
      <c r="EQ97" s="508">
        <v>43504.539113638799</v>
      </c>
      <c r="ER97" s="380">
        <f t="shared" si="56"/>
        <v>229.86333843466127</v>
      </c>
      <c r="ES97" s="507">
        <v>40541.879999999997</v>
      </c>
      <c r="ET97" s="53">
        <v>0.93494999999999995</v>
      </c>
      <c r="EU97" s="508">
        <v>43362.618321835391</v>
      </c>
      <c r="EV97" s="380">
        <f t="shared" si="57"/>
        <v>-141.92079180340806</v>
      </c>
      <c r="EW97" s="507">
        <v>40541.879999999997</v>
      </c>
      <c r="EX97" s="53">
        <v>0.93610000000000004</v>
      </c>
      <c r="EY97" s="508">
        <v>43309.347291955986</v>
      </c>
      <c r="EZ97" s="380">
        <f t="shared" si="58"/>
        <v>-53.271029879404523</v>
      </c>
      <c r="FA97" s="507">
        <v>40541.879999999997</v>
      </c>
      <c r="FB97" s="53">
        <v>0.93505000000000005</v>
      </c>
      <c r="FC97" s="508">
        <v>43357.980856638678</v>
      </c>
      <c r="FD97" s="380">
        <f t="shared" si="59"/>
        <v>48.63356468269194</v>
      </c>
      <c r="FE97" s="507">
        <v>40541.879999999997</v>
      </c>
      <c r="FF97" s="53">
        <v>0.93874999999999997</v>
      </c>
      <c r="FG97" s="508">
        <v>43187.089214380823</v>
      </c>
      <c r="FH97" s="380">
        <f t="shared" si="60"/>
        <v>-170.89164225785498</v>
      </c>
      <c r="FI97" s="507">
        <v>40541.879999999997</v>
      </c>
      <c r="FJ97" s="53">
        <v>0.93815000000000004</v>
      </c>
      <c r="FK97" s="508">
        <v>43214.709801204495</v>
      </c>
      <c r="FL97" s="380">
        <f t="shared" si="61"/>
        <v>27.620586823672056</v>
      </c>
      <c r="FM97" s="507">
        <v>40541.879999999997</v>
      </c>
      <c r="FN97" s="53">
        <v>0.9395</v>
      </c>
      <c r="FO97" s="508">
        <v>43152.613092070249</v>
      </c>
      <c r="FP97" s="380">
        <f t="shared" si="62"/>
        <v>-62.096709134246339</v>
      </c>
      <c r="FQ97" s="507">
        <v>40541.879999999997</v>
      </c>
      <c r="FR97" s="53">
        <v>0.93674999999999997</v>
      </c>
      <c r="FS97" s="508">
        <v>43279.295436349079</v>
      </c>
      <c r="FT97" s="380">
        <f t="shared" si="63"/>
        <v>126.68234427882999</v>
      </c>
      <c r="FU97" s="507">
        <v>42223.37</v>
      </c>
      <c r="FV97" s="53">
        <v>0.93479999999999996</v>
      </c>
      <c r="FW97" s="508">
        <v>45168.346170303812</v>
      </c>
      <c r="FX97" s="380">
        <f t="shared" si="64"/>
        <v>1889.050733954733</v>
      </c>
      <c r="FY97" s="507">
        <v>42223.37</v>
      </c>
      <c r="FZ97" s="53">
        <v>0.93189999999999995</v>
      </c>
      <c r="GA97" s="508">
        <v>45308.906535035952</v>
      </c>
      <c r="GB97" s="380">
        <f t="shared" si="65"/>
        <v>140.56036473214044</v>
      </c>
      <c r="GC97" s="507">
        <v>42223.37</v>
      </c>
      <c r="GD97" s="53">
        <v>0.93559999999999999</v>
      </c>
      <c r="GE97" s="508">
        <v>45129.724241128693</v>
      </c>
      <c r="GF97" s="380">
        <f t="shared" si="66"/>
        <v>-179.18229390725901</v>
      </c>
      <c r="GG97" s="507">
        <v>42223.37</v>
      </c>
      <c r="GH97" s="53">
        <v>0.93830000000000002</v>
      </c>
      <c r="GI97" s="508">
        <v>44999.861451561337</v>
      </c>
      <c r="GJ97" s="380">
        <f t="shared" si="67"/>
        <v>-129.86278956735623</v>
      </c>
      <c r="GK97" s="507">
        <v>41722.620000000003</v>
      </c>
      <c r="GL97" s="53">
        <v>0.93625000000000003</v>
      </c>
      <c r="GM97" s="508">
        <v>44563.546061415225</v>
      </c>
      <c r="GN97" s="380">
        <f t="shared" si="68"/>
        <v>-436.31539014611189</v>
      </c>
    </row>
    <row r="98" spans="1:196" ht="15">
      <c r="A98" s="13" t="s">
        <v>492</v>
      </c>
      <c r="B98" s="13" t="s">
        <v>493</v>
      </c>
      <c r="C98" s="13" t="s">
        <v>400</v>
      </c>
      <c r="D98" s="13" t="s">
        <v>299</v>
      </c>
      <c r="E98" s="13" t="s">
        <v>2</v>
      </c>
      <c r="F98" s="13" t="s">
        <v>640</v>
      </c>
      <c r="G98" s="13" t="s">
        <v>401</v>
      </c>
      <c r="H98" s="49"/>
      <c r="I98" s="14">
        <f>VLOOKUP(G98,'HSBC - Banco'!B:G,6,FALSE)</f>
        <v>15600</v>
      </c>
      <c r="J98" s="14">
        <f>+VLOOKUP(E98,'Summary - Colar'!$M$39:$N$54,2,FALSE)</f>
        <v>1</v>
      </c>
      <c r="K98" s="14">
        <f t="shared" si="69"/>
        <v>15600</v>
      </c>
      <c r="L98" s="507"/>
      <c r="M98" s="53"/>
      <c r="N98" s="508"/>
      <c r="O98" s="507"/>
      <c r="P98" s="53"/>
      <c r="Q98" s="508"/>
      <c r="R98" s="507"/>
      <c r="S98" s="53"/>
      <c r="T98" s="508"/>
      <c r="U98" s="507"/>
      <c r="V98" s="53"/>
      <c r="W98" s="508"/>
      <c r="X98" s="507"/>
      <c r="Y98" s="53"/>
      <c r="Z98" s="508"/>
      <c r="AA98" s="507"/>
      <c r="AB98" s="53"/>
      <c r="AC98" s="508"/>
      <c r="AD98" s="507"/>
      <c r="AE98" s="53"/>
      <c r="AF98" s="508"/>
      <c r="AG98" s="507"/>
      <c r="AH98" s="53"/>
      <c r="AI98" s="508"/>
      <c r="AJ98" s="507"/>
      <c r="AK98" s="53"/>
      <c r="AL98" s="508"/>
      <c r="AM98" s="507"/>
      <c r="AN98" s="53"/>
      <c r="AO98" s="508"/>
      <c r="AP98" s="507"/>
      <c r="AQ98" s="53"/>
      <c r="AR98" s="508"/>
      <c r="AS98" s="507"/>
      <c r="AT98" s="53"/>
      <c r="AU98" s="508"/>
      <c r="AV98" s="507">
        <v>450</v>
      </c>
      <c r="AW98" s="53">
        <v>1</v>
      </c>
      <c r="AX98" s="508">
        <v>450</v>
      </c>
      <c r="AY98" s="507">
        <v>450</v>
      </c>
      <c r="AZ98" s="53">
        <v>1</v>
      </c>
      <c r="BA98" s="508">
        <v>450</v>
      </c>
      <c r="BB98" s="507">
        <v>450</v>
      </c>
      <c r="BC98" s="53">
        <v>1</v>
      </c>
      <c r="BD98" s="508">
        <v>450</v>
      </c>
      <c r="BE98" s="507">
        <v>450</v>
      </c>
      <c r="BF98" s="53">
        <v>1</v>
      </c>
      <c r="BG98" s="508">
        <v>450</v>
      </c>
      <c r="BH98" s="380">
        <f>IF(BG98="-",0,BG98-BC98)</f>
        <v>449</v>
      </c>
      <c r="BI98" s="507">
        <v>450</v>
      </c>
      <c r="BJ98" s="53">
        <v>1</v>
      </c>
      <c r="BK98" s="508">
        <v>450</v>
      </c>
      <c r="BL98" s="380">
        <f>IF(BK98="-",0,BK98-BG98)</f>
        <v>0</v>
      </c>
      <c r="BM98" s="507">
        <v>450</v>
      </c>
      <c r="BN98" s="53">
        <v>1</v>
      </c>
      <c r="BO98" s="508">
        <v>450</v>
      </c>
      <c r="BP98">
        <f>IF(BP96&lt;0,BP96,0)</f>
        <v>-4281565.4857855383</v>
      </c>
      <c r="BQ98" s="507">
        <v>450</v>
      </c>
      <c r="BR98" s="53">
        <v>1</v>
      </c>
      <c r="BS98" s="508">
        <v>450</v>
      </c>
      <c r="BT98" s="380">
        <f>IF(BS98="-",0,BS98-BO98)</f>
        <v>0</v>
      </c>
      <c r="BU98" s="507">
        <v>450</v>
      </c>
      <c r="BV98" s="53">
        <v>1</v>
      </c>
      <c r="BW98" s="508">
        <v>450</v>
      </c>
      <c r="BX98" s="380">
        <f>IF(BW98="-",0,BW98-BS98)</f>
        <v>0</v>
      </c>
      <c r="BY98" s="507">
        <v>450</v>
      </c>
      <c r="BZ98" s="53">
        <v>1</v>
      </c>
      <c r="CA98" s="508">
        <v>450</v>
      </c>
      <c r="CB98" s="380">
        <f>IF(CA98="-",0,CA98-BW98)</f>
        <v>0</v>
      </c>
      <c r="CC98" s="507">
        <v>450</v>
      </c>
      <c r="CD98" s="53">
        <v>1</v>
      </c>
      <c r="CE98" s="508">
        <v>450</v>
      </c>
      <c r="CF98" s="380">
        <f>IF(CE98="-",0,CE98-CA98)</f>
        <v>0</v>
      </c>
      <c r="CG98" s="507">
        <v>450</v>
      </c>
      <c r="CH98" s="53">
        <v>1</v>
      </c>
      <c r="CI98" s="508">
        <v>450</v>
      </c>
      <c r="CJ98" s="380">
        <f>IF(CI98="-",0,CI98-CE98)</f>
        <v>0</v>
      </c>
      <c r="CK98" s="507">
        <v>450</v>
      </c>
      <c r="CL98" s="53">
        <v>1</v>
      </c>
      <c r="CM98" s="508">
        <v>450</v>
      </c>
      <c r="CN98" s="380">
        <f>IF(CM98="-",0,CM98-CI98)</f>
        <v>0</v>
      </c>
      <c r="CO98" s="507">
        <v>450</v>
      </c>
      <c r="CP98" s="53">
        <v>1</v>
      </c>
      <c r="CQ98" s="508">
        <v>450</v>
      </c>
      <c r="CR98" s="380">
        <f>IF(CQ98="-",0,CQ98-CM98)</f>
        <v>0</v>
      </c>
      <c r="CS98" s="507">
        <v>450</v>
      </c>
      <c r="CT98" s="53">
        <v>1</v>
      </c>
      <c r="CU98" s="508">
        <v>450</v>
      </c>
      <c r="CV98" s="380">
        <f>IF(CU98="-",0,CU98-CQ98)</f>
        <v>0</v>
      </c>
      <c r="CW98" s="507">
        <v>450</v>
      </c>
      <c r="CX98" s="53">
        <v>1</v>
      </c>
      <c r="CY98" s="508">
        <v>450</v>
      </c>
      <c r="CZ98" s="380">
        <f>IF(CY98="-",0,CY98-CU98)</f>
        <v>0</v>
      </c>
      <c r="DA98" s="507">
        <v>450</v>
      </c>
      <c r="DB98" s="53">
        <v>1</v>
      </c>
      <c r="DC98" s="508">
        <v>450</v>
      </c>
      <c r="DD98" s="380">
        <f>IF(DC98="-",0,DC98-CY98)</f>
        <v>0</v>
      </c>
      <c r="DE98" s="507">
        <v>450</v>
      </c>
      <c r="DF98" s="53">
        <v>1</v>
      </c>
      <c r="DG98" s="508">
        <v>450</v>
      </c>
      <c r="DH98" s="380">
        <f>IF(DG98="-",0,DG98-DC98)</f>
        <v>0</v>
      </c>
      <c r="DI98" s="507">
        <v>450</v>
      </c>
      <c r="DJ98" s="53">
        <v>1</v>
      </c>
      <c r="DK98" s="508">
        <v>450</v>
      </c>
      <c r="DL98" s="380">
        <f>IF(DK98="-",0,DK98-DG98)</f>
        <v>0</v>
      </c>
      <c r="DM98" s="507">
        <v>450</v>
      </c>
      <c r="DN98" s="53">
        <v>1</v>
      </c>
      <c r="DO98" s="508">
        <v>450</v>
      </c>
      <c r="DP98" s="380">
        <f>IF(DO98="-",0,DO98-DK98)</f>
        <v>0</v>
      </c>
      <c r="DQ98" s="507">
        <v>450</v>
      </c>
      <c r="DR98" s="53">
        <v>1</v>
      </c>
      <c r="DS98" s="508">
        <v>450</v>
      </c>
      <c r="DT98" s="380">
        <f>IF(DS98="-",0,DS98-DO98)</f>
        <v>0</v>
      </c>
      <c r="DU98" s="507">
        <v>450</v>
      </c>
      <c r="DV98" s="53">
        <v>1</v>
      </c>
      <c r="DW98" s="508">
        <v>450</v>
      </c>
      <c r="DX98" s="380">
        <f>IF(DW98="-",0,DW98-DS98)</f>
        <v>0</v>
      </c>
      <c r="DY98" s="507">
        <v>450</v>
      </c>
      <c r="DZ98" s="53">
        <v>1</v>
      </c>
      <c r="EA98" s="508">
        <v>450</v>
      </c>
      <c r="EB98" s="380">
        <f>IF(EA98="-",0,EA98-DW98)</f>
        <v>0</v>
      </c>
      <c r="EC98" s="507">
        <v>450</v>
      </c>
      <c r="ED98" s="53">
        <v>1</v>
      </c>
      <c r="EE98" s="508">
        <v>450</v>
      </c>
      <c r="EF98" s="380">
        <f>IF(EE98="-",0,EE98-EA98)</f>
        <v>0</v>
      </c>
      <c r="EG98" s="507">
        <v>450</v>
      </c>
      <c r="EH98" s="53">
        <v>1</v>
      </c>
      <c r="EI98" s="508">
        <v>450</v>
      </c>
      <c r="EJ98" s="380">
        <f>IF(EI98="-",0,EI98-EE98)</f>
        <v>0</v>
      </c>
      <c r="EK98" s="507">
        <v>450</v>
      </c>
      <c r="EL98" s="53">
        <v>1</v>
      </c>
      <c r="EM98" s="508">
        <v>450</v>
      </c>
      <c r="EN98" s="380">
        <f>IF(EM98="-",0,EM98-EI98)</f>
        <v>0</v>
      </c>
      <c r="EO98" s="507">
        <v>450</v>
      </c>
      <c r="EP98" s="53">
        <v>1</v>
      </c>
      <c r="EQ98" s="508">
        <v>450</v>
      </c>
      <c r="ER98" s="380">
        <f>IF(EQ98="-",0,EQ98-EM98)</f>
        <v>0</v>
      </c>
      <c r="ES98" s="507">
        <v>450</v>
      </c>
      <c r="ET98" s="53">
        <v>1</v>
      </c>
      <c r="EU98" s="508">
        <v>450</v>
      </c>
      <c r="EV98" s="380">
        <f>IF(EU98="-",0,EU98-EQ98)</f>
        <v>0</v>
      </c>
      <c r="EW98" s="507">
        <v>450</v>
      </c>
      <c r="EX98" s="53">
        <v>1</v>
      </c>
      <c r="EY98" s="508">
        <v>450</v>
      </c>
      <c r="EZ98" s="380">
        <f>IF(EY98="-",0,EY98-EU98)</f>
        <v>0</v>
      </c>
      <c r="FA98" s="507">
        <v>450</v>
      </c>
      <c r="FB98" s="53">
        <v>1</v>
      </c>
      <c r="FC98" s="508">
        <v>450</v>
      </c>
      <c r="FD98" s="380">
        <f>IF(FC98="-",0,FC98-EY98)</f>
        <v>0</v>
      </c>
      <c r="FE98" s="507">
        <v>450</v>
      </c>
      <c r="FF98" s="53">
        <v>1</v>
      </c>
      <c r="FG98" s="508">
        <v>450</v>
      </c>
      <c r="FH98" s="380">
        <f>IF(FG98="-",0,FG98-FC98)</f>
        <v>0</v>
      </c>
      <c r="FI98" s="507">
        <v>450</v>
      </c>
      <c r="FJ98" s="53">
        <v>1</v>
      </c>
      <c r="FK98" s="508">
        <v>450</v>
      </c>
      <c r="FL98" s="380">
        <f>IF(FK98="-",0,FK98-FG98)</f>
        <v>0</v>
      </c>
      <c r="FM98" s="507">
        <v>450</v>
      </c>
      <c r="FN98" s="53">
        <v>1</v>
      </c>
      <c r="FO98" s="508">
        <v>450</v>
      </c>
      <c r="FP98" s="380">
        <f>IF(FO98="-",0,FO98-FK98)</f>
        <v>0</v>
      </c>
      <c r="FQ98" s="507">
        <v>450</v>
      </c>
      <c r="FR98" s="53">
        <v>1</v>
      </c>
      <c r="FS98" s="508">
        <v>450</v>
      </c>
      <c r="FT98" s="380">
        <f>IF(FS98="-",0,FS98-FO98)</f>
        <v>0</v>
      </c>
      <c r="FU98" s="507">
        <v>4200</v>
      </c>
      <c r="FV98" s="53">
        <v>1</v>
      </c>
      <c r="FW98" s="508">
        <v>4200</v>
      </c>
      <c r="FX98" s="380">
        <f>IF(FW98="-",0,FW98-FS98)</f>
        <v>3750</v>
      </c>
      <c r="FY98" s="507">
        <v>15600</v>
      </c>
      <c r="FZ98" s="53">
        <v>1</v>
      </c>
      <c r="GA98" s="508">
        <v>15600</v>
      </c>
      <c r="GB98" s="380">
        <f>IF(GA98="-",0,GA98-FW98)</f>
        <v>11400</v>
      </c>
      <c r="GC98" s="507">
        <v>15600</v>
      </c>
      <c r="GD98" s="53">
        <v>1</v>
      </c>
      <c r="GE98" s="508">
        <v>15600</v>
      </c>
      <c r="GF98" s="380">
        <f>IF(GE98="-",0,GE98-GA98)</f>
        <v>0</v>
      </c>
      <c r="GG98" s="507">
        <v>15600</v>
      </c>
      <c r="GH98" s="53">
        <v>1</v>
      </c>
      <c r="GI98" s="508">
        <v>15600</v>
      </c>
      <c r="GJ98" s="380">
        <f>IF(GI98="-",0,GI98-GE98)</f>
        <v>0</v>
      </c>
      <c r="GK98" s="507">
        <v>15600</v>
      </c>
      <c r="GL98" s="53">
        <v>1</v>
      </c>
      <c r="GM98" s="508">
        <v>15600</v>
      </c>
      <c r="GN98" s="380">
        <f>IF(GM98="-",0,GM98-GI98)</f>
        <v>0</v>
      </c>
    </row>
    <row r="99" spans="1:196" s="16" customFormat="1" ht="12">
      <c r="A99" s="509"/>
      <c r="B99" s="509"/>
      <c r="C99" s="509"/>
      <c r="D99" s="509"/>
      <c r="E99" s="509"/>
      <c r="F99" s="509"/>
      <c r="G99" s="509"/>
      <c r="H99" s="509"/>
      <c r="I99" s="17"/>
      <c r="J99" s="17"/>
      <c r="K99" s="17"/>
      <c r="L99" s="43"/>
      <c r="M99" s="43"/>
      <c r="N99" s="382">
        <f>SUM(N3:N95)+11000+130775</f>
        <v>139463432.02696273</v>
      </c>
      <c r="O99" s="43"/>
      <c r="P99" s="43"/>
      <c r="Q99" s="382">
        <f>SUM(Q3:Q95)+50141775+16000000</f>
        <v>148191136.88797596</v>
      </c>
      <c r="R99" s="43"/>
      <c r="S99" s="43"/>
      <c r="T99" s="382">
        <f>SUM(T3:T95)+102141775+16000000</f>
        <v>151834232.95520973</v>
      </c>
      <c r="U99" s="43"/>
      <c r="V99" s="43"/>
      <c r="W99" s="382">
        <f>SUM(W3:W95)+108141775+16000000</f>
        <v>158987714.33323309</v>
      </c>
      <c r="X99" s="43"/>
      <c r="Y99" s="43"/>
      <c r="Z99" s="382">
        <f>SUM(Z3:Z95)+59141775+16000000</f>
        <v>110295152.41258705</v>
      </c>
      <c r="AA99" s="43"/>
      <c r="AB99" s="43"/>
      <c r="AC99" s="382">
        <f>SUM(AC3:AC95)+'Term Deposits'!Q5+'Term Deposits'!Q6</f>
        <v>102832675.20896223</v>
      </c>
      <c r="AD99" s="43"/>
      <c r="AE99" s="43"/>
      <c r="AF99" s="382">
        <f>SUM(AF3:AF95)+58331843+17000000</f>
        <v>101635200.65115665</v>
      </c>
      <c r="AG99" s="43"/>
      <c r="AH99" s="43"/>
      <c r="AI99" s="382">
        <f>SUM(AI3:AI95)+63331843+17000000</f>
        <v>115270268.62963212</v>
      </c>
      <c r="AJ99" s="43"/>
      <c r="AK99" s="43"/>
      <c r="AL99" s="382">
        <f>SUM(AL3:AL95)+69831843+17000000</f>
        <v>123571532.36322464</v>
      </c>
      <c r="AM99" s="43"/>
      <c r="AN99" s="43"/>
      <c r="AO99" s="382">
        <f>SUM(AO3:AO95)+'Term Deposits'!R5+'Term Deposits'!R6</f>
        <v>113826533.15718423</v>
      </c>
      <c r="AP99" s="43"/>
      <c r="AQ99" s="43"/>
      <c r="AR99" s="382">
        <f>SUM(AR3:AR95)+'Term Deposits'!S5+'Term Deposits'!S6</f>
        <v>117376927.33815154</v>
      </c>
      <c r="AS99" s="43"/>
      <c r="AT99" s="43"/>
      <c r="AU99" s="382">
        <f>SUM(AU3:AU95)+'Term Deposits'!S5+'Term Deposits'!S6</f>
        <v>118217799.6161198</v>
      </c>
      <c r="AV99" s="43"/>
      <c r="AW99" s="43"/>
      <c r="AX99" s="382">
        <f>SUM(AX3:AX98)+'Term Deposits'!S5+'Term Deposits'!S6</f>
        <v>118661053.26324201</v>
      </c>
      <c r="AY99" s="43"/>
      <c r="AZ99" s="43"/>
      <c r="BA99" s="382">
        <f>SUM(BA3:BA98)+'Term Deposits'!S5</f>
        <v>96932994.088402405</v>
      </c>
      <c r="BB99" s="43"/>
      <c r="BC99" s="43"/>
      <c r="BD99" s="382">
        <f>SUM(BD3:BD98)+'[15]Term Deposits'!S5</f>
        <v>97448965.372183487</v>
      </c>
      <c r="BE99" s="43"/>
      <c r="BF99" s="43"/>
      <c r="BG99" s="382">
        <f>SUM(BG3:BG98)+'[15]Term Deposits'!B11</f>
        <v>94096290.563448101</v>
      </c>
      <c r="BH99" s="382">
        <f>SUM(BH3:BH98)</f>
        <v>22251590.948296979</v>
      </c>
      <c r="BI99" s="43"/>
      <c r="BJ99" s="43"/>
      <c r="BK99" s="382">
        <f>SUM(BK3:BK98)+'[15]Term Deposits'!B12</f>
        <v>95390952.49270691</v>
      </c>
      <c r="BL99" s="382">
        <f>SUM(BL3:BL98)</f>
        <v>-1096348.5107411915</v>
      </c>
      <c r="BM99" s="43"/>
      <c r="BN99" s="43"/>
      <c r="BO99" s="382">
        <f>SUM(BO3:BO98)+'[15]Term Deposits'!B13</f>
        <v>96107595.467836022</v>
      </c>
      <c r="BP99" s="510">
        <f>IF(BP96&gt;0,BP96,0)</f>
        <v>0</v>
      </c>
      <c r="BQ99" s="43"/>
      <c r="BR99" s="43"/>
      <c r="BS99" s="382">
        <f>SUM(BS3:BS98)+'[15]Term Deposits'!B14</f>
        <v>99099526.93546921</v>
      </c>
      <c r="BT99" s="382">
        <f>SUM(BT3:BT98)</f>
        <v>3013615.4590184474</v>
      </c>
      <c r="BU99" s="43"/>
      <c r="BV99" s="43"/>
      <c r="BW99" s="382">
        <f>SUM(BW3:BW98)+'[15]Term Deposits'!B15</f>
        <v>99749667.086447597</v>
      </c>
      <c r="BX99" s="382">
        <f>SUM(BX3:BX98)</f>
        <v>52666247.776814014</v>
      </c>
      <c r="BY99" s="43"/>
      <c r="BZ99" s="43"/>
      <c r="CA99" s="382">
        <f>SUM(CA3:CA98)+'[15]Term Deposits'!B16</f>
        <v>99151991.809543341</v>
      </c>
      <c r="CB99" s="382">
        <f>SUM(CB3:CB98)</f>
        <v>-2933576.507311014</v>
      </c>
      <c r="CC99" s="43"/>
      <c r="CD99" s="43"/>
      <c r="CE99" s="382">
        <f>SUM(CE3:CE98)+'[15]Term Deposits'!B17</f>
        <v>44963269.504053965</v>
      </c>
      <c r="CF99" s="382">
        <f>SUM(CF3:CF98)</f>
        <v>-54145424.838769168</v>
      </c>
      <c r="CG99" s="43"/>
      <c r="CH99" s="43"/>
      <c r="CI99" s="382">
        <f>SUM(CI3:CI98)+'[15]Term Deposits'!B18</f>
        <v>47093733.655476198</v>
      </c>
      <c r="CJ99" s="382">
        <f>SUM(CJ3:CJ98)</f>
        <v>2089351.1514222291</v>
      </c>
      <c r="CK99" s="43"/>
      <c r="CL99" s="43"/>
      <c r="CM99" s="382">
        <f>SUM(CM3:CM98)+'[15]Term Deposits'!B19</f>
        <v>52042247.566613451</v>
      </c>
      <c r="CN99" s="382">
        <f>SUM(CN3:CN98)</f>
        <v>5000326.9111372521</v>
      </c>
      <c r="CO99" s="43"/>
      <c r="CP99" s="43"/>
      <c r="CQ99" s="382">
        <f>SUM(CQ3:CQ98)+'[15]Term Deposits'!$B20</f>
        <v>52788811.903085589</v>
      </c>
      <c r="CR99" s="382">
        <f>SUM(CR3:CR98)</f>
        <v>736668.33647215192</v>
      </c>
      <c r="CS99" s="43"/>
      <c r="CT99" s="43"/>
      <c r="CU99" s="382">
        <f>SUM(CU3:CU98)+'[15]Term Deposits'!$B21</f>
        <v>53880297.360713698</v>
      </c>
      <c r="CV99" s="382">
        <f>SUM(CV3:CV98)</f>
        <v>-1873313.5423718989</v>
      </c>
      <c r="CW99" s="43"/>
      <c r="CX99" s="43"/>
      <c r="CY99" s="382">
        <f>SUM(CY3:CY98)+'[15]Term Deposits'!$B22</f>
        <v>56220118.856624037</v>
      </c>
      <c r="CZ99" s="382">
        <f>SUM(CZ3:CZ98)</f>
        <v>2343370.4959103367</v>
      </c>
      <c r="DA99" s="43"/>
      <c r="DB99" s="43"/>
      <c r="DC99" s="382">
        <f>SUM(DC3:DC98)+'[15]Term Deposits'!$B23</f>
        <v>58260182.086735383</v>
      </c>
      <c r="DD99" s="382">
        <f>SUM(DD3:DD98)</f>
        <v>1878947.2301113389</v>
      </c>
      <c r="DE99" s="43"/>
      <c r="DF99" s="43"/>
      <c r="DG99" s="382">
        <f>SUM(DG3:DG98)+'[15]Term Deposits'!$B24</f>
        <v>56979324.798530951</v>
      </c>
      <c r="DH99" s="382">
        <f>SUM(DH3:DH98)</f>
        <v>-1234611.2882044201</v>
      </c>
      <c r="DI99" s="43"/>
      <c r="DJ99" s="43"/>
      <c r="DK99" s="382">
        <f>SUM(DK3:DK98)+'[15]Term Deposits'!$B25</f>
        <v>56140781.371693388</v>
      </c>
      <c r="DL99" s="382">
        <f>SUM(DL3:DL98)</f>
        <v>133335.57316243762</v>
      </c>
      <c r="DM99" s="43"/>
      <c r="DN99" s="43"/>
      <c r="DO99" s="382">
        <f>SUM(DO3:DO98)+'[15]Term Deposits'!$B26</f>
        <v>54642523.377496354</v>
      </c>
      <c r="DP99" s="382">
        <f>SUM(DP3:DP98)</f>
        <v>-1707547.9941970475</v>
      </c>
      <c r="DQ99" s="43"/>
      <c r="DR99" s="43"/>
      <c r="DS99" s="382">
        <f>SUM(DS3:DS98)+'[15]Term Deposits'!$B26</f>
        <v>55982260.768211327</v>
      </c>
      <c r="DT99" s="382">
        <f>SUM(DT3:DT98)</f>
        <v>1339737.3907149811</v>
      </c>
      <c r="DU99" s="43"/>
      <c r="DV99" s="43"/>
      <c r="DW99" s="382">
        <f>SUM(DW3:DW98)+'Term Deposits'!T5</f>
        <v>53156319.459812194</v>
      </c>
      <c r="DX99" s="382">
        <f>SUM(DX3:DX98)</f>
        <v>-4381953.8383991253</v>
      </c>
      <c r="DY99" s="43"/>
      <c r="DZ99" s="43"/>
      <c r="EA99" s="382">
        <f>+SUM(EA3:EA98)+'Term Deposits'!U5</f>
        <v>42293712.360918872</v>
      </c>
      <c r="EB99" s="382">
        <f>SUM(EB3:EB98)</f>
        <v>2293989.7211066815</v>
      </c>
      <c r="EC99" s="43"/>
      <c r="ED99" s="43"/>
      <c r="EE99" s="382">
        <f>+SUM(EE3:EE98)+'Term Deposits'!$U5</f>
        <v>42500753.236444801</v>
      </c>
      <c r="EF99" s="382">
        <f>SUM(EF3:EF98)</f>
        <v>207040.87552592918</v>
      </c>
      <c r="EG99" s="43"/>
      <c r="EH99" s="43"/>
      <c r="EI99" s="382">
        <f>+SUM(EI3:EI98)+'Term Deposits'!$U5</f>
        <v>39690855.230250522</v>
      </c>
      <c r="EJ99" s="382">
        <f>SUM(EJ3:EJ98)</f>
        <v>-2809898.0061942958</v>
      </c>
      <c r="EK99" s="43"/>
      <c r="EL99" s="43"/>
      <c r="EM99" s="382">
        <f>+SUM(EM3:EM98)+'Term Deposits'!$U5</f>
        <v>38325328.185503796</v>
      </c>
      <c r="EN99" s="382">
        <f>SUM(EN3:EN98)</f>
        <v>-1365527.0447467177</v>
      </c>
      <c r="EO99" s="43"/>
      <c r="EP99" s="43"/>
      <c r="EQ99" s="382">
        <f>+SUM(EQ3:EQ98)+'Term Deposits'!$U5</f>
        <v>38868210.687191963</v>
      </c>
      <c r="ER99" s="382">
        <f>SUM(ER3:ER98)</f>
        <v>542882.50168816885</v>
      </c>
      <c r="ES99" s="43"/>
      <c r="ET99" s="43"/>
      <c r="EU99" s="382">
        <f>+SUM(EU3:EU98)+'Term Deposits'!$U5</f>
        <v>40181843.022982731</v>
      </c>
      <c r="EV99" s="382">
        <f>SUM(EV3:EV98)</f>
        <v>1313632.3357907606</v>
      </c>
      <c r="EW99" s="43"/>
      <c r="EX99" s="43"/>
      <c r="EY99" s="382">
        <f>+SUM(EY3:EY98)+'Term Deposits'!$U5</f>
        <v>41522963.275279984</v>
      </c>
      <c r="EZ99" s="382">
        <f>SUM(EZ3:EZ98)</f>
        <v>1341120.2522972464</v>
      </c>
      <c r="FA99" s="43"/>
      <c r="FB99" s="43"/>
      <c r="FC99" s="382">
        <f>+SUM(FC3:FC98)+'Term Deposits'!$U5</f>
        <v>44614431.146636724</v>
      </c>
      <c r="FD99" s="382">
        <f>SUM(FD3:FD98)</f>
        <v>3091467.8713567527</v>
      </c>
      <c r="FE99" s="43"/>
      <c r="FF99" s="43"/>
      <c r="FG99" s="382">
        <f>+SUM(FG3:FG98)+'Term Deposits'!$U5</f>
        <v>43090337.622319721</v>
      </c>
      <c r="FH99" s="382">
        <f>SUM(FH3:FH98)</f>
        <v>-1524093.5243170003</v>
      </c>
      <c r="FI99" s="43"/>
      <c r="FJ99" s="43"/>
      <c r="FK99" s="382">
        <f>+SUM(FK3:FK98)+'Term Deposits'!B13</f>
        <v>69395938.949154228</v>
      </c>
      <c r="FL99" s="382">
        <f>SUM(FL3:FL98)</f>
        <v>10531529.716834482</v>
      </c>
      <c r="FM99" s="43"/>
      <c r="FN99" s="43"/>
      <c r="FO99" s="382">
        <f>+SUM(FO3:FO98)+'Term Deposits'!B13</f>
        <v>69004240.709974349</v>
      </c>
      <c r="FP99" s="382">
        <f>SUM(FP3:FP98)</f>
        <v>-391698.23917985475</v>
      </c>
      <c r="FQ99" s="43"/>
      <c r="FR99" s="43"/>
      <c r="FS99" s="382">
        <f>+SUM(FS3:FS98)+'Term Deposits'!B13</f>
        <v>68817993.930634379</v>
      </c>
      <c r="FT99" s="382">
        <f>SUM(FT3:FT98)</f>
        <v>-186246.77933997381</v>
      </c>
      <c r="FU99" s="43"/>
      <c r="FV99" s="43"/>
      <c r="FW99" s="382">
        <f>+SUM(FW3:FW98)+'Term Deposits'!B14</f>
        <v>68365035.738547921</v>
      </c>
      <c r="FX99" s="382">
        <f>SUM(FX3:FX98)</f>
        <v>12321113.417913534</v>
      </c>
      <c r="FY99" s="43"/>
      <c r="FZ99" s="43"/>
      <c r="GA99" s="382">
        <f>+SUM(GA3:GA98)+'Term Deposits'!B14</f>
        <v>42508382.291364551</v>
      </c>
      <c r="GB99" s="382">
        <f>SUM(GB3:GB98)</f>
        <v>-25856653.447183363</v>
      </c>
      <c r="GC99" s="43"/>
      <c r="GD99" s="43"/>
      <c r="GE99" s="382">
        <f>+SUM(GE3:GE98)+'Term Deposits'!B14</f>
        <v>41396506.147881657</v>
      </c>
      <c r="GF99" s="382">
        <f>SUM(GF3:GF98)</f>
        <v>-1111876.143482886</v>
      </c>
      <c r="GG99" s="43"/>
      <c r="GH99" s="43"/>
      <c r="GI99" s="382">
        <f>+SUM(GI3:GI98)+'Term Deposits'!B14</f>
        <v>39845152.769382074</v>
      </c>
      <c r="GJ99" s="382">
        <f>SUM(GJ3:GJ98)</f>
        <v>-1551353.378499591</v>
      </c>
      <c r="GK99" s="43"/>
      <c r="GL99" s="43"/>
      <c r="GM99" s="382">
        <f>+SUM(GM3:GM98)+'Term Deposits'!B15</f>
        <v>38156949.23519671</v>
      </c>
      <c r="GN99" s="382">
        <f>SUM(GN3:GN98)</f>
        <v>1311796.4658146559</v>
      </c>
    </row>
    <row r="100" spans="1:196" ht="15">
      <c r="BB100" s="12"/>
      <c r="BC100" s="12"/>
      <c r="BD100" s="12"/>
      <c r="BE100" s="12"/>
      <c r="BF100" s="12"/>
      <c r="BG100" s="12"/>
      <c r="BH100" s="383" t="str">
        <f>IF(BH101&lt;0,"Negative","Positive")</f>
        <v>Positive</v>
      </c>
      <c r="BI100" s="12"/>
      <c r="BJ100" s="12"/>
      <c r="BK100" s="12"/>
      <c r="BL100" s="383" t="str">
        <f>IF(BL101&lt;0,"Negative","Positive")</f>
        <v>Positive</v>
      </c>
      <c r="BM100" s="12"/>
      <c r="BN100" s="12"/>
      <c r="BO100" s="12"/>
      <c r="BP100" s="137" t="s">
        <v>641</v>
      </c>
      <c r="BQ100" s="12"/>
      <c r="BR100" s="12"/>
      <c r="BS100" s="12"/>
      <c r="BT100" s="383" t="str">
        <f>IF(BT101&lt;0,"Negative","Positive")</f>
        <v>Positive</v>
      </c>
      <c r="BU100" s="12"/>
      <c r="BV100" s="12"/>
      <c r="BW100" s="12"/>
      <c r="BX100" s="383" t="str">
        <f>IF(BX101&lt;0,"Negative","Positive")</f>
        <v>Positive</v>
      </c>
      <c r="BY100" s="12"/>
      <c r="BZ100" s="12"/>
      <c r="CA100" s="12"/>
      <c r="CB100" s="383" t="str">
        <f>IF(CB101&lt;0,"Negative","Positive")</f>
        <v>Negative</v>
      </c>
      <c r="CC100" s="12"/>
      <c r="CD100" s="12"/>
      <c r="CE100" s="12"/>
      <c r="CF100" s="383" t="str">
        <f>IF(CF101&lt;0,"Negative","Positive")</f>
        <v>Negative</v>
      </c>
      <c r="CG100" s="12"/>
      <c r="CH100" s="12"/>
      <c r="CI100" s="12"/>
      <c r="CJ100" s="383" t="str">
        <f>IF(CJ101&lt;0,"Negative","Positive")</f>
        <v>Positive</v>
      </c>
      <c r="CK100" s="12"/>
      <c r="CL100" s="12"/>
      <c r="CM100" s="12"/>
      <c r="CN100" s="383" t="str">
        <f>IF(CN101&lt;0,"Negative","Positive")</f>
        <v>Positive</v>
      </c>
      <c r="CO100" s="12"/>
      <c r="CP100" s="12"/>
      <c r="CQ100" s="12"/>
      <c r="CR100" s="383" t="str">
        <f>IF(CR101&lt;0,"Negative","Positive")</f>
        <v>Positive</v>
      </c>
      <c r="CS100" s="12"/>
      <c r="CT100" s="12"/>
      <c r="CU100" s="12"/>
      <c r="CV100" s="383" t="str">
        <f>IF(CV101&lt;0,"Negative","Positive")</f>
        <v>Positive</v>
      </c>
      <c r="CW100" s="12"/>
      <c r="CX100" s="12"/>
      <c r="CY100" s="12"/>
      <c r="CZ100" s="383" t="str">
        <f>IF(CZ101&lt;0,"Negative","Positive")</f>
        <v>Positive</v>
      </c>
      <c r="DA100" s="12"/>
      <c r="DB100" s="12"/>
      <c r="DC100" s="12"/>
      <c r="DD100" s="383" t="str">
        <f>IF(DD101&lt;0,"Negative","Positive")</f>
        <v>Positive</v>
      </c>
      <c r="DE100" s="12"/>
      <c r="DF100" s="12"/>
      <c r="DG100" s="12"/>
      <c r="DH100" s="383" t="str">
        <f>IF(DH101&lt;0,"Negative","Positive")</f>
        <v>Negative</v>
      </c>
      <c r="DI100" s="12"/>
      <c r="DJ100" s="12"/>
      <c r="DK100" s="12"/>
      <c r="DL100" s="383" t="str">
        <f>IF(DL101&lt;0,"Negative","Positive")</f>
        <v>Negative</v>
      </c>
      <c r="DM100" s="12"/>
      <c r="DN100" s="12"/>
      <c r="DO100" s="12"/>
      <c r="DP100" s="383" t="str">
        <f>IF(DP101&lt;0,"Negative","Positive")</f>
        <v>Negative</v>
      </c>
      <c r="DQ100" s="12"/>
      <c r="DR100" s="12"/>
      <c r="DS100" s="12"/>
      <c r="DT100" s="383" t="str">
        <f>IF(DT101&lt;0,"Negative","Positive")</f>
        <v>Positive</v>
      </c>
      <c r="DU100" s="12"/>
      <c r="DV100" s="12"/>
      <c r="DW100" s="12"/>
      <c r="DX100" s="383" t="str">
        <f>IF(DX101&lt;0,"Negative","Positive")</f>
        <v>Negative</v>
      </c>
      <c r="DY100" s="12"/>
      <c r="DZ100" s="12"/>
      <c r="EA100" s="12"/>
      <c r="EB100" s="383" t="str">
        <f>IF(EB101&lt;0,"Negative","Positive")</f>
        <v>Negative</v>
      </c>
      <c r="EC100" s="12"/>
      <c r="ED100" s="12"/>
      <c r="EE100" s="12"/>
      <c r="EF100" s="383" t="str">
        <f>IF(EF101&lt;0,"Negative","Positive")</f>
        <v>Positive</v>
      </c>
      <c r="EG100" s="12"/>
      <c r="EH100" s="12"/>
      <c r="EI100" s="12"/>
      <c r="EJ100" s="383" t="str">
        <f>IF(EJ101&lt;0,"Negative","Positive")</f>
        <v>Negative</v>
      </c>
      <c r="EK100" s="12"/>
      <c r="EL100" s="12"/>
      <c r="EM100" s="12"/>
      <c r="EN100" s="383" t="str">
        <f>IF(EN101&lt;0,"Negative","Positive")</f>
        <v>Negative</v>
      </c>
      <c r="EO100" s="12"/>
      <c r="EP100" s="12"/>
      <c r="EQ100" s="12"/>
      <c r="ER100" s="383" t="str">
        <f>IF(ER101&lt;0,"Negative","Positive")</f>
        <v>Positive</v>
      </c>
      <c r="ES100" s="12"/>
      <c r="ET100" s="12"/>
      <c r="EU100" s="12"/>
      <c r="EV100" s="383" t="str">
        <f>IF(EV101&lt;0,"Negative","Positive")</f>
        <v>Positive</v>
      </c>
      <c r="EW100" s="12"/>
      <c r="EX100" s="12"/>
      <c r="EY100" s="12"/>
      <c r="EZ100" s="383" t="str">
        <f>IF(EZ101&lt;0,"Negative","Positive")</f>
        <v>Positive</v>
      </c>
      <c r="FA100" s="12"/>
      <c r="FB100" s="12"/>
      <c r="FC100" s="12"/>
      <c r="FD100" s="383" t="str">
        <f>IF(FD101&lt;0,"Negative","Positive")</f>
        <v>Positive</v>
      </c>
      <c r="FE100" s="12"/>
      <c r="FF100" s="12"/>
      <c r="FG100" s="12"/>
      <c r="FH100" s="383" t="str">
        <f>IF(FH101&lt;0,"Negative","Positive")</f>
        <v>Negative</v>
      </c>
      <c r="FI100" s="12"/>
      <c r="FJ100" s="12"/>
      <c r="FK100" s="12"/>
      <c r="FL100" s="383" t="str">
        <f>IF(FL101&lt;0,"Negative","Positive")</f>
        <v>Positive</v>
      </c>
      <c r="FM100" s="12"/>
      <c r="FN100" s="12"/>
      <c r="FO100" s="12"/>
      <c r="FP100" s="383" t="str">
        <f>IF(FP101&lt;0,"Negative","Positive")</f>
        <v>Negative</v>
      </c>
      <c r="FQ100" s="12"/>
      <c r="FR100" s="12"/>
      <c r="FS100" s="12"/>
      <c r="FT100" s="383" t="str">
        <f>IF(FT101&lt;0,"Negative","Positive")</f>
        <v>Negative</v>
      </c>
      <c r="FU100" s="12"/>
      <c r="FV100" s="12"/>
      <c r="FW100" s="12"/>
      <c r="FX100" s="383" t="str">
        <f>IF(FX101&lt;0,"Negative","Positive")</f>
        <v>Negative</v>
      </c>
      <c r="FY100" s="12"/>
      <c r="FZ100" s="12"/>
      <c r="GA100" s="12"/>
      <c r="GB100" s="383" t="str">
        <f>IF(GB101&lt;0,"Negative","Positive")</f>
        <v>Negative</v>
      </c>
      <c r="GC100" s="12"/>
      <c r="GD100" s="12"/>
      <c r="GE100" s="12"/>
      <c r="GF100" s="383" t="str">
        <f>IF(GF101&lt;0,"Negative","Positive")</f>
        <v>Negative</v>
      </c>
      <c r="GG100" s="12"/>
      <c r="GH100" s="12"/>
      <c r="GI100" s="12"/>
      <c r="GJ100" s="383" t="str">
        <f>IF(GJ101&lt;0,"Negative","Positive")</f>
        <v>Negative</v>
      </c>
      <c r="GK100" s="12"/>
      <c r="GL100" s="12"/>
      <c r="GM100" s="12"/>
      <c r="GN100" s="383" t="str">
        <f>IF(GN101&lt;0,"Negative","Positive")</f>
        <v>Negative</v>
      </c>
    </row>
    <row r="101" spans="1:196" ht="15">
      <c r="N101" s="380"/>
      <c r="Q101" s="380"/>
      <c r="T101" s="380"/>
      <c r="W101" s="380"/>
      <c r="Z101" s="380"/>
      <c r="AC101" s="380"/>
      <c r="AF101" s="380"/>
      <c r="AI101" s="380"/>
      <c r="AL101" s="380"/>
      <c r="AO101" s="380"/>
      <c r="AR101" s="380"/>
      <c r="AU101" s="380"/>
      <c r="AX101" s="380"/>
      <c r="BA101" s="380"/>
      <c r="BB101" s="12"/>
      <c r="BC101" s="12"/>
      <c r="BD101" s="380"/>
      <c r="BE101" s="12"/>
      <c r="BF101" s="12"/>
      <c r="BG101" s="380" t="s">
        <v>642</v>
      </c>
      <c r="BH101" s="384">
        <f>+BG99-BC99</f>
        <v>94096290.563448101</v>
      </c>
      <c r="BI101" s="12"/>
      <c r="BJ101" s="12"/>
      <c r="BK101" s="380" t="s">
        <v>642</v>
      </c>
      <c r="BL101" s="384">
        <f>+BK99-BG99</f>
        <v>1294661.9292588085</v>
      </c>
      <c r="BM101" s="12"/>
      <c r="BN101" s="12"/>
      <c r="BO101" s="380" t="s">
        <v>642</v>
      </c>
      <c r="BP101" s="138" t="e">
        <f>(BL98-BP98)/BL98*1</f>
        <v>#DIV/0!</v>
      </c>
      <c r="BQ101" s="12"/>
      <c r="BR101" s="12"/>
      <c r="BS101" s="380" t="s">
        <v>642</v>
      </c>
      <c r="BT101" s="384">
        <f>+BS99-BO99</f>
        <v>2991931.4676331878</v>
      </c>
      <c r="BU101" s="12"/>
      <c r="BV101" s="12"/>
      <c r="BW101" s="380" t="s">
        <v>642</v>
      </c>
      <c r="BX101" s="384">
        <f>+BW99-BS99</f>
        <v>650140.1509783864</v>
      </c>
      <c r="BY101" s="12"/>
      <c r="BZ101" s="12"/>
      <c r="CA101" s="380" t="s">
        <v>642</v>
      </c>
      <c r="CB101" s="384">
        <f>+CA99-BW99</f>
        <v>-597675.27690425515</v>
      </c>
      <c r="CC101" s="12"/>
      <c r="CD101" s="12"/>
      <c r="CE101" s="380" t="s">
        <v>642</v>
      </c>
      <c r="CF101" s="384">
        <f>+CE99-CA99</f>
        <v>-54188722.305489376</v>
      </c>
      <c r="CG101" s="12"/>
      <c r="CH101" s="12"/>
      <c r="CI101" s="380" t="s">
        <v>642</v>
      </c>
      <c r="CJ101" s="384">
        <f>+CI99-CE99</f>
        <v>2130464.1514222324</v>
      </c>
      <c r="CK101" s="12"/>
      <c r="CL101" s="12"/>
      <c r="CM101" s="380" t="s">
        <v>642</v>
      </c>
      <c r="CN101" s="384">
        <f>+CM99-CI99</f>
        <v>4948513.911137253</v>
      </c>
      <c r="CO101" s="12"/>
      <c r="CP101" s="12"/>
      <c r="CQ101" s="380" t="s">
        <v>642</v>
      </c>
      <c r="CR101" s="384">
        <f>+CQ99-CM99</f>
        <v>746564.33647213876</v>
      </c>
      <c r="CS101" s="12"/>
      <c r="CT101" s="12"/>
      <c r="CU101" s="380" t="s">
        <v>642</v>
      </c>
      <c r="CV101" s="384">
        <f>+CU99-CQ99</f>
        <v>1091485.4576281086</v>
      </c>
      <c r="CW101" s="12"/>
      <c r="CX101" s="12"/>
      <c r="CY101" s="380" t="s">
        <v>642</v>
      </c>
      <c r="CZ101" s="384">
        <f>+CY99-CU99</f>
        <v>2339821.4959103391</v>
      </c>
      <c r="DA101" s="12"/>
      <c r="DB101" s="12"/>
      <c r="DC101" s="380" t="s">
        <v>642</v>
      </c>
      <c r="DD101" s="384">
        <f>+DC99-CY99</f>
        <v>2040063.2301113456</v>
      </c>
      <c r="DE101" s="12"/>
      <c r="DF101" s="12"/>
      <c r="DG101" s="380" t="s">
        <v>642</v>
      </c>
      <c r="DH101" s="384">
        <f>+DG99-DC99</f>
        <v>-1280857.2882044315</v>
      </c>
      <c r="DI101" s="12"/>
      <c r="DJ101" s="12"/>
      <c r="DK101" s="380" t="s">
        <v>642</v>
      </c>
      <c r="DL101" s="384">
        <f>+DK99-DG99</f>
        <v>-838543.42683756351</v>
      </c>
      <c r="DM101" s="12"/>
      <c r="DN101" s="12"/>
      <c r="DO101" s="380" t="s">
        <v>642</v>
      </c>
      <c r="DP101" s="384">
        <f>+DO99-DK99</f>
        <v>-1498257.9941970333</v>
      </c>
      <c r="DQ101" s="12"/>
      <c r="DR101" s="12"/>
      <c r="DS101" s="380" t="s">
        <v>642</v>
      </c>
      <c r="DT101" s="384">
        <f>+DS99-DO99</f>
        <v>1339737.3907149732</v>
      </c>
      <c r="DU101" s="12"/>
      <c r="DV101" s="12"/>
      <c r="DW101" s="380" t="s">
        <v>642</v>
      </c>
      <c r="DX101" s="384">
        <f>+DW99-DS99</f>
        <v>-2825941.3083991334</v>
      </c>
      <c r="DY101" s="12"/>
      <c r="DZ101" s="12"/>
      <c r="EA101" s="380" t="s">
        <v>642</v>
      </c>
      <c r="EB101" s="384">
        <f>+EA99-DW99</f>
        <v>-10862607.098893322</v>
      </c>
      <c r="EC101" s="12"/>
      <c r="ED101" s="12"/>
      <c r="EE101" s="380" t="s">
        <v>642</v>
      </c>
      <c r="EF101" s="384">
        <f>+EE99-EA99</f>
        <v>207040.87552592903</v>
      </c>
      <c r="EG101" s="12"/>
      <c r="EH101" s="12"/>
      <c r="EI101" s="380" t="s">
        <v>642</v>
      </c>
      <c r="EJ101" s="384">
        <f>+EI99-EE99</f>
        <v>-2809898.0061942786</v>
      </c>
      <c r="EK101" s="12"/>
      <c r="EL101" s="12"/>
      <c r="EM101" s="380" t="s">
        <v>642</v>
      </c>
      <c r="EN101" s="384">
        <f>+EM99-EI99</f>
        <v>-1365527.0447467268</v>
      </c>
      <c r="EO101" s="12"/>
      <c r="EP101" s="12"/>
      <c r="EQ101" s="380" t="s">
        <v>642</v>
      </c>
      <c r="ER101" s="384">
        <f>+EQ99-EM99</f>
        <v>542882.50168816745</v>
      </c>
      <c r="ES101" s="12"/>
      <c r="ET101" s="12"/>
      <c r="EU101" s="380" t="s">
        <v>642</v>
      </c>
      <c r="EV101" s="384">
        <f>+EU99-EQ99</f>
        <v>1313632.3357907683</v>
      </c>
      <c r="EW101" s="12"/>
      <c r="EX101" s="12"/>
      <c r="EY101" s="380" t="s">
        <v>642</v>
      </c>
      <c r="EZ101" s="384">
        <f>+EY99-EU99</f>
        <v>1341120.2522972524</v>
      </c>
      <c r="FA101" s="12"/>
      <c r="FB101" s="12"/>
      <c r="FC101" s="380" t="s">
        <v>642</v>
      </c>
      <c r="FD101" s="384">
        <f>+FC99-EY99</f>
        <v>3091467.8713567406</v>
      </c>
      <c r="FE101" s="12"/>
      <c r="FF101" s="12"/>
      <c r="FG101" s="380" t="s">
        <v>642</v>
      </c>
      <c r="FH101" s="384">
        <f>+FG99-FC99</f>
        <v>-1524093.5243170038</v>
      </c>
      <c r="FI101" s="12"/>
      <c r="FJ101" s="12"/>
      <c r="FK101" s="380" t="s">
        <v>642</v>
      </c>
      <c r="FL101" s="384">
        <f>+FK99-FG99</f>
        <v>26305601.326834507</v>
      </c>
      <c r="FM101" s="12"/>
      <c r="FN101" s="12"/>
      <c r="FO101" s="380" t="s">
        <v>642</v>
      </c>
      <c r="FP101" s="384">
        <f>+FO99-FK99</f>
        <v>-391698.23917987943</v>
      </c>
      <c r="FQ101" s="12"/>
      <c r="FR101" s="12"/>
      <c r="FS101" s="380" t="s">
        <v>642</v>
      </c>
      <c r="FT101" s="384">
        <f>+FS99-FO99</f>
        <v>-186246.77933996916</v>
      </c>
      <c r="FU101" s="12"/>
      <c r="FV101" s="12"/>
      <c r="FW101" s="380" t="s">
        <v>642</v>
      </c>
      <c r="FX101" s="384">
        <f>+FW99-FS99</f>
        <v>-452958.19208645821</v>
      </c>
      <c r="FY101" s="12"/>
      <c r="FZ101" s="12"/>
      <c r="GA101" s="380" t="s">
        <v>642</v>
      </c>
      <c r="GB101" s="384">
        <f>+GA99-FW99</f>
        <v>-25856653.447183371</v>
      </c>
      <c r="GC101" s="12"/>
      <c r="GD101" s="12"/>
      <c r="GE101" s="380" t="s">
        <v>642</v>
      </c>
      <c r="GF101" s="384">
        <f>+GE99-GA99</f>
        <v>-1111876.1434828937</v>
      </c>
      <c r="GG101" s="12"/>
      <c r="GH101" s="12"/>
      <c r="GI101" s="380" t="s">
        <v>642</v>
      </c>
      <c r="GJ101" s="384">
        <f>+GI99-GE99</f>
        <v>-1551353.3784995824</v>
      </c>
      <c r="GK101" s="12"/>
      <c r="GL101" s="12"/>
      <c r="GM101" s="380" t="s">
        <v>642</v>
      </c>
      <c r="GN101" s="384">
        <f>+GM99-GI99</f>
        <v>-1688203.5341853648</v>
      </c>
    </row>
    <row r="102" spans="1:196" ht="15">
      <c r="N102" s="380"/>
      <c r="Q102" s="380"/>
      <c r="T102" s="380"/>
      <c r="W102" s="380"/>
      <c r="Z102" s="380"/>
      <c r="AC102" s="380"/>
      <c r="AF102" s="380"/>
      <c r="AI102" s="380"/>
      <c r="AL102" s="380"/>
      <c r="AO102" s="380"/>
      <c r="AR102" s="380"/>
      <c r="AU102" s="380"/>
      <c r="AX102" s="380"/>
      <c r="BA102" s="380"/>
      <c r="BB102" s="12"/>
      <c r="BC102" s="12"/>
      <c r="BD102" s="380"/>
      <c r="BE102" s="12"/>
      <c r="BF102" s="12"/>
      <c r="BG102" s="380"/>
      <c r="BH102" s="380"/>
      <c r="BI102" s="12"/>
      <c r="BJ102" s="12"/>
      <c r="BK102" s="380" t="s">
        <v>643</v>
      </c>
      <c r="BL102" s="385">
        <f>(BK99-BG99)/BG99</f>
        <v>1.3758905069545033E-2</v>
      </c>
      <c r="BM102" s="12"/>
      <c r="BN102" s="12"/>
      <c r="BO102" s="380" t="s">
        <v>643</v>
      </c>
      <c r="BQ102" s="12"/>
      <c r="BR102" s="12"/>
      <c r="BS102" s="380" t="s">
        <v>643</v>
      </c>
      <c r="BT102" s="385">
        <f>(BS99-BO99)/BO99</f>
        <v>3.1131061526083924E-2</v>
      </c>
      <c r="BU102" s="12"/>
      <c r="BV102" s="12"/>
      <c r="BW102" s="380" t="s">
        <v>643</v>
      </c>
      <c r="BX102" s="385">
        <f>(BW99-BS99)/BS99</f>
        <v>6.5604768366022493E-3</v>
      </c>
      <c r="BY102" s="12"/>
      <c r="BZ102" s="12"/>
      <c r="CA102" s="380" t="s">
        <v>643</v>
      </c>
      <c r="CB102" s="385">
        <f>(CA99-BW99)/BW99</f>
        <v>-5.9917520966389047E-3</v>
      </c>
      <c r="CC102" s="12"/>
      <c r="CD102" s="12"/>
      <c r="CE102" s="380" t="s">
        <v>643</v>
      </c>
      <c r="CF102" s="385">
        <f>(CE99-CA99)/CA99</f>
        <v>-0.54652177244788069</v>
      </c>
      <c r="CG102" s="12"/>
      <c r="CH102" s="12"/>
      <c r="CI102" s="380" t="s">
        <v>643</v>
      </c>
      <c r="CJ102" s="385">
        <f>(CI99-CE99)/CE99</f>
        <v>4.7382322836424205E-2</v>
      </c>
      <c r="CK102" s="12"/>
      <c r="CL102" s="12"/>
      <c r="CM102" s="380" t="s">
        <v>643</v>
      </c>
      <c r="CN102" s="385">
        <f>(CM99-CI99)/CI99</f>
        <v>0.105077969551939</v>
      </c>
      <c r="CO102" s="12"/>
      <c r="CP102" s="12"/>
      <c r="CQ102" s="380" t="s">
        <v>643</v>
      </c>
      <c r="CR102" s="385">
        <f>(CQ99-CM99)/CM99</f>
        <v>1.4345351543792288E-2</v>
      </c>
      <c r="CS102" s="12"/>
      <c r="CT102" s="12"/>
      <c r="CU102" s="380" t="s">
        <v>643</v>
      </c>
      <c r="CV102" s="385">
        <f>(CU99-CQ99)/CQ99</f>
        <v>2.0676454314447444E-2</v>
      </c>
      <c r="CW102" s="12"/>
      <c r="CX102" s="12"/>
      <c r="CY102" s="380" t="s">
        <v>643</v>
      </c>
      <c r="CZ102" s="385">
        <f>(CY99-CU99)/CU99</f>
        <v>4.3426291437218337E-2</v>
      </c>
      <c r="DA102" s="12"/>
      <c r="DB102" s="12"/>
      <c r="DC102" s="380" t="s">
        <v>643</v>
      </c>
      <c r="DD102" s="385">
        <f>(DC99-CY99)/CY99</f>
        <v>3.6287067185219561E-2</v>
      </c>
      <c r="DE102" s="12"/>
      <c r="DF102" s="12"/>
      <c r="DG102" s="380" t="s">
        <v>643</v>
      </c>
      <c r="DH102" s="385">
        <f>(DG99-DC99)/DC99</f>
        <v>-2.1985123326555063E-2</v>
      </c>
      <c r="DI102" s="12"/>
      <c r="DJ102" s="12"/>
      <c r="DK102" s="380" t="s">
        <v>643</v>
      </c>
      <c r="DL102" s="385">
        <f>(DK99-DG99)/DG99</f>
        <v>-1.4716626246493938E-2</v>
      </c>
      <c r="DM102" s="12"/>
      <c r="DN102" s="12"/>
      <c r="DO102" s="380" t="s">
        <v>643</v>
      </c>
      <c r="DP102" s="385">
        <f>(DO99-DK99)/DK99</f>
        <v>-2.66875158768714E-2</v>
      </c>
      <c r="DQ102" s="12"/>
      <c r="DR102" s="12"/>
      <c r="DS102" s="380" t="s">
        <v>643</v>
      </c>
      <c r="DT102" s="385">
        <f>(DS99-DO99)/DO99</f>
        <v>2.4518219655769457E-2</v>
      </c>
      <c r="DU102" s="12"/>
      <c r="DV102" s="12"/>
      <c r="DW102" s="380" t="s">
        <v>643</v>
      </c>
      <c r="DX102" s="385">
        <f>(DW99-DS99)/DS99</f>
        <v>-5.0479228055823729E-2</v>
      </c>
      <c r="DY102" s="12"/>
      <c r="DZ102" s="12"/>
      <c r="EA102" s="380" t="s">
        <v>643</v>
      </c>
      <c r="EB102" s="385">
        <f>(EA99-DW99)/DW99</f>
        <v>-0.20435212989315008</v>
      </c>
      <c r="EC102" s="12"/>
      <c r="ED102" s="12"/>
      <c r="EE102" s="380" t="s">
        <v>643</v>
      </c>
      <c r="EF102" s="385">
        <f>(EE99-EA99)/EA99</f>
        <v>4.8953110041303283E-3</v>
      </c>
      <c r="EG102" s="12"/>
      <c r="EH102" s="12"/>
      <c r="EI102" s="380" t="s">
        <v>643</v>
      </c>
      <c r="EJ102" s="385">
        <f>(EI99-EE99)/EE99</f>
        <v>-6.6114075450897286E-2</v>
      </c>
      <c r="EK102" s="12"/>
      <c r="EL102" s="12"/>
      <c r="EM102" s="380" t="s">
        <v>643</v>
      </c>
      <c r="EN102" s="385">
        <f>(EM99-EI99)/EI99</f>
        <v>-3.4404072092303659E-2</v>
      </c>
      <c r="EO102" s="12"/>
      <c r="EP102" s="12"/>
      <c r="EQ102" s="380" t="s">
        <v>643</v>
      </c>
      <c r="ER102" s="385">
        <f>(EQ99-EM99)/EM99</f>
        <v>1.4165110317137682E-2</v>
      </c>
      <c r="ES102" s="12"/>
      <c r="ET102" s="12"/>
      <c r="EU102" s="380" t="s">
        <v>643</v>
      </c>
      <c r="EV102" s="385">
        <f>(EU99-EQ99)/EQ99</f>
        <v>3.379708796895152E-2</v>
      </c>
      <c r="EW102" s="12"/>
      <c r="EX102" s="12"/>
      <c r="EY102" s="380" t="s">
        <v>643</v>
      </c>
      <c r="EZ102" s="385">
        <f>(EY99-EU99)/EU99</f>
        <v>3.337627523780267E-2</v>
      </c>
      <c r="FA102" s="12"/>
      <c r="FB102" s="12"/>
      <c r="FC102" s="380" t="s">
        <v>643</v>
      </c>
      <c r="FD102" s="385">
        <f>(FC99-EY99)/EY99</f>
        <v>7.4452005047462383E-2</v>
      </c>
      <c r="FE102" s="12"/>
      <c r="FF102" s="12"/>
      <c r="FG102" s="380" t="s">
        <v>643</v>
      </c>
      <c r="FH102" s="385">
        <f>(FG99-FC99)/FC99</f>
        <v>-3.4161446983548463E-2</v>
      </c>
      <c r="FI102" s="12"/>
      <c r="FJ102" s="12"/>
      <c r="FK102" s="380" t="s">
        <v>643</v>
      </c>
      <c r="FL102" s="385">
        <f>(FK99-FG99)/FG99</f>
        <v>0.61047563742477762</v>
      </c>
      <c r="FM102" s="12"/>
      <c r="FN102" s="12"/>
      <c r="FO102" s="380" t="s">
        <v>643</v>
      </c>
      <c r="FP102" s="385">
        <f>(FO99-FK99)/FK99</f>
        <v>-5.6443971378047518E-3</v>
      </c>
      <c r="FQ102" s="12"/>
      <c r="FR102" s="12"/>
      <c r="FS102" s="380" t="s">
        <v>643</v>
      </c>
      <c r="FT102" s="385">
        <f>(FS99-FO99)/FO99</f>
        <v>-2.6990628028611546E-3</v>
      </c>
      <c r="FU102" s="12"/>
      <c r="FV102" s="12"/>
      <c r="FW102" s="380" t="s">
        <v>643</v>
      </c>
      <c r="FX102" s="385">
        <f>(FW99-FS99)/FS99</f>
        <v>-6.5819732051913757E-3</v>
      </c>
      <c r="FY102" s="12"/>
      <c r="FZ102" s="12"/>
      <c r="GA102" s="380" t="s">
        <v>643</v>
      </c>
      <c r="GB102" s="385">
        <f>(GA99-FW99)/FW99</f>
        <v>-0.37821458246680889</v>
      </c>
      <c r="GC102" s="12"/>
      <c r="GD102" s="12"/>
      <c r="GE102" s="380" t="s">
        <v>643</v>
      </c>
      <c r="GF102" s="385">
        <f>(GE99-GA99)/GA99</f>
        <v>-2.6156632728617575E-2</v>
      </c>
      <c r="GG102" s="12"/>
      <c r="GH102" s="12"/>
      <c r="GI102" s="380" t="s">
        <v>643</v>
      </c>
      <c r="GJ102" s="385">
        <f>(GI99-GE99)/GE99</f>
        <v>-3.7475466479167309E-2</v>
      </c>
      <c r="GK102" s="12"/>
      <c r="GL102" s="12"/>
      <c r="GM102" s="380" t="s">
        <v>643</v>
      </c>
      <c r="GN102" s="385">
        <f>(GM99-GI99)/GI99</f>
        <v>-4.2369106826028256E-2</v>
      </c>
    </row>
    <row r="103" spans="1:196" ht="15">
      <c r="L103" s="742"/>
      <c r="M103" s="743"/>
      <c r="N103" s="744"/>
      <c r="O103" s="742"/>
      <c r="P103" s="743"/>
      <c r="Q103" s="744"/>
      <c r="R103" s="742"/>
      <c r="S103" s="743"/>
      <c r="T103" s="744"/>
      <c r="U103" s="742"/>
      <c r="V103" s="743"/>
      <c r="W103" s="744"/>
      <c r="X103" s="742"/>
      <c r="Y103" s="743"/>
      <c r="Z103" s="744"/>
      <c r="AA103" s="742"/>
      <c r="AB103" s="743"/>
      <c r="AC103" s="744"/>
      <c r="AD103" s="742"/>
      <c r="AE103" s="743"/>
      <c r="AF103" s="744"/>
      <c r="AG103" s="742"/>
      <c r="AH103" s="743"/>
      <c r="AI103" s="744"/>
      <c r="AJ103" s="742"/>
      <c r="AK103" s="743"/>
      <c r="AL103" s="744"/>
      <c r="AM103" s="742"/>
      <c r="AN103" s="743"/>
      <c r="AO103" s="744"/>
      <c r="AP103" s="742"/>
      <c r="AQ103" s="743"/>
      <c r="AR103" s="744"/>
      <c r="AS103" s="742"/>
      <c r="AT103" s="743"/>
      <c r="AU103" s="744"/>
      <c r="AV103" s="742"/>
      <c r="AW103" s="743"/>
      <c r="AX103" s="744"/>
      <c r="AY103" s="742"/>
      <c r="AZ103" s="743"/>
      <c r="BA103" s="744"/>
      <c r="BB103" s="742"/>
      <c r="BC103" s="743"/>
      <c r="BD103" s="744"/>
      <c r="BE103" s="742"/>
      <c r="BF103" s="743"/>
      <c r="BG103" s="744"/>
      <c r="BI103" s="742"/>
      <c r="BJ103" s="743"/>
      <c r="BK103" s="744"/>
      <c r="BM103" s="742"/>
      <c r="BN103" s="743"/>
      <c r="BO103" s="744"/>
      <c r="BQ103" s="742"/>
      <c r="BR103" s="743"/>
      <c r="BS103" s="744"/>
      <c r="BU103" s="742"/>
      <c r="BV103" s="743"/>
      <c r="BW103" s="744"/>
      <c r="BY103" s="742"/>
      <c r="BZ103" s="743"/>
      <c r="CA103" s="744"/>
      <c r="CC103" s="742"/>
      <c r="CD103" s="743"/>
      <c r="CE103" s="744"/>
      <c r="CG103" s="742"/>
      <c r="CH103" s="743"/>
      <c r="CI103" s="744"/>
      <c r="CK103" s="742"/>
      <c r="CL103" s="743"/>
      <c r="CM103" s="744"/>
      <c r="CO103" s="742"/>
      <c r="CP103" s="743"/>
      <c r="CQ103" s="744"/>
      <c r="CS103" s="742"/>
      <c r="CT103" s="743"/>
      <c r="CU103" s="744"/>
      <c r="CW103" s="742"/>
      <c r="CX103" s="743"/>
      <c r="CY103" s="744"/>
      <c r="DA103" s="742"/>
      <c r="DB103" s="743"/>
      <c r="DC103" s="744"/>
      <c r="DE103" s="742"/>
      <c r="DF103" s="743"/>
      <c r="DG103" s="744"/>
      <c r="DI103" s="742"/>
      <c r="DJ103" s="743"/>
      <c r="DK103" s="744"/>
      <c r="DM103" s="742"/>
      <c r="DN103" s="743"/>
      <c r="DO103" s="744"/>
      <c r="DQ103" s="742"/>
      <c r="DR103" s="743"/>
      <c r="DS103" s="744"/>
    </row>
    <row r="104" spans="1:196" ht="15">
      <c r="L104" s="55"/>
      <c r="M104" s="52"/>
      <c r="N104" s="56"/>
      <c r="O104" s="55"/>
      <c r="P104" s="52"/>
      <c r="Q104" s="56"/>
      <c r="R104" s="55"/>
      <c r="S104" s="52"/>
      <c r="T104" s="56"/>
      <c r="U104" s="55"/>
      <c r="V104" s="52"/>
      <c r="W104" s="56"/>
      <c r="X104" s="55"/>
      <c r="Y104" s="52"/>
      <c r="Z104" s="56"/>
      <c r="AA104" s="55"/>
      <c r="AB104" s="52"/>
      <c r="AC104" s="56"/>
      <c r="AD104" s="55"/>
      <c r="AE104" s="52"/>
      <c r="AF104" s="56"/>
      <c r="AG104" s="55"/>
      <c r="AH104" s="52"/>
      <c r="AI104" s="56"/>
      <c r="AJ104" s="55"/>
      <c r="AK104" s="52"/>
      <c r="AL104" s="56"/>
      <c r="AM104" s="55"/>
      <c r="AN104" s="52"/>
      <c r="AO104" s="56"/>
      <c r="AP104" s="55"/>
      <c r="AQ104" s="52"/>
      <c r="AR104" s="56"/>
      <c r="AS104" s="55"/>
      <c r="AT104" s="52"/>
      <c r="AU104" s="56"/>
      <c r="AV104" s="55"/>
      <c r="AW104" s="52"/>
      <c r="AX104" s="56"/>
      <c r="AY104" s="55"/>
      <c r="AZ104" s="52"/>
      <c r="BA104" s="56"/>
      <c r="BB104" s="55"/>
      <c r="BC104" s="52"/>
      <c r="BD104" s="56"/>
      <c r="BE104" s="55"/>
      <c r="BF104" s="52"/>
      <c r="BG104" s="56"/>
      <c r="BI104" s="55"/>
      <c r="BJ104" s="52"/>
      <c r="BK104" s="56"/>
      <c r="BM104" s="55"/>
      <c r="BN104" s="52"/>
      <c r="BO104" s="56"/>
      <c r="BQ104" s="55"/>
      <c r="BR104" s="52"/>
      <c r="BS104" s="56"/>
      <c r="BU104" s="55"/>
      <c r="BV104" s="52"/>
      <c r="BW104" s="56"/>
      <c r="BY104" s="55"/>
      <c r="BZ104" s="52"/>
      <c r="CA104" s="56"/>
      <c r="CC104" s="55"/>
      <c r="CD104" s="52"/>
      <c r="CE104" s="56"/>
      <c r="CG104" s="55"/>
      <c r="CH104" s="52"/>
      <c r="CI104" s="56"/>
      <c r="CK104" s="55"/>
      <c r="CL104" s="52"/>
      <c r="CM104" s="56"/>
      <c r="CO104" s="55"/>
      <c r="CP104" s="52"/>
      <c r="CQ104" s="56"/>
      <c r="CS104" s="55"/>
      <c r="CT104" s="52"/>
      <c r="CU104" s="56"/>
      <c r="CW104" s="55"/>
      <c r="CX104" s="52"/>
      <c r="CY104" s="56"/>
      <c r="DA104" s="55"/>
      <c r="DB104" s="52"/>
      <c r="DC104" s="56"/>
      <c r="DE104" s="55"/>
      <c r="DF104" s="52"/>
      <c r="DG104" s="56"/>
      <c r="DI104" s="55"/>
      <c r="DJ104" s="52"/>
      <c r="DK104" s="56"/>
      <c r="DM104" s="55"/>
      <c r="DN104" s="52"/>
      <c r="DO104" s="56"/>
      <c r="FC104" s="382">
        <f>SUM(FC3:FC98)</f>
        <v>29443714.436636724</v>
      </c>
      <c r="FG104" s="382">
        <f>SUM(FG3:FG98)</f>
        <v>27919620.91231972</v>
      </c>
      <c r="FK104" s="382">
        <f>SUM(FK3:FK98)</f>
        <v>38451150.62915422</v>
      </c>
      <c r="FO104" s="382">
        <f>SUM(FO3:FO98)</f>
        <v>38059452.389974341</v>
      </c>
      <c r="FS104" s="382">
        <f>SUM(FS3:FS98)</f>
        <v>37873205.610634387</v>
      </c>
      <c r="FW104" s="382">
        <f>SUM(FW3:FW98)</f>
        <v>50194319.02854792</v>
      </c>
      <c r="GA104" s="382">
        <f>SUM(GA3:GA98)</f>
        <v>24337665.581364546</v>
      </c>
      <c r="GE104" s="382">
        <f>SUM(GE3:GE98)</f>
        <v>23225789.43788166</v>
      </c>
      <c r="GI104" s="382">
        <f>SUM(GI3:GI98)</f>
        <v>21674436.05938207</v>
      </c>
      <c r="GM104" s="382">
        <f>SUM(GM3:GM98)</f>
        <v>22986232.525196712</v>
      </c>
    </row>
    <row r="105" spans="1:196" ht="15">
      <c r="L105" s="507"/>
      <c r="M105" s="53"/>
      <c r="N105" s="508"/>
      <c r="O105" s="507"/>
      <c r="P105" s="53"/>
      <c r="Q105" s="508"/>
      <c r="R105" s="507"/>
      <c r="S105" s="53"/>
      <c r="T105" s="508"/>
      <c r="U105" s="507"/>
      <c r="V105" s="53"/>
      <c r="W105" s="508"/>
      <c r="X105" s="507"/>
      <c r="Y105" s="53"/>
      <c r="Z105" s="508"/>
      <c r="AA105" s="507"/>
      <c r="AB105" s="53"/>
      <c r="AC105" s="508"/>
      <c r="AD105" s="507"/>
      <c r="AE105" s="53"/>
      <c r="AF105" s="508"/>
      <c r="AG105" s="507"/>
      <c r="AH105" s="53"/>
      <c r="AI105" s="508"/>
      <c r="AJ105" s="507"/>
      <c r="AK105" s="53"/>
      <c r="AL105" s="508"/>
      <c r="AM105" s="507"/>
      <c r="AN105" s="53"/>
      <c r="AO105" s="508"/>
      <c r="AP105" s="507"/>
      <c r="AQ105" s="53"/>
      <c r="AR105" s="508"/>
      <c r="AS105" s="507"/>
      <c r="AT105" s="53"/>
      <c r="AU105" s="508"/>
      <c r="AV105" s="507"/>
      <c r="AW105" s="53"/>
      <c r="AX105" s="508"/>
      <c r="AY105" s="507"/>
      <c r="AZ105" s="53"/>
      <c r="BA105" s="508"/>
      <c r="BB105" s="507"/>
      <c r="BC105" s="53"/>
      <c r="BD105" s="508"/>
      <c r="BE105" s="507"/>
      <c r="BF105" s="53"/>
      <c r="BG105" s="508"/>
      <c r="BI105" s="507"/>
      <c r="BJ105" s="53"/>
      <c r="BK105" s="508"/>
      <c r="BM105" s="507"/>
      <c r="BN105" s="53"/>
      <c r="BO105" s="508"/>
      <c r="BQ105" s="507"/>
      <c r="BR105" s="53"/>
      <c r="BS105" s="508"/>
      <c r="BU105" s="507"/>
      <c r="BV105" s="53"/>
      <c r="BW105" s="508"/>
      <c r="BY105" s="507"/>
      <c r="BZ105" s="53"/>
      <c r="CA105" s="508"/>
      <c r="CC105" s="507"/>
      <c r="CD105" s="53"/>
      <c r="CE105" s="508"/>
      <c r="CG105" s="507"/>
      <c r="CH105" s="53"/>
      <c r="CI105" s="508"/>
      <c r="CK105" s="507"/>
      <c r="CL105" s="53"/>
      <c r="CM105" s="508"/>
      <c r="CO105" s="507"/>
      <c r="CP105" s="53"/>
      <c r="CQ105" s="508"/>
      <c r="CS105" s="507"/>
      <c r="CT105" s="53"/>
      <c r="CU105" s="508"/>
      <c r="CW105" s="507"/>
      <c r="CX105" s="53"/>
      <c r="CY105" s="508"/>
      <c r="DA105" s="507"/>
      <c r="DB105" s="53"/>
      <c r="DC105" s="508"/>
      <c r="DE105" s="507"/>
      <c r="DF105" s="53"/>
      <c r="DG105" s="508"/>
      <c r="DI105" s="507"/>
      <c r="DJ105" s="53"/>
      <c r="DK105" s="508"/>
    </row>
    <row r="106" spans="1:196">
      <c r="L106" s="507"/>
      <c r="M106" s="53"/>
      <c r="N106" s="508"/>
      <c r="O106" s="507"/>
      <c r="P106" s="53"/>
      <c r="Q106" s="508"/>
      <c r="R106" s="507"/>
      <c r="S106" s="53"/>
      <c r="T106" s="508"/>
      <c r="U106" s="507"/>
      <c r="V106" s="53"/>
      <c r="W106" s="508"/>
      <c r="X106" s="507"/>
      <c r="Y106" s="53"/>
      <c r="Z106" s="508"/>
      <c r="AA106" s="507"/>
      <c r="AB106" s="53"/>
      <c r="AC106" s="508"/>
      <c r="AD106" s="507"/>
      <c r="AE106" s="53"/>
      <c r="AF106" s="508"/>
      <c r="AG106" s="507"/>
      <c r="AH106" s="53"/>
      <c r="AI106" s="508"/>
      <c r="AJ106" s="507"/>
      <c r="AK106" s="53"/>
      <c r="AL106" s="508"/>
      <c r="AM106" s="507"/>
      <c r="AN106" s="53"/>
      <c r="AO106" s="508"/>
      <c r="AP106" s="507"/>
      <c r="AQ106" s="53"/>
      <c r="AR106" s="508"/>
      <c r="AS106" s="507"/>
      <c r="AT106" s="53"/>
      <c r="AU106" s="508"/>
      <c r="AV106" s="507"/>
      <c r="AW106" s="53"/>
      <c r="AX106" s="508"/>
      <c r="AY106" s="507"/>
      <c r="AZ106" s="53"/>
      <c r="BA106" s="508"/>
      <c r="BB106" s="507"/>
      <c r="BC106" s="53"/>
      <c r="BD106" s="508"/>
      <c r="BE106" s="507"/>
      <c r="BF106" s="53"/>
      <c r="BG106" s="508"/>
      <c r="BI106" s="507"/>
      <c r="BJ106" s="53"/>
      <c r="BK106" s="508"/>
      <c r="BM106" s="507"/>
      <c r="BN106" s="53"/>
      <c r="BO106" s="508"/>
      <c r="BQ106" s="507"/>
      <c r="BR106" s="53"/>
      <c r="BS106" s="508"/>
      <c r="BU106" s="507"/>
      <c r="BV106" s="53"/>
      <c r="BW106" s="508"/>
      <c r="BY106" s="507"/>
      <c r="BZ106" s="53"/>
      <c r="CA106" s="508"/>
      <c r="CC106" s="507"/>
      <c r="CD106" s="53"/>
      <c r="CE106" s="508"/>
      <c r="CG106" s="507"/>
      <c r="CH106" s="53"/>
      <c r="CI106" s="508"/>
      <c r="CK106" s="507"/>
      <c r="CL106" s="53"/>
      <c r="CM106" s="508"/>
      <c r="CO106" s="507"/>
      <c r="CP106" s="53"/>
      <c r="CQ106" s="508"/>
      <c r="CS106" s="507"/>
      <c r="CT106" s="53"/>
      <c r="CU106" s="508"/>
      <c r="CW106" s="507"/>
      <c r="CX106" s="53"/>
      <c r="CY106" s="508"/>
      <c r="DA106" s="507"/>
      <c r="DB106" s="53"/>
      <c r="DC106" s="508"/>
      <c r="DE106" s="507"/>
      <c r="DF106" s="53"/>
      <c r="DG106" s="508"/>
    </row>
    <row r="107" spans="1:196">
      <c r="L107" s="507"/>
      <c r="M107" s="53"/>
      <c r="N107" s="508"/>
      <c r="O107" s="507"/>
      <c r="P107" s="53"/>
      <c r="Q107" s="508"/>
      <c r="R107" s="507"/>
      <c r="S107" s="53"/>
      <c r="T107" s="508"/>
      <c r="U107" s="507"/>
      <c r="V107" s="53"/>
      <c r="W107" s="508"/>
      <c r="X107" s="507"/>
      <c r="Y107" s="53"/>
      <c r="Z107" s="508"/>
      <c r="AA107" s="507"/>
      <c r="AB107" s="53"/>
      <c r="AC107" s="508"/>
      <c r="AD107" s="507"/>
      <c r="AE107" s="53"/>
      <c r="AF107" s="508"/>
      <c r="AG107" s="507"/>
      <c r="AH107" s="53"/>
      <c r="AI107" s="508"/>
      <c r="AJ107" s="507"/>
      <c r="AK107" s="53"/>
      <c r="AL107" s="508"/>
      <c r="AM107" s="507"/>
      <c r="AN107" s="53"/>
      <c r="AO107" s="508"/>
      <c r="AP107" s="507"/>
      <c r="AQ107" s="53"/>
      <c r="AR107" s="508"/>
      <c r="AS107" s="507"/>
      <c r="AT107" s="53"/>
      <c r="AU107" s="508"/>
      <c r="AV107" s="507"/>
      <c r="AW107" s="53"/>
      <c r="AX107" s="508"/>
      <c r="AY107" s="507"/>
      <c r="AZ107" s="53"/>
      <c r="BA107" s="508"/>
      <c r="BB107" s="507"/>
      <c r="BC107" s="53"/>
      <c r="BD107" s="508"/>
      <c r="BE107" s="507"/>
      <c r="BF107" s="53"/>
      <c r="BG107" s="508"/>
      <c r="BI107" s="507"/>
      <c r="BJ107" s="53"/>
      <c r="BK107" s="508"/>
      <c r="BM107" s="507"/>
      <c r="BN107" s="53"/>
      <c r="BO107" s="508"/>
      <c r="BQ107" s="507"/>
      <c r="BR107" s="53"/>
      <c r="BS107" s="508"/>
      <c r="BU107" s="507"/>
      <c r="BV107" s="53"/>
      <c r="BW107" s="508"/>
      <c r="BY107" s="507"/>
      <c r="BZ107" s="53"/>
      <c r="CA107" s="508"/>
      <c r="CC107" s="507"/>
      <c r="CD107" s="53"/>
      <c r="CE107" s="508"/>
      <c r="CG107" s="507"/>
      <c r="CH107" s="53"/>
      <c r="CI107" s="508"/>
      <c r="CK107" s="507"/>
      <c r="CL107" s="53"/>
      <c r="CM107" s="508"/>
      <c r="CO107" s="507"/>
      <c r="CP107" s="53"/>
      <c r="CQ107" s="508"/>
      <c r="CS107" s="507"/>
      <c r="CT107" s="53"/>
      <c r="CU107" s="508"/>
      <c r="CW107" s="507"/>
      <c r="CX107" s="53"/>
      <c r="CY107" s="508"/>
      <c r="DA107" s="507"/>
      <c r="DB107" s="53"/>
      <c r="DC107" s="508"/>
    </row>
    <row r="108" spans="1:196">
      <c r="L108" s="507"/>
      <c r="M108" s="53"/>
      <c r="N108" s="508"/>
      <c r="O108" s="507"/>
      <c r="P108" s="53"/>
      <c r="Q108" s="508"/>
      <c r="R108" s="507"/>
      <c r="S108" s="53"/>
      <c r="T108" s="508"/>
      <c r="U108" s="507"/>
      <c r="V108" s="53"/>
      <c r="W108" s="508"/>
      <c r="X108" s="507"/>
      <c r="Y108" s="53"/>
      <c r="Z108" s="508"/>
      <c r="AA108" s="507"/>
      <c r="AB108" s="53"/>
      <c r="AC108" s="508"/>
      <c r="AD108" s="507"/>
      <c r="AE108" s="53"/>
      <c r="AF108" s="508"/>
      <c r="AG108" s="507"/>
      <c r="AH108" s="53"/>
      <c r="AI108" s="508"/>
      <c r="AJ108" s="507"/>
      <c r="AK108" s="53"/>
      <c r="AL108" s="508"/>
      <c r="AM108" s="507"/>
      <c r="AN108" s="53"/>
      <c r="AO108" s="508"/>
      <c r="AP108" s="507"/>
      <c r="AQ108" s="53"/>
      <c r="AR108" s="508"/>
      <c r="AS108" s="507"/>
      <c r="AT108" s="53"/>
      <c r="AU108" s="508"/>
      <c r="AV108" s="507"/>
      <c r="AW108" s="53"/>
      <c r="AX108" s="508"/>
      <c r="AY108" s="507"/>
      <c r="AZ108" s="53"/>
      <c r="BA108" s="508"/>
      <c r="BB108" s="507"/>
      <c r="BC108" s="53"/>
      <c r="BD108" s="508"/>
      <c r="BE108" s="507"/>
      <c r="BF108" s="53"/>
      <c r="BG108" s="508"/>
      <c r="BI108" s="507"/>
      <c r="BJ108" s="53"/>
      <c r="BK108" s="508"/>
      <c r="BM108" s="507"/>
      <c r="BN108" s="53"/>
      <c r="BO108" s="508"/>
      <c r="BQ108" s="507"/>
      <c r="BR108" s="53"/>
      <c r="BS108" s="508"/>
      <c r="BU108" s="507"/>
      <c r="BV108" s="53"/>
      <c r="BW108" s="508"/>
      <c r="BY108" s="507"/>
      <c r="BZ108" s="53"/>
      <c r="CA108" s="508"/>
      <c r="CC108" s="507"/>
      <c r="CD108" s="53"/>
      <c r="CE108" s="508"/>
      <c r="CG108" s="507"/>
      <c r="CH108" s="53"/>
      <c r="CI108" s="508"/>
      <c r="CK108" s="507"/>
      <c r="CL108" s="53"/>
      <c r="CM108" s="508"/>
      <c r="CO108" s="507"/>
      <c r="CP108" s="53"/>
      <c r="CQ108" s="508"/>
      <c r="CS108" s="507"/>
      <c r="CT108" s="53"/>
      <c r="CU108" s="508"/>
      <c r="CW108" s="507"/>
      <c r="CX108" s="53"/>
      <c r="CY108" s="508"/>
    </row>
    <row r="109" spans="1:196">
      <c r="L109" s="507"/>
      <c r="M109" s="53"/>
      <c r="N109" s="508"/>
      <c r="O109" s="507"/>
      <c r="P109" s="53"/>
      <c r="Q109" s="508"/>
      <c r="R109" s="507"/>
      <c r="S109" s="53"/>
      <c r="T109" s="508"/>
      <c r="U109" s="507"/>
      <c r="V109" s="53"/>
      <c r="W109" s="508"/>
      <c r="X109" s="507"/>
      <c r="Y109" s="53"/>
      <c r="Z109" s="508"/>
      <c r="AA109" s="507"/>
      <c r="AB109" s="53"/>
      <c r="AC109" s="508"/>
      <c r="AD109" s="507"/>
      <c r="AE109" s="53"/>
      <c r="AF109" s="508"/>
      <c r="AG109" s="507"/>
      <c r="AH109" s="53"/>
      <c r="AI109" s="508"/>
      <c r="AJ109" s="507"/>
      <c r="AK109" s="53"/>
      <c r="AL109" s="508"/>
      <c r="AM109" s="507"/>
      <c r="AN109" s="53"/>
      <c r="AO109" s="508"/>
      <c r="AP109" s="507"/>
      <c r="AQ109" s="53"/>
      <c r="AR109" s="508"/>
      <c r="AS109" s="507"/>
      <c r="AT109" s="53"/>
      <c r="AU109" s="508"/>
      <c r="AV109" s="507"/>
      <c r="AW109" s="53"/>
      <c r="AX109" s="508"/>
      <c r="AY109" s="507"/>
      <c r="AZ109" s="53"/>
      <c r="BA109" s="508"/>
      <c r="BB109" s="507"/>
      <c r="BC109" s="53"/>
      <c r="BD109" s="508"/>
      <c r="BE109" s="507"/>
      <c r="BF109" s="53"/>
      <c r="BG109" s="508"/>
      <c r="BI109" s="507"/>
      <c r="BJ109" s="53"/>
      <c r="BK109" s="508"/>
      <c r="BM109" s="507"/>
      <c r="BN109" s="53"/>
      <c r="BO109" s="508"/>
      <c r="BQ109" s="507"/>
      <c r="BR109" s="53"/>
      <c r="BS109" s="508"/>
      <c r="BU109" s="507"/>
      <c r="BV109" s="53"/>
      <c r="BW109" s="508"/>
      <c r="BY109" s="507"/>
      <c r="BZ109" s="53"/>
      <c r="CA109" s="508"/>
      <c r="CC109" s="507"/>
      <c r="CD109" s="53"/>
      <c r="CE109" s="508"/>
      <c r="CG109" s="507"/>
      <c r="CH109" s="53"/>
      <c r="CI109" s="508"/>
      <c r="CK109" s="507"/>
      <c r="CL109" s="53"/>
      <c r="CM109" s="508"/>
      <c r="CO109" s="507"/>
      <c r="CP109" s="53"/>
      <c r="CQ109" s="508"/>
      <c r="CS109" s="507"/>
      <c r="CT109" s="53"/>
      <c r="CU109" s="508"/>
    </row>
    <row r="110" spans="1:196">
      <c r="L110" s="507"/>
      <c r="M110" s="53"/>
      <c r="N110" s="508"/>
      <c r="O110" s="507"/>
      <c r="P110" s="53"/>
      <c r="Q110" s="508"/>
      <c r="R110" s="507"/>
      <c r="S110" s="53"/>
      <c r="T110" s="508"/>
      <c r="U110" s="507"/>
      <c r="V110" s="53"/>
      <c r="W110" s="508"/>
      <c r="X110" s="507"/>
      <c r="Y110" s="53"/>
      <c r="Z110" s="508"/>
      <c r="AA110" s="507"/>
      <c r="AB110" s="53"/>
      <c r="AC110" s="508"/>
      <c r="AD110" s="507"/>
      <c r="AE110" s="53"/>
      <c r="AF110" s="508"/>
      <c r="AG110" s="507"/>
      <c r="AH110" s="53"/>
      <c r="AI110" s="508"/>
      <c r="AJ110" s="507"/>
      <c r="AK110" s="53"/>
      <c r="AL110" s="508"/>
      <c r="AM110" s="507"/>
      <c r="AN110" s="53"/>
      <c r="AO110" s="508"/>
      <c r="AP110" s="507"/>
      <c r="AQ110" s="53"/>
      <c r="AR110" s="508"/>
      <c r="AS110" s="507"/>
      <c r="AT110" s="53"/>
      <c r="AU110" s="508"/>
      <c r="AV110" s="507"/>
      <c r="AW110" s="53"/>
      <c r="AX110" s="508"/>
      <c r="AY110" s="507"/>
      <c r="AZ110" s="53"/>
      <c r="BA110" s="508"/>
      <c r="BB110" s="507"/>
      <c r="BC110" s="53"/>
      <c r="BD110" s="508"/>
      <c r="BE110" s="507"/>
      <c r="BF110" s="53"/>
      <c r="BG110" s="508"/>
      <c r="BI110" s="507"/>
      <c r="BJ110" s="53"/>
      <c r="BK110" s="508"/>
      <c r="BM110" s="507"/>
      <c r="BN110" s="53"/>
      <c r="BO110" s="508"/>
      <c r="BQ110" s="507"/>
      <c r="BR110" s="53"/>
      <c r="BS110" s="508"/>
      <c r="BU110" s="507"/>
      <c r="BV110" s="53"/>
      <c r="BW110" s="508"/>
      <c r="BY110" s="507"/>
      <c r="BZ110" s="53"/>
      <c r="CA110" s="508"/>
      <c r="CC110" s="507"/>
      <c r="CD110" s="53"/>
      <c r="CE110" s="508"/>
      <c r="CG110" s="507"/>
      <c r="CH110" s="53"/>
      <c r="CI110" s="508"/>
      <c r="CK110" s="507"/>
      <c r="CL110" s="53"/>
      <c r="CM110" s="508"/>
      <c r="CO110" s="507"/>
      <c r="CP110" s="53"/>
      <c r="CQ110" s="508"/>
    </row>
    <row r="111" spans="1:196">
      <c r="L111" s="507"/>
      <c r="M111" s="53"/>
      <c r="N111" s="508"/>
      <c r="O111" s="507"/>
      <c r="P111" s="53"/>
      <c r="Q111" s="508"/>
      <c r="R111" s="507"/>
      <c r="S111" s="53"/>
      <c r="T111" s="508"/>
      <c r="U111" s="507"/>
      <c r="V111" s="53"/>
      <c r="W111" s="508"/>
      <c r="X111" s="507"/>
      <c r="Y111" s="53"/>
      <c r="Z111" s="508"/>
      <c r="AA111" s="507"/>
      <c r="AB111" s="53"/>
      <c r="AC111" s="508"/>
      <c r="AD111" s="507"/>
      <c r="AE111" s="53"/>
      <c r="AF111" s="508"/>
      <c r="AG111" s="507"/>
      <c r="AH111" s="53"/>
      <c r="AI111" s="508"/>
      <c r="AJ111" s="507"/>
      <c r="AK111" s="53"/>
      <c r="AL111" s="508"/>
      <c r="AM111" s="507"/>
      <c r="AN111" s="53"/>
      <c r="AO111" s="508"/>
      <c r="AP111" s="507"/>
      <c r="AQ111" s="53"/>
      <c r="AR111" s="508"/>
      <c r="AS111" s="507"/>
      <c r="AT111" s="53"/>
      <c r="AU111" s="508"/>
      <c r="AV111" s="507"/>
      <c r="AW111" s="53"/>
      <c r="AX111" s="508"/>
      <c r="AY111" s="507"/>
      <c r="AZ111" s="53"/>
      <c r="BA111" s="508"/>
      <c r="BB111" s="507"/>
      <c r="BC111" s="53"/>
      <c r="BD111" s="508"/>
      <c r="BE111" s="507"/>
      <c r="BF111" s="53"/>
      <c r="BG111" s="508"/>
      <c r="BI111" s="507"/>
      <c r="BJ111" s="53"/>
      <c r="BK111" s="508"/>
      <c r="BM111" s="507"/>
      <c r="BN111" s="53"/>
      <c r="BO111" s="508"/>
      <c r="BQ111" s="507"/>
      <c r="BR111" s="53"/>
      <c r="BS111" s="508"/>
      <c r="BU111" s="507"/>
      <c r="BV111" s="53"/>
      <c r="BW111" s="508"/>
      <c r="BY111" s="507"/>
      <c r="BZ111" s="53"/>
      <c r="CA111" s="508"/>
      <c r="CC111" s="507"/>
      <c r="CD111" s="53"/>
      <c r="CE111" s="508"/>
      <c r="CG111" s="507"/>
      <c r="CH111" s="53"/>
      <c r="CI111" s="508"/>
      <c r="CK111" s="507"/>
      <c r="CL111" s="53"/>
      <c r="CM111" s="508"/>
    </row>
    <row r="112" spans="1:196">
      <c r="L112" s="507"/>
      <c r="M112" s="53"/>
      <c r="N112" s="508"/>
      <c r="O112" s="507"/>
      <c r="P112" s="53"/>
      <c r="Q112" s="508"/>
      <c r="R112" s="507"/>
      <c r="S112" s="53"/>
      <c r="T112" s="508"/>
      <c r="U112" s="507"/>
      <c r="V112" s="53"/>
      <c r="W112" s="508"/>
      <c r="X112" s="507"/>
      <c r="Y112" s="53"/>
      <c r="Z112" s="508"/>
      <c r="AA112" s="507"/>
      <c r="AB112" s="53"/>
      <c r="AC112" s="508"/>
      <c r="AD112" s="507"/>
      <c r="AE112" s="53"/>
      <c r="AF112" s="508"/>
      <c r="AG112" s="507"/>
      <c r="AH112" s="53"/>
      <c r="AI112" s="508"/>
      <c r="AJ112" s="507"/>
      <c r="AK112" s="53"/>
      <c r="AL112" s="508"/>
      <c r="AM112" s="507"/>
      <c r="AN112" s="53"/>
      <c r="AO112" s="508"/>
      <c r="AP112" s="507"/>
      <c r="AQ112" s="53"/>
      <c r="AR112" s="508"/>
      <c r="AS112" s="507"/>
      <c r="AT112" s="53"/>
      <c r="AU112" s="508"/>
      <c r="AV112" s="507"/>
      <c r="AW112" s="53"/>
      <c r="AX112" s="508"/>
      <c r="AY112" s="507"/>
      <c r="AZ112" s="53"/>
      <c r="BA112" s="508"/>
      <c r="BB112" s="507"/>
      <c r="BC112" s="53"/>
      <c r="BD112" s="508"/>
      <c r="BE112" s="507"/>
      <c r="BF112" s="53"/>
      <c r="BG112" s="508"/>
      <c r="BI112" s="507"/>
      <c r="BJ112" s="53"/>
      <c r="BK112" s="508"/>
      <c r="BM112" s="507"/>
      <c r="BN112" s="53"/>
      <c r="BO112" s="508"/>
      <c r="BQ112" s="507"/>
      <c r="BR112" s="53"/>
      <c r="BS112" s="508"/>
      <c r="BU112" s="507"/>
      <c r="BV112" s="53"/>
      <c r="BW112" s="508"/>
      <c r="BY112" s="507"/>
      <c r="BZ112" s="53"/>
      <c r="CA112" s="508"/>
      <c r="CC112" s="507"/>
      <c r="CD112" s="53"/>
      <c r="CE112" s="508"/>
      <c r="CG112" s="507"/>
      <c r="CH112" s="53"/>
      <c r="CI112" s="508"/>
    </row>
    <row r="113" spans="12:83">
      <c r="L113" s="507"/>
      <c r="M113" s="53"/>
      <c r="N113" s="508"/>
      <c r="O113" s="507"/>
      <c r="P113" s="53"/>
      <c r="Q113" s="508"/>
      <c r="R113" s="507"/>
      <c r="S113" s="53"/>
      <c r="T113" s="508"/>
      <c r="U113" s="507"/>
      <c r="V113" s="53"/>
      <c r="W113" s="508"/>
      <c r="X113" s="507"/>
      <c r="Y113" s="53"/>
      <c r="Z113" s="508"/>
      <c r="AA113" s="507"/>
      <c r="AB113" s="53"/>
      <c r="AC113" s="508"/>
      <c r="AD113" s="507"/>
      <c r="AE113" s="53"/>
      <c r="AF113" s="508"/>
      <c r="AG113" s="507"/>
      <c r="AH113" s="53"/>
      <c r="AI113" s="508"/>
      <c r="AJ113" s="507"/>
      <c r="AK113" s="53"/>
      <c r="AL113" s="508"/>
      <c r="AM113" s="507"/>
      <c r="AN113" s="53"/>
      <c r="AO113" s="508"/>
      <c r="AP113" s="507"/>
      <c r="AQ113" s="53"/>
      <c r="AR113" s="508"/>
      <c r="AS113" s="507"/>
      <c r="AT113" s="53"/>
      <c r="AU113" s="508"/>
      <c r="AV113" s="507"/>
      <c r="AW113" s="53"/>
      <c r="AX113" s="508"/>
      <c r="AY113" s="507"/>
      <c r="AZ113" s="53"/>
      <c r="BA113" s="508"/>
      <c r="BB113" s="507"/>
      <c r="BC113" s="53"/>
      <c r="BD113" s="508"/>
      <c r="BE113" s="507"/>
      <c r="BF113" s="53"/>
      <c r="BG113" s="508"/>
      <c r="BI113" s="507"/>
      <c r="BJ113" s="53"/>
      <c r="BK113" s="508"/>
      <c r="BM113" s="507"/>
      <c r="BN113" s="53"/>
      <c r="BO113" s="508"/>
      <c r="BQ113" s="507"/>
      <c r="BR113" s="53"/>
      <c r="BS113" s="508"/>
      <c r="BU113" s="507"/>
      <c r="BV113" s="53"/>
      <c r="BW113" s="508"/>
      <c r="BY113" s="507"/>
      <c r="BZ113" s="53"/>
      <c r="CA113" s="508"/>
      <c r="CC113" s="507"/>
      <c r="CD113" s="53"/>
      <c r="CE113" s="508"/>
    </row>
    <row r="114" spans="12:83">
      <c r="L114" s="742"/>
      <c r="M114" s="743"/>
      <c r="N114" s="744"/>
      <c r="O114" s="742"/>
      <c r="P114" s="743"/>
      <c r="Q114" s="744"/>
      <c r="R114" s="742"/>
      <c r="S114" s="743"/>
      <c r="T114" s="744"/>
      <c r="U114" s="742"/>
      <c r="V114" s="743"/>
      <c r="W114" s="744"/>
      <c r="X114" s="742"/>
      <c r="Y114" s="743"/>
      <c r="Z114" s="744"/>
      <c r="AA114" s="742"/>
      <c r="AB114" s="743"/>
      <c r="AC114" s="744"/>
      <c r="AD114" s="742"/>
      <c r="AE114" s="743"/>
      <c r="AF114" s="744"/>
      <c r="AG114" s="742"/>
      <c r="AH114" s="743"/>
      <c r="AI114" s="744"/>
      <c r="AJ114" s="742"/>
      <c r="AK114" s="743"/>
      <c r="AL114" s="744"/>
      <c r="AM114" s="742"/>
      <c r="AN114" s="743"/>
      <c r="AO114" s="744"/>
      <c r="AP114" s="742"/>
      <c r="AQ114" s="743"/>
      <c r="AR114" s="744"/>
      <c r="AS114" s="742"/>
      <c r="AT114" s="743"/>
      <c r="AU114" s="744"/>
      <c r="AV114" s="742"/>
      <c r="AW114" s="743"/>
      <c r="AX114" s="744"/>
      <c r="AY114" s="742"/>
      <c r="AZ114" s="743"/>
      <c r="BA114" s="744"/>
      <c r="BB114" s="742"/>
      <c r="BC114" s="743"/>
      <c r="BD114" s="744"/>
      <c r="BE114" s="742"/>
      <c r="BF114" s="743"/>
      <c r="BG114" s="744"/>
      <c r="BI114" s="742"/>
      <c r="BJ114" s="743"/>
      <c r="BK114" s="744"/>
      <c r="BM114" s="742"/>
      <c r="BN114" s="743"/>
      <c r="BO114" s="744"/>
      <c r="BQ114" s="742"/>
      <c r="BR114" s="743"/>
      <c r="BS114" s="744"/>
      <c r="BU114" s="742"/>
      <c r="BV114" s="743"/>
      <c r="BW114" s="744"/>
      <c r="BY114" s="742"/>
      <c r="BZ114" s="743"/>
      <c r="CA114" s="744"/>
    </row>
    <row r="115" spans="12:83" ht="15">
      <c r="L115" s="55"/>
      <c r="M115" s="52"/>
      <c r="N115" s="56"/>
      <c r="O115" s="55"/>
      <c r="P115" s="52"/>
      <c r="Q115" s="56"/>
      <c r="R115" s="55"/>
      <c r="S115" s="52"/>
      <c r="T115" s="56"/>
      <c r="U115" s="55"/>
      <c r="V115" s="52"/>
      <c r="W115" s="56"/>
      <c r="X115" s="55"/>
      <c r="Y115" s="52"/>
      <c r="Z115" s="56"/>
      <c r="AA115" s="55"/>
      <c r="AB115" s="52"/>
      <c r="AC115" s="56"/>
      <c r="AD115" s="55"/>
      <c r="AE115" s="52"/>
      <c r="AF115" s="56"/>
      <c r="AG115" s="55"/>
      <c r="AH115" s="52"/>
      <c r="AI115" s="56"/>
      <c r="AJ115" s="55"/>
      <c r="AK115" s="52"/>
      <c r="AL115" s="56"/>
      <c r="AM115" s="55"/>
      <c r="AN115" s="52"/>
      <c r="AO115" s="56"/>
      <c r="AP115" s="55"/>
      <c r="AQ115" s="52"/>
      <c r="AR115" s="56"/>
      <c r="AS115" s="55"/>
      <c r="AT115" s="52"/>
      <c r="AU115" s="56"/>
      <c r="AV115" s="55"/>
      <c r="AW115" s="52"/>
      <c r="AX115" s="56"/>
      <c r="AY115" s="55"/>
      <c r="AZ115" s="52"/>
      <c r="BA115" s="56"/>
      <c r="BB115" s="55"/>
      <c r="BC115" s="52"/>
      <c r="BD115" s="56"/>
      <c r="BE115" s="55"/>
      <c r="BF115" s="52"/>
      <c r="BG115" s="56"/>
      <c r="BI115" s="55"/>
      <c r="BJ115" s="52"/>
      <c r="BK115" s="56"/>
      <c r="BM115" s="55"/>
      <c r="BN115" s="52"/>
      <c r="BO115" s="56"/>
      <c r="BQ115" s="55"/>
      <c r="BR115" s="52"/>
      <c r="BS115" s="56"/>
      <c r="BU115" s="55"/>
      <c r="BV115" s="52"/>
      <c r="BW115" s="56"/>
    </row>
    <row r="116" spans="12:83">
      <c r="L116" s="507"/>
      <c r="M116" s="53"/>
      <c r="N116" s="508"/>
      <c r="O116" s="507"/>
      <c r="P116" s="53"/>
      <c r="Q116" s="508"/>
      <c r="R116" s="507"/>
      <c r="S116" s="53"/>
      <c r="T116" s="508"/>
      <c r="U116" s="507"/>
      <c r="V116" s="53"/>
      <c r="W116" s="508"/>
      <c r="X116" s="507"/>
      <c r="Y116" s="53"/>
      <c r="Z116" s="508"/>
      <c r="AA116" s="507"/>
      <c r="AB116" s="53"/>
      <c r="AC116" s="508"/>
      <c r="AD116" s="507"/>
      <c r="AE116" s="53"/>
      <c r="AF116" s="508"/>
      <c r="AG116" s="507"/>
      <c r="AH116" s="53"/>
      <c r="AI116" s="508"/>
      <c r="AJ116" s="507"/>
      <c r="AK116" s="53"/>
      <c r="AL116" s="508"/>
      <c r="AM116" s="507"/>
      <c r="AN116" s="53"/>
      <c r="AO116" s="508"/>
      <c r="AP116" s="507"/>
      <c r="AQ116" s="53"/>
      <c r="AR116" s="508"/>
      <c r="AS116" s="507"/>
      <c r="AT116" s="53"/>
      <c r="AU116" s="508"/>
      <c r="AV116" s="507"/>
      <c r="AW116" s="53"/>
      <c r="AX116" s="508"/>
      <c r="AY116" s="507"/>
      <c r="AZ116" s="53"/>
      <c r="BA116" s="508"/>
      <c r="BB116" s="507"/>
      <c r="BC116" s="53"/>
      <c r="BD116" s="508"/>
      <c r="BE116" s="507"/>
      <c r="BF116" s="53"/>
      <c r="BG116" s="508"/>
      <c r="BI116" s="507"/>
      <c r="BJ116" s="53"/>
      <c r="BK116" s="508"/>
      <c r="BM116" s="507"/>
      <c r="BN116" s="53"/>
      <c r="BO116" s="508"/>
      <c r="BQ116" s="507"/>
      <c r="BR116" s="53"/>
      <c r="BS116" s="508"/>
    </row>
    <row r="117" spans="12:83">
      <c r="L117" s="507"/>
      <c r="M117" s="53"/>
      <c r="N117" s="508"/>
      <c r="O117" s="507"/>
      <c r="P117" s="53"/>
      <c r="Q117" s="508"/>
      <c r="R117" s="507"/>
      <c r="S117" s="53"/>
      <c r="T117" s="508"/>
      <c r="U117" s="507"/>
      <c r="V117" s="53"/>
      <c r="W117" s="508"/>
      <c r="X117" s="507"/>
      <c r="Y117" s="53"/>
      <c r="Z117" s="508"/>
      <c r="AA117" s="507"/>
      <c r="AB117" s="53"/>
      <c r="AC117" s="508"/>
      <c r="AD117" s="507"/>
      <c r="AE117" s="53"/>
      <c r="AF117" s="508"/>
      <c r="AG117" s="507"/>
      <c r="AH117" s="53"/>
      <c r="AI117" s="508"/>
      <c r="AJ117" s="507"/>
      <c r="AK117" s="53"/>
      <c r="AL117" s="508"/>
      <c r="AM117" s="507"/>
      <c r="AN117" s="53"/>
      <c r="AO117" s="508"/>
      <c r="AP117" s="507"/>
      <c r="AQ117" s="53"/>
      <c r="AR117" s="508"/>
      <c r="AS117" s="507"/>
      <c r="AT117" s="53"/>
      <c r="AU117" s="508"/>
      <c r="AV117" s="507"/>
      <c r="AW117" s="53"/>
      <c r="AX117" s="508"/>
      <c r="AY117" s="507"/>
      <c r="AZ117" s="53"/>
      <c r="BA117" s="508"/>
      <c r="BB117" s="507"/>
      <c r="BC117" s="53"/>
      <c r="BD117" s="508"/>
      <c r="BE117" s="507"/>
      <c r="BF117" s="53"/>
      <c r="BG117" s="508"/>
      <c r="BI117" s="507"/>
      <c r="BJ117" s="53"/>
      <c r="BK117" s="508"/>
      <c r="BM117" s="507"/>
      <c r="BN117" s="53"/>
      <c r="BO117" s="508"/>
    </row>
    <row r="118" spans="12:83">
      <c r="L118" s="507"/>
      <c r="M118" s="53"/>
      <c r="N118" s="508"/>
      <c r="O118" s="507"/>
      <c r="P118" s="53"/>
      <c r="Q118" s="508"/>
      <c r="R118" s="507"/>
      <c r="S118" s="53"/>
      <c r="T118" s="508"/>
      <c r="U118" s="507"/>
      <c r="V118" s="53"/>
      <c r="W118" s="508"/>
      <c r="X118" s="507"/>
      <c r="Y118" s="53"/>
      <c r="Z118" s="508"/>
      <c r="AA118" s="507"/>
      <c r="AB118" s="53"/>
      <c r="AC118" s="508"/>
      <c r="AD118" s="507"/>
      <c r="AE118" s="53"/>
      <c r="AF118" s="508"/>
      <c r="AG118" s="507"/>
      <c r="AH118" s="53"/>
      <c r="AI118" s="508"/>
      <c r="AJ118" s="507"/>
      <c r="AK118" s="53"/>
      <c r="AL118" s="508"/>
      <c r="AM118" s="507"/>
      <c r="AN118" s="53"/>
      <c r="AO118" s="508"/>
      <c r="AP118" s="507"/>
      <c r="AQ118" s="53"/>
      <c r="AR118" s="508"/>
      <c r="AS118" s="507"/>
      <c r="AT118" s="53"/>
      <c r="AU118" s="508"/>
      <c r="AV118" s="507"/>
      <c r="AW118" s="53"/>
      <c r="AX118" s="508"/>
      <c r="AY118" s="507"/>
      <c r="AZ118" s="53"/>
      <c r="BA118" s="508"/>
      <c r="BB118" s="507"/>
      <c r="BC118" s="53"/>
      <c r="BD118" s="508"/>
      <c r="BE118" s="507"/>
      <c r="BF118" s="53"/>
      <c r="BG118" s="508"/>
      <c r="BI118" s="507"/>
      <c r="BJ118" s="53"/>
      <c r="BK118" s="508"/>
    </row>
  </sheetData>
  <autoFilter ref="A2:I101" xr:uid="{00000000-0009-0000-0000-000005000000}"/>
  <sortState xmlns:xlrd2="http://schemas.microsoft.com/office/spreadsheetml/2017/richdata2" ref="A3:I95">
    <sortCondition ref="D3:D95"/>
    <sortCondition ref="A3:A95"/>
  </sortState>
  <mergeCells count="103">
    <mergeCell ref="GK1:GM1"/>
    <mergeCell ref="GC1:GE1"/>
    <mergeCell ref="FU1:FW1"/>
    <mergeCell ref="FM1:FO1"/>
    <mergeCell ref="AP103:AR103"/>
    <mergeCell ref="AS103:AU103"/>
    <mergeCell ref="BB114:BD114"/>
    <mergeCell ref="BE114:BG114"/>
    <mergeCell ref="BB103:BD103"/>
    <mergeCell ref="BE103:BG103"/>
    <mergeCell ref="AP114:AR114"/>
    <mergeCell ref="AS114:AU114"/>
    <mergeCell ref="AV103:AX103"/>
    <mergeCell ref="AY103:BA103"/>
    <mergeCell ref="BU103:BW103"/>
    <mergeCell ref="BU114:BW114"/>
    <mergeCell ref="BQ103:BS103"/>
    <mergeCell ref="BQ114:BS114"/>
    <mergeCell ref="BM103:BO103"/>
    <mergeCell ref="BM114:BO114"/>
    <mergeCell ref="AV114:AX114"/>
    <mergeCell ref="AY114:BA114"/>
    <mergeCell ref="BI103:BK103"/>
    <mergeCell ref="BI114:BK114"/>
    <mergeCell ref="AA114:AC114"/>
    <mergeCell ref="AD114:AF114"/>
    <mergeCell ref="AG114:AI114"/>
    <mergeCell ref="AJ114:AL114"/>
    <mergeCell ref="AM114:AO114"/>
    <mergeCell ref="AG103:AI103"/>
    <mergeCell ref="AJ103:AL103"/>
    <mergeCell ref="AM103:AO103"/>
    <mergeCell ref="AD103:AF103"/>
    <mergeCell ref="AA103:AC103"/>
    <mergeCell ref="L114:N114"/>
    <mergeCell ref="O114:Q114"/>
    <mergeCell ref="R114:T114"/>
    <mergeCell ref="U114:W114"/>
    <mergeCell ref="X114:Z114"/>
    <mergeCell ref="L103:N103"/>
    <mergeCell ref="O103:Q103"/>
    <mergeCell ref="R103:T103"/>
    <mergeCell ref="U103:W103"/>
    <mergeCell ref="X103:Z103"/>
    <mergeCell ref="BQ1:BS1"/>
    <mergeCell ref="CG103:CI103"/>
    <mergeCell ref="CC103:CE103"/>
    <mergeCell ref="BY103:CA103"/>
    <mergeCell ref="BY114:CA114"/>
    <mergeCell ref="DE103:DG103"/>
    <mergeCell ref="DA103:DC103"/>
    <mergeCell ref="CW103:CY103"/>
    <mergeCell ref="CS103:CU103"/>
    <mergeCell ref="CO103:CQ103"/>
    <mergeCell ref="CK103:CM103"/>
    <mergeCell ref="EO1:EQ1"/>
    <mergeCell ref="DQ103:DS103"/>
    <mergeCell ref="DM103:DO103"/>
    <mergeCell ref="DI103:DK103"/>
    <mergeCell ref="EC1:EE1"/>
    <mergeCell ref="EG1:EI1"/>
    <mergeCell ref="L1:N1"/>
    <mergeCell ref="O1:Q1"/>
    <mergeCell ref="R1:T1"/>
    <mergeCell ref="U1:W1"/>
    <mergeCell ref="X1:Z1"/>
    <mergeCell ref="AY1:BA1"/>
    <mergeCell ref="BB1:BD1"/>
    <mergeCell ref="AM1:AO1"/>
    <mergeCell ref="AP1:AR1"/>
    <mergeCell ref="AS1:AU1"/>
    <mergeCell ref="AA1:AC1"/>
    <mergeCell ref="AD1:AF1"/>
    <mergeCell ref="AG1:AI1"/>
    <mergeCell ref="AJ1:AL1"/>
    <mergeCell ref="AV1:AX1"/>
    <mergeCell ref="BM1:BO1"/>
    <mergeCell ref="BE1:BG1"/>
    <mergeCell ref="BI1:BK1"/>
    <mergeCell ref="GG1:GI1"/>
    <mergeCell ref="BU1:BW1"/>
    <mergeCell ref="FE1:FG1"/>
    <mergeCell ref="FA1:FC1"/>
    <mergeCell ref="BY1:CA1"/>
    <mergeCell ref="CC1:CE1"/>
    <mergeCell ref="CG1:CI1"/>
    <mergeCell ref="CK1:CM1"/>
    <mergeCell ref="CO1:CQ1"/>
    <mergeCell ref="FY1:GA1"/>
    <mergeCell ref="FQ1:FS1"/>
    <mergeCell ref="FI1:FK1"/>
    <mergeCell ref="CS1:CU1"/>
    <mergeCell ref="CW1:CY1"/>
    <mergeCell ref="DA1:DC1"/>
    <mergeCell ref="DY1:EA1"/>
    <mergeCell ref="EW1:EY1"/>
    <mergeCell ref="DE1:DG1"/>
    <mergeCell ref="DI1:DK1"/>
    <mergeCell ref="DM1:DO1"/>
    <mergeCell ref="DQ1:DS1"/>
    <mergeCell ref="DU1:DW1"/>
    <mergeCell ref="ES1:EU1"/>
    <mergeCell ref="EK1:EM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0"/>
  <sheetViews>
    <sheetView workbookViewId="0">
      <selection activeCell="C16" sqref="C16"/>
    </sheetView>
  </sheetViews>
  <sheetFormatPr defaultColWidth="9.140625" defaultRowHeight="14.25"/>
  <cols>
    <col min="1" max="1" width="5.5703125" bestFit="1" customWidth="1"/>
    <col min="2" max="2" width="13.85546875" style="12" bestFit="1" customWidth="1"/>
    <col min="3" max="3" width="12.7109375" bestFit="1" customWidth="1"/>
    <col min="4" max="5" width="10.140625" bestFit="1" customWidth="1"/>
    <col min="6" max="6" width="5.28515625" bestFit="1" customWidth="1"/>
    <col min="7" max="7" width="11.85546875" customWidth="1"/>
    <col min="8" max="8" width="6.85546875" bestFit="1" customWidth="1"/>
    <col min="9" max="9" width="8.85546875" bestFit="1" customWidth="1"/>
    <col min="10" max="10" width="10" bestFit="1" customWidth="1"/>
    <col min="11" max="12" width="8.7109375" bestFit="1" customWidth="1"/>
    <col min="13" max="13" width="18.7109375" bestFit="1" customWidth="1"/>
    <col min="16" max="16" width="10.42578125" customWidth="1"/>
    <col min="17" max="17" width="17" style="12" customWidth="1"/>
    <col min="18" max="18" width="16.42578125" customWidth="1"/>
    <col min="19" max="19" width="15" bestFit="1" customWidth="1"/>
    <col min="20" max="20" width="15.7109375" customWidth="1"/>
    <col min="21" max="21" width="16.140625" customWidth="1"/>
  </cols>
  <sheetData>
    <row r="1" spans="1:28" ht="15.75" thickBot="1">
      <c r="A1" s="745" t="s">
        <v>644</v>
      </c>
      <c r="B1" s="746"/>
      <c r="C1" s="746"/>
      <c r="D1" s="746"/>
      <c r="E1" s="746"/>
      <c r="F1" s="746"/>
      <c r="G1" s="746"/>
      <c r="H1" s="746"/>
      <c r="I1" s="746"/>
      <c r="J1" s="746"/>
      <c r="K1" s="746"/>
      <c r="L1" s="746"/>
    </row>
    <row r="2" spans="1:28" ht="15">
      <c r="A2" s="747"/>
      <c r="B2" s="748"/>
      <c r="C2" s="749"/>
      <c r="D2" s="750" t="s">
        <v>645</v>
      </c>
      <c r="E2" s="751"/>
      <c r="F2" s="752"/>
      <c r="G2" s="747"/>
      <c r="H2" s="748"/>
      <c r="I2" s="748"/>
      <c r="J2" s="748"/>
      <c r="K2" s="748"/>
      <c r="L2" s="748"/>
    </row>
    <row r="3" spans="1:28" ht="45.75" customHeight="1">
      <c r="A3" s="58" t="s">
        <v>646</v>
      </c>
      <c r="B3" s="117" t="s">
        <v>647</v>
      </c>
      <c r="C3" s="59" t="s">
        <v>648</v>
      </c>
      <c r="D3" s="59" t="s">
        <v>649</v>
      </c>
      <c r="E3" s="59" t="s">
        <v>650</v>
      </c>
      <c r="F3" s="59" t="s">
        <v>651</v>
      </c>
      <c r="G3" s="59" t="s">
        <v>652</v>
      </c>
      <c r="H3" s="59" t="s">
        <v>653</v>
      </c>
      <c r="I3" s="59" t="s">
        <v>654</v>
      </c>
      <c r="J3" s="59" t="s">
        <v>655</v>
      </c>
      <c r="K3" s="59" t="s">
        <v>656</v>
      </c>
      <c r="L3" s="60" t="s">
        <v>657</v>
      </c>
      <c r="P3" s="753" t="s">
        <v>658</v>
      </c>
      <c r="Q3" s="754"/>
      <c r="R3" s="754"/>
      <c r="S3" s="754"/>
      <c r="T3" s="754"/>
      <c r="U3" s="754"/>
      <c r="V3" s="754"/>
      <c r="W3" s="754"/>
      <c r="X3" s="754"/>
      <c r="Y3" s="754"/>
      <c r="Z3" s="754"/>
      <c r="AA3" s="754"/>
      <c r="AB3" s="755"/>
    </row>
    <row r="4" spans="1:28" ht="15">
      <c r="A4" s="109" t="s">
        <v>458</v>
      </c>
      <c r="B4" s="110"/>
      <c r="C4" s="111"/>
      <c r="D4" s="112"/>
      <c r="E4" s="112"/>
      <c r="F4" s="112"/>
      <c r="G4" s="113">
        <v>2024</v>
      </c>
      <c r="H4" s="112"/>
      <c r="I4" s="114"/>
      <c r="J4" s="115">
        <f>130775.55+100710.69+55941.18+4434.11+0.02-150086</f>
        <v>141775.54999999999</v>
      </c>
      <c r="K4" s="112"/>
      <c r="L4" s="116"/>
      <c r="M4" t="s">
        <v>659</v>
      </c>
      <c r="P4" s="491" t="s">
        <v>660</v>
      </c>
      <c r="Q4" s="492" t="s">
        <v>661</v>
      </c>
      <c r="R4" s="493" t="s">
        <v>662</v>
      </c>
      <c r="S4" s="493" t="s">
        <v>663</v>
      </c>
      <c r="T4" s="493" t="s">
        <v>664</v>
      </c>
      <c r="U4" s="493" t="s">
        <v>665</v>
      </c>
      <c r="V4" s="493" t="s">
        <v>666</v>
      </c>
      <c r="W4" s="493" t="s">
        <v>667</v>
      </c>
      <c r="X4" s="493" t="s">
        <v>668</v>
      </c>
      <c r="Y4" s="493" t="s">
        <v>669</v>
      </c>
      <c r="Z4" s="493" t="s">
        <v>670</v>
      </c>
      <c r="AA4" s="493" t="s">
        <v>671</v>
      </c>
      <c r="AB4" s="494" t="s">
        <v>672</v>
      </c>
    </row>
    <row r="5" spans="1:28" ht="15">
      <c r="A5" s="75" t="s">
        <v>299</v>
      </c>
      <c r="B5" s="62">
        <v>16000000</v>
      </c>
      <c r="C5" s="65">
        <v>45659</v>
      </c>
      <c r="D5" s="64"/>
      <c r="E5" s="64"/>
      <c r="F5" s="64"/>
      <c r="G5" s="65">
        <v>45687</v>
      </c>
      <c r="H5" s="64">
        <v>28</v>
      </c>
      <c r="I5" s="67">
        <v>2.7300000000000001E-2</v>
      </c>
      <c r="J5" s="107">
        <v>33977.07</v>
      </c>
      <c r="K5" s="64"/>
      <c r="L5" s="66"/>
      <c r="M5" t="s">
        <v>661</v>
      </c>
      <c r="P5" s="496" t="s">
        <v>458</v>
      </c>
      <c r="Q5" s="492">
        <v>53141775.549999997</v>
      </c>
      <c r="R5" s="497">
        <v>69831843.200000003</v>
      </c>
      <c r="S5" s="498">
        <f>R5+J8+4000000+860000-3000000</f>
        <v>71827335.560000002</v>
      </c>
      <c r="T5" s="498">
        <v>28327313.530000001</v>
      </c>
      <c r="U5" s="498">
        <f>28444788.32+2500000-12774071.61-3000000</f>
        <v>15170716.710000001</v>
      </c>
      <c r="V5" s="498"/>
      <c r="W5" s="498"/>
      <c r="X5" s="498"/>
      <c r="Y5" s="498"/>
      <c r="Z5" s="498"/>
      <c r="AA5" s="498"/>
      <c r="AB5" s="498"/>
    </row>
    <row r="6" spans="1:28" ht="15">
      <c r="A6" s="61" t="s">
        <v>458</v>
      </c>
      <c r="B6" s="62">
        <v>53000000</v>
      </c>
      <c r="C6" s="63">
        <v>45660</v>
      </c>
      <c r="D6" s="64"/>
      <c r="E6" s="64"/>
      <c r="F6" s="64"/>
      <c r="G6" s="65">
        <v>45688</v>
      </c>
      <c r="H6" s="64"/>
      <c r="I6" s="64"/>
      <c r="J6" s="62">
        <v>190067.65</v>
      </c>
      <c r="K6" s="64"/>
      <c r="L6" s="66"/>
      <c r="M6" t="s">
        <v>661</v>
      </c>
      <c r="P6" s="495" t="s">
        <v>299</v>
      </c>
      <c r="Q6" s="488">
        <f>+B9</f>
        <v>17000000</v>
      </c>
      <c r="R6" s="488">
        <f>Q6</f>
        <v>17000000</v>
      </c>
      <c r="S6" s="488">
        <f>R6</f>
        <v>17000000</v>
      </c>
      <c r="T6" s="489"/>
      <c r="U6" s="489"/>
      <c r="V6" s="489"/>
      <c r="W6" s="489"/>
      <c r="X6" s="489"/>
      <c r="Y6" s="489"/>
      <c r="Z6" s="489"/>
      <c r="AA6" s="489"/>
      <c r="AB6" s="490"/>
    </row>
    <row r="7" spans="1:28" ht="15">
      <c r="A7" s="61" t="s">
        <v>299</v>
      </c>
      <c r="B7" s="62">
        <v>17000000</v>
      </c>
      <c r="C7" s="63">
        <v>45687</v>
      </c>
      <c r="D7" s="64"/>
      <c r="E7" s="64"/>
      <c r="F7" s="64"/>
      <c r="G7" s="65">
        <v>45716</v>
      </c>
      <c r="H7" s="64">
        <v>29</v>
      </c>
      <c r="I7" s="67">
        <v>2.5000000000000001E-2</v>
      </c>
      <c r="J7" s="62">
        <v>34236.11</v>
      </c>
      <c r="K7" s="64"/>
      <c r="L7" s="66"/>
      <c r="M7" t="s">
        <v>673</v>
      </c>
    </row>
    <row r="8" spans="1:28" ht="15">
      <c r="A8" s="61" t="s">
        <v>458</v>
      </c>
      <c r="B8" s="62">
        <v>69500000</v>
      </c>
      <c r="C8" s="63">
        <v>45689</v>
      </c>
      <c r="D8" s="64"/>
      <c r="E8" s="64"/>
      <c r="F8" s="64"/>
      <c r="G8" s="63">
        <v>45716</v>
      </c>
      <c r="H8" s="64"/>
      <c r="I8" s="64"/>
      <c r="J8" s="62">
        <v>135492.35999999999</v>
      </c>
      <c r="K8" s="64"/>
      <c r="L8" s="66"/>
      <c r="M8" t="s">
        <v>673</v>
      </c>
    </row>
    <row r="9" spans="1:28" ht="15">
      <c r="A9" s="61" t="s">
        <v>674</v>
      </c>
      <c r="B9" s="62">
        <v>17000000</v>
      </c>
      <c r="C9" s="63">
        <v>45716</v>
      </c>
      <c r="D9" s="64"/>
      <c r="E9" s="64"/>
      <c r="F9" s="64"/>
      <c r="G9" s="63">
        <v>45741</v>
      </c>
      <c r="H9" s="64">
        <v>25</v>
      </c>
      <c r="I9" s="67">
        <v>2.3599999999999999E-2</v>
      </c>
      <c r="J9" s="62">
        <v>27927.22</v>
      </c>
      <c r="M9" t="s">
        <v>663</v>
      </c>
    </row>
    <row r="10" spans="1:28" ht="15">
      <c r="A10" s="61" t="s">
        <v>458</v>
      </c>
      <c r="B10" s="62">
        <f>S5</f>
        <v>71827335.560000002</v>
      </c>
      <c r="C10" s="63">
        <v>45717</v>
      </c>
      <c r="D10" s="64"/>
      <c r="E10" s="64"/>
      <c r="F10" s="64"/>
      <c r="G10" s="63">
        <v>45747</v>
      </c>
      <c r="H10" s="64"/>
      <c r="I10" s="64"/>
      <c r="J10" s="64"/>
      <c r="M10" t="s">
        <v>663</v>
      </c>
    </row>
    <row r="11" spans="1:28" ht="15">
      <c r="A11" s="61" t="s">
        <v>458</v>
      </c>
      <c r="B11" s="12">
        <v>28321123</v>
      </c>
      <c r="C11" t="s">
        <v>675</v>
      </c>
    </row>
    <row r="12" spans="1:28">
      <c r="A12" t="s">
        <v>458</v>
      </c>
      <c r="B12" s="12">
        <v>28444788.32</v>
      </c>
      <c r="C12" s="803">
        <v>45662</v>
      </c>
    </row>
    <row r="13" spans="1:28">
      <c r="A13" t="s">
        <v>458</v>
      </c>
      <c r="B13" s="12">
        <f>B12+2500000</f>
        <v>30944788.32</v>
      </c>
      <c r="C13" t="s">
        <v>676</v>
      </c>
    </row>
    <row r="14" spans="1:28" ht="15">
      <c r="A14" t="s">
        <v>458</v>
      </c>
      <c r="B14" s="62">
        <f>B13-12774071.61</f>
        <v>18170716.710000001</v>
      </c>
      <c r="C14" t="s">
        <v>677</v>
      </c>
    </row>
    <row r="15" spans="1:28">
      <c r="A15" t="s">
        <v>458</v>
      </c>
      <c r="B15" s="12">
        <f>B14-3000000</f>
        <v>15170716.710000001</v>
      </c>
      <c r="C15" t="s">
        <v>399</v>
      </c>
    </row>
    <row r="20" spans="3:5">
      <c r="C20" s="12"/>
      <c r="D20" s="12"/>
      <c r="E20" s="12"/>
    </row>
  </sheetData>
  <mergeCells count="5">
    <mergeCell ref="A1:L1"/>
    <mergeCell ref="A2:C2"/>
    <mergeCell ref="D2:F2"/>
    <mergeCell ref="G2:L2"/>
    <mergeCell ref="P3:AB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43"/>
  <sheetViews>
    <sheetView workbookViewId="0">
      <selection activeCell="O3" sqref="O3"/>
    </sheetView>
  </sheetViews>
  <sheetFormatPr defaultRowHeight="14.25"/>
  <cols>
    <col min="1" max="1" width="7.42578125" bestFit="1" customWidth="1"/>
    <col min="2" max="2" width="13.7109375" bestFit="1" customWidth="1"/>
    <col min="3" max="3" width="7.7109375" bestFit="1" customWidth="1"/>
    <col min="4" max="4" width="8.7109375" bestFit="1" customWidth="1"/>
    <col min="5" max="5" width="12.7109375" bestFit="1" customWidth="1"/>
    <col min="6" max="6" width="8.5703125" bestFit="1" customWidth="1"/>
    <col min="7" max="7" width="4.7109375" bestFit="1" customWidth="1"/>
    <col min="8" max="8" width="7.7109375" bestFit="1" customWidth="1"/>
    <col min="11" max="11" width="7.42578125" bestFit="1" customWidth="1"/>
    <col min="12" max="12" width="16.28515625" bestFit="1" customWidth="1"/>
    <col min="13" max="13" width="7.7109375" bestFit="1" customWidth="1"/>
    <col min="14" max="14" width="8.7109375" bestFit="1" customWidth="1"/>
    <col min="15" max="15" width="11.7109375" bestFit="1" customWidth="1"/>
    <col min="16" max="16" width="8.5703125" bestFit="1" customWidth="1"/>
    <col min="17" max="17" width="4.7109375" bestFit="1" customWidth="1"/>
    <col min="18" max="18" width="7.7109375" bestFit="1" customWidth="1"/>
    <col min="21" max="21" width="13.42578125" bestFit="1" customWidth="1"/>
  </cols>
  <sheetData>
    <row r="1" spans="1:23">
      <c r="A1" s="69"/>
      <c r="B1" s="70">
        <f>SUM(B3:B1056)</f>
        <v>252519273.66</v>
      </c>
      <c r="C1" s="69"/>
      <c r="D1" s="69"/>
      <c r="E1" s="70">
        <f>SUM(E3:E1056)-E11</f>
        <v>49259219.149999999</v>
      </c>
      <c r="F1" s="71"/>
      <c r="G1" s="69"/>
      <c r="H1" s="69"/>
      <c r="K1" s="72"/>
      <c r="L1" s="73">
        <f>SUM(L3:L1056)</f>
        <v>17151529814.4</v>
      </c>
      <c r="M1" s="72"/>
      <c r="N1" s="72"/>
      <c r="O1" s="73">
        <f>SUM(O3:O1056)</f>
        <v>7000000</v>
      </c>
      <c r="P1" s="71"/>
      <c r="Q1" s="72"/>
      <c r="R1" s="69"/>
    </row>
    <row r="2" spans="1:23">
      <c r="A2" s="68" t="s">
        <v>678</v>
      </c>
      <c r="B2" s="68" t="s">
        <v>679</v>
      </c>
      <c r="C2" s="68" t="s">
        <v>680</v>
      </c>
      <c r="D2" s="68" t="s">
        <v>681</v>
      </c>
      <c r="E2" s="68" t="s">
        <v>682</v>
      </c>
      <c r="F2" s="68" t="s">
        <v>683</v>
      </c>
      <c r="G2" s="68" t="s">
        <v>684</v>
      </c>
      <c r="H2" s="68" t="s">
        <v>685</v>
      </c>
      <c r="K2" s="68" t="s">
        <v>678</v>
      </c>
      <c r="L2" s="68" t="s">
        <v>679</v>
      </c>
      <c r="M2" s="68" t="s">
        <v>680</v>
      </c>
      <c r="N2" s="68" t="s">
        <v>681</v>
      </c>
      <c r="O2" s="68" t="s">
        <v>682</v>
      </c>
      <c r="P2" s="68" t="s">
        <v>683</v>
      </c>
      <c r="Q2" s="68" t="s">
        <v>684</v>
      </c>
      <c r="R2" s="68" t="s">
        <v>685</v>
      </c>
    </row>
    <row r="3" spans="1:23">
      <c r="A3" s="69" t="s">
        <v>686</v>
      </c>
      <c r="B3" s="277">
        <v>30000000</v>
      </c>
      <c r="C3" s="69" t="s">
        <v>6</v>
      </c>
      <c r="D3" s="69" t="s">
        <v>2</v>
      </c>
      <c r="E3" s="277">
        <v>2618232</v>
      </c>
      <c r="F3" s="71">
        <v>45659</v>
      </c>
      <c r="G3" s="69" t="s">
        <v>299</v>
      </c>
      <c r="H3" s="69">
        <v>8.7274400000000002E-2</v>
      </c>
      <c r="K3" s="72" t="s">
        <v>687</v>
      </c>
      <c r="L3" s="73">
        <v>4981500000</v>
      </c>
      <c r="M3" s="72" t="s">
        <v>291</v>
      </c>
      <c r="N3" s="72" t="s">
        <v>2</v>
      </c>
      <c r="O3" s="277">
        <v>300000</v>
      </c>
      <c r="P3" s="71">
        <v>45665</v>
      </c>
      <c r="Q3" s="72" t="s">
        <v>299</v>
      </c>
      <c r="R3" s="69">
        <v>16605</v>
      </c>
    </row>
    <row r="4" spans="1:23">
      <c r="A4" s="69" t="s">
        <v>686</v>
      </c>
      <c r="B4" s="277">
        <v>50000000</v>
      </c>
      <c r="C4" s="69" t="s">
        <v>19</v>
      </c>
      <c r="D4" s="69" t="s">
        <v>2</v>
      </c>
      <c r="E4" s="277">
        <v>4249845</v>
      </c>
      <c r="F4" s="71">
        <v>45663</v>
      </c>
      <c r="G4" s="69" t="s">
        <v>299</v>
      </c>
      <c r="H4" s="69">
        <v>8.49969E-2</v>
      </c>
      <c r="K4" s="72" t="s">
        <v>687</v>
      </c>
      <c r="L4" s="73">
        <v>5029814.4000000004</v>
      </c>
      <c r="M4" s="72" t="s">
        <v>4</v>
      </c>
      <c r="N4" s="72" t="s">
        <v>2</v>
      </c>
      <c r="O4" s="277">
        <v>6000000</v>
      </c>
      <c r="P4" s="71">
        <v>45685</v>
      </c>
      <c r="Q4" s="72" t="s">
        <v>299</v>
      </c>
      <c r="R4" s="69">
        <v>0.8383024</v>
      </c>
    </row>
    <row r="5" spans="1:23">
      <c r="A5" s="69" t="s">
        <v>686</v>
      </c>
      <c r="B5" s="277">
        <v>1000000</v>
      </c>
      <c r="C5" s="69" t="s">
        <v>4</v>
      </c>
      <c r="D5" s="69" t="s">
        <v>2</v>
      </c>
      <c r="E5" s="277">
        <v>1203771.8999999999</v>
      </c>
      <c r="F5" s="71">
        <v>45663</v>
      </c>
      <c r="G5" s="69" t="s">
        <v>294</v>
      </c>
      <c r="H5" s="69">
        <v>1.2037719</v>
      </c>
      <c r="K5" s="72" t="s">
        <v>687</v>
      </c>
      <c r="L5" s="73">
        <v>5055000000</v>
      </c>
      <c r="M5" s="72" t="s">
        <v>291</v>
      </c>
      <c r="N5" s="72" t="s">
        <v>2</v>
      </c>
      <c r="O5" s="277">
        <v>300000</v>
      </c>
      <c r="P5" s="71">
        <v>45694</v>
      </c>
      <c r="Q5" s="72" t="s">
        <v>299</v>
      </c>
      <c r="R5" s="69">
        <v>16850</v>
      </c>
    </row>
    <row r="6" spans="1:23">
      <c r="A6" s="69" t="s">
        <v>686</v>
      </c>
      <c r="B6" s="277">
        <v>950000</v>
      </c>
      <c r="C6" s="69" t="s">
        <v>14</v>
      </c>
      <c r="D6" s="69" t="s">
        <v>2</v>
      </c>
      <c r="E6" s="277">
        <v>640470.91</v>
      </c>
      <c r="F6" s="71">
        <v>45665</v>
      </c>
      <c r="G6" s="69" t="s">
        <v>294</v>
      </c>
      <c r="H6" s="69">
        <v>0.67417990000000005</v>
      </c>
      <c r="K6" s="72" t="s">
        <v>687</v>
      </c>
      <c r="L6" s="73">
        <v>7110000000</v>
      </c>
      <c r="M6" s="72" t="s">
        <v>291</v>
      </c>
      <c r="N6" s="72" t="s">
        <v>2</v>
      </c>
      <c r="O6" s="277">
        <v>400000</v>
      </c>
      <c r="P6" s="71">
        <v>45729</v>
      </c>
      <c r="Q6" s="72" t="s">
        <v>299</v>
      </c>
      <c r="R6" s="69">
        <v>17775</v>
      </c>
    </row>
    <row r="7" spans="1:23">
      <c r="A7" s="69" t="s">
        <v>686</v>
      </c>
      <c r="B7" s="277">
        <v>20000000</v>
      </c>
      <c r="C7" s="69" t="s">
        <v>6</v>
      </c>
      <c r="D7" s="69" t="s">
        <v>2</v>
      </c>
      <c r="E7" s="277">
        <v>1737266</v>
      </c>
      <c r="F7" s="71">
        <v>45666</v>
      </c>
      <c r="G7" s="69" t="s">
        <v>299</v>
      </c>
      <c r="H7" s="69">
        <v>8.6863300000000004E-2</v>
      </c>
      <c r="O7" s="277"/>
    </row>
    <row r="8" spans="1:23">
      <c r="A8" s="69" t="s">
        <v>686</v>
      </c>
      <c r="B8" s="277">
        <v>550000</v>
      </c>
      <c r="C8" s="69" t="s">
        <v>5</v>
      </c>
      <c r="D8" s="69" t="s">
        <v>2</v>
      </c>
      <c r="E8" s="277">
        <v>535162.93000000005</v>
      </c>
      <c r="F8" s="71">
        <v>45671</v>
      </c>
      <c r="G8" s="69" t="s">
        <v>299</v>
      </c>
      <c r="H8" s="69">
        <v>0.97302350000000004</v>
      </c>
      <c r="L8" s="69"/>
      <c r="O8" s="277"/>
    </row>
    <row r="9" spans="1:23">
      <c r="A9" s="69" t="s">
        <v>686</v>
      </c>
      <c r="B9" s="277">
        <v>1200000</v>
      </c>
      <c r="C9" s="69" t="s">
        <v>4</v>
      </c>
      <c r="D9" s="69" t="s">
        <v>2</v>
      </c>
      <c r="E9" s="277">
        <v>1424694</v>
      </c>
      <c r="F9" s="71">
        <v>45671</v>
      </c>
      <c r="G9" s="69" t="s">
        <v>294</v>
      </c>
      <c r="H9" s="69">
        <v>1.1872450000000001</v>
      </c>
      <c r="L9" s="69"/>
      <c r="O9" s="277"/>
    </row>
    <row r="10" spans="1:23">
      <c r="A10" s="69" t="s">
        <v>686</v>
      </c>
      <c r="B10" s="277">
        <v>2399880</v>
      </c>
      <c r="C10" s="69" t="s">
        <v>16</v>
      </c>
      <c r="D10" s="69" t="s">
        <v>2</v>
      </c>
      <c r="E10" s="277">
        <v>1700446.97</v>
      </c>
      <c r="F10" s="71">
        <v>45673</v>
      </c>
      <c r="G10" s="69" t="s">
        <v>299</v>
      </c>
      <c r="H10" s="69">
        <v>0.70855500000000005</v>
      </c>
      <c r="L10" s="69"/>
      <c r="O10" s="277"/>
    </row>
    <row r="11" spans="1:23" s="100" customFormat="1" ht="15">
      <c r="A11" s="98" t="s">
        <v>686</v>
      </c>
      <c r="B11" s="278">
        <v>10000000</v>
      </c>
      <c r="C11" s="98" t="s">
        <v>6</v>
      </c>
      <c r="D11" s="98" t="s">
        <v>4</v>
      </c>
      <c r="E11" s="278">
        <v>735504</v>
      </c>
      <c r="F11" s="99">
        <v>45681</v>
      </c>
      <c r="G11" s="98" t="s">
        <v>299</v>
      </c>
      <c r="H11" s="98">
        <v>7.3550400000000002E-2</v>
      </c>
      <c r="L11" s="98"/>
      <c r="O11" s="277"/>
      <c r="U11"/>
      <c r="V11"/>
      <c r="W11"/>
    </row>
    <row r="12" spans="1:23">
      <c r="A12" s="69" t="s">
        <v>686</v>
      </c>
      <c r="B12" s="277">
        <v>3000000</v>
      </c>
      <c r="C12" s="69" t="s">
        <v>3</v>
      </c>
      <c r="D12" s="69" t="s">
        <v>2</v>
      </c>
      <c r="E12" s="277">
        <v>401977.5</v>
      </c>
      <c r="F12" s="71">
        <v>45685</v>
      </c>
      <c r="G12" s="69" t="s">
        <v>294</v>
      </c>
      <c r="H12" s="69">
        <v>0.13399249999999999</v>
      </c>
      <c r="L12" s="69"/>
      <c r="O12" s="277"/>
    </row>
    <row r="13" spans="1:23">
      <c r="A13" s="69" t="s">
        <v>686</v>
      </c>
      <c r="B13" s="277">
        <v>1000000</v>
      </c>
      <c r="C13" s="69" t="s">
        <v>5</v>
      </c>
      <c r="D13" s="69" t="s">
        <v>2</v>
      </c>
      <c r="E13" s="277">
        <v>959819.6</v>
      </c>
      <c r="F13" s="71">
        <v>45686</v>
      </c>
      <c r="G13" s="69" t="s">
        <v>299</v>
      </c>
      <c r="H13" s="69">
        <v>0.95981959999999999</v>
      </c>
      <c r="L13" s="69"/>
      <c r="O13" s="277"/>
    </row>
    <row r="14" spans="1:23">
      <c r="A14" s="69" t="s">
        <v>686</v>
      </c>
      <c r="B14" s="277">
        <v>600000</v>
      </c>
      <c r="C14" s="69" t="s">
        <v>5</v>
      </c>
      <c r="D14" s="69" t="s">
        <v>2</v>
      </c>
      <c r="E14" s="277">
        <v>576915.96</v>
      </c>
      <c r="F14" s="71">
        <v>45688</v>
      </c>
      <c r="G14" s="69" t="s">
        <v>299</v>
      </c>
      <c r="H14" s="69">
        <v>0.96152660000000001</v>
      </c>
      <c r="L14" s="69"/>
      <c r="O14" s="277"/>
    </row>
    <row r="15" spans="1:23">
      <c r="A15" s="69" t="s">
        <v>686</v>
      </c>
      <c r="B15" s="277">
        <v>699880</v>
      </c>
      <c r="C15" s="69" t="s">
        <v>16</v>
      </c>
      <c r="D15" s="69" t="s">
        <v>2</v>
      </c>
      <c r="E15" s="277">
        <v>496393.53</v>
      </c>
      <c r="F15" s="71">
        <v>45691</v>
      </c>
      <c r="G15" s="69" t="s">
        <v>299</v>
      </c>
      <c r="H15" s="69">
        <v>0.70925519999999997</v>
      </c>
      <c r="L15" s="69"/>
      <c r="O15" s="277"/>
    </row>
    <row r="16" spans="1:23">
      <c r="A16" s="69" t="s">
        <v>686</v>
      </c>
      <c r="B16" s="277">
        <v>1500000</v>
      </c>
      <c r="C16" s="69" t="s">
        <v>4</v>
      </c>
      <c r="D16" s="69" t="s">
        <v>2</v>
      </c>
      <c r="E16" s="277">
        <v>1793902.35</v>
      </c>
      <c r="F16" s="71">
        <v>45688</v>
      </c>
      <c r="G16" s="69" t="s">
        <v>294</v>
      </c>
      <c r="H16" s="69">
        <v>1.1959348999999999</v>
      </c>
      <c r="O16" s="277"/>
    </row>
    <row r="17" spans="1:15">
      <c r="A17" s="69" t="s">
        <v>686</v>
      </c>
      <c r="B17" s="277">
        <v>15000000</v>
      </c>
      <c r="C17" s="69" t="s">
        <v>6</v>
      </c>
      <c r="D17" s="69" t="s">
        <v>2</v>
      </c>
      <c r="E17" s="277">
        <v>1302550.5</v>
      </c>
      <c r="F17" s="71">
        <v>45691</v>
      </c>
      <c r="G17" s="69" t="s">
        <v>299</v>
      </c>
      <c r="H17" s="69">
        <v>8.6836700000000003E-2</v>
      </c>
      <c r="O17" s="277"/>
    </row>
    <row r="18" spans="1:15">
      <c r="A18" s="69" t="s">
        <v>686</v>
      </c>
      <c r="B18" s="277">
        <v>1500000</v>
      </c>
      <c r="C18" s="69" t="s">
        <v>4</v>
      </c>
      <c r="D18" s="69" t="s">
        <v>2</v>
      </c>
      <c r="E18" s="277">
        <v>1803317.25</v>
      </c>
      <c r="F18" s="71">
        <v>45692</v>
      </c>
      <c r="G18" s="69" t="s">
        <v>294</v>
      </c>
      <c r="H18" s="69">
        <v>1.2022115</v>
      </c>
      <c r="O18" s="277"/>
    </row>
    <row r="19" spans="1:15">
      <c r="A19" s="69" t="s">
        <v>686</v>
      </c>
      <c r="B19" s="277">
        <v>1500000</v>
      </c>
      <c r="C19" s="69" t="s">
        <v>4</v>
      </c>
      <c r="D19" s="69" t="s">
        <v>2</v>
      </c>
      <c r="E19" s="277">
        <v>1799216.55</v>
      </c>
      <c r="F19" s="71">
        <v>45695</v>
      </c>
      <c r="G19" s="69" t="s">
        <v>294</v>
      </c>
      <c r="H19" s="69">
        <v>1.1994777000000001</v>
      </c>
      <c r="O19" s="277"/>
    </row>
    <row r="20" spans="1:15">
      <c r="A20" s="69" t="s">
        <v>686</v>
      </c>
      <c r="B20" s="277">
        <v>9000000</v>
      </c>
      <c r="C20" s="69" t="s">
        <v>19</v>
      </c>
      <c r="D20" s="69" t="s">
        <v>2</v>
      </c>
      <c r="E20" s="277">
        <v>775775.7</v>
      </c>
      <c r="F20" s="71">
        <v>45699</v>
      </c>
      <c r="G20" s="69" t="s">
        <v>299</v>
      </c>
      <c r="H20" s="69">
        <v>8.6197300000000004E-2</v>
      </c>
      <c r="O20" s="277"/>
    </row>
    <row r="21" spans="1:15">
      <c r="A21" s="69" t="s">
        <v>686</v>
      </c>
      <c r="B21" s="277">
        <v>1000000</v>
      </c>
      <c r="C21" s="69" t="s">
        <v>4</v>
      </c>
      <c r="D21" s="69" t="s">
        <v>2</v>
      </c>
      <c r="E21" s="277">
        <v>1197754.3</v>
      </c>
      <c r="F21" s="71">
        <v>45699</v>
      </c>
      <c r="G21" s="69" t="s">
        <v>294</v>
      </c>
      <c r="H21" s="69">
        <v>1.1977542999999999</v>
      </c>
      <c r="O21" s="277"/>
    </row>
    <row r="22" spans="1:15">
      <c r="A22" s="69" t="s">
        <v>686</v>
      </c>
      <c r="B22" s="277">
        <v>600000</v>
      </c>
      <c r="C22" s="69" t="s">
        <v>14</v>
      </c>
      <c r="D22" s="69" t="s">
        <v>2</v>
      </c>
      <c r="E22" s="277">
        <v>403449.84</v>
      </c>
      <c r="F22" s="71">
        <v>45702</v>
      </c>
      <c r="G22" s="69" t="s">
        <v>299</v>
      </c>
      <c r="H22" s="69">
        <v>0.67241640000000003</v>
      </c>
      <c r="O22" s="277"/>
    </row>
    <row r="23" spans="1:15">
      <c r="A23" s="69" t="s">
        <v>686</v>
      </c>
      <c r="B23" s="277">
        <v>2004513.66</v>
      </c>
      <c r="C23" s="69" t="s">
        <v>5</v>
      </c>
      <c r="D23" s="69" t="s">
        <v>2</v>
      </c>
      <c r="E23" s="277">
        <v>1909888.59</v>
      </c>
      <c r="F23" s="71">
        <v>45702</v>
      </c>
      <c r="G23" s="69" t="s">
        <v>299</v>
      </c>
      <c r="H23" s="69">
        <v>0.95279400000000003</v>
      </c>
      <c r="O23" s="277"/>
    </row>
    <row r="24" spans="1:15">
      <c r="A24" s="69" t="s">
        <v>686</v>
      </c>
      <c r="B24" s="277">
        <v>2700000</v>
      </c>
      <c r="C24" s="69" t="s">
        <v>4</v>
      </c>
      <c r="D24" s="69" t="s">
        <v>2</v>
      </c>
      <c r="E24" s="277">
        <v>3244762.26</v>
      </c>
      <c r="F24" s="71">
        <v>45705</v>
      </c>
      <c r="G24" s="69" t="s">
        <v>294</v>
      </c>
      <c r="H24" s="69">
        <v>1.2017637999999999</v>
      </c>
      <c r="O24" s="277"/>
    </row>
    <row r="25" spans="1:15">
      <c r="A25" s="69" t="s">
        <v>686</v>
      </c>
      <c r="B25" s="277">
        <v>1190000</v>
      </c>
      <c r="C25" s="69" t="s">
        <v>5</v>
      </c>
      <c r="D25" s="69" t="s">
        <v>2</v>
      </c>
      <c r="E25" s="277">
        <v>1135340.8</v>
      </c>
      <c r="F25" s="71">
        <v>45706</v>
      </c>
      <c r="G25" s="69" t="s">
        <v>299</v>
      </c>
      <c r="H25" s="69">
        <v>0.95406789999999997</v>
      </c>
      <c r="O25" s="277"/>
    </row>
    <row r="26" spans="1:15">
      <c r="A26" s="69" t="s">
        <v>686</v>
      </c>
      <c r="B26" s="277">
        <v>300000</v>
      </c>
      <c r="C26" s="69" t="s">
        <v>9</v>
      </c>
      <c r="D26" s="69" t="s">
        <v>2</v>
      </c>
      <c r="E26" s="277">
        <v>317854.32</v>
      </c>
      <c r="F26" s="71">
        <v>45707</v>
      </c>
      <c r="G26" s="69" t="s">
        <v>299</v>
      </c>
      <c r="H26" s="69">
        <v>1.0595144000000001</v>
      </c>
      <c r="O26" s="277"/>
    </row>
    <row r="27" spans="1:15">
      <c r="A27" s="69" t="s">
        <v>686</v>
      </c>
      <c r="B27" s="277">
        <v>25000000</v>
      </c>
      <c r="C27" s="69" t="s">
        <v>19</v>
      </c>
      <c r="D27" s="69" t="s">
        <v>2</v>
      </c>
      <c r="E27" s="277">
        <v>2148455</v>
      </c>
      <c r="F27" s="71">
        <v>45707</v>
      </c>
      <c r="G27" s="69" t="s">
        <v>299</v>
      </c>
      <c r="H27" s="69">
        <v>8.5938200000000006E-2</v>
      </c>
      <c r="O27" s="277"/>
    </row>
    <row r="28" spans="1:15">
      <c r="A28" s="69" t="s">
        <v>686</v>
      </c>
      <c r="B28" s="277">
        <v>8000000</v>
      </c>
      <c r="C28" s="69" t="s">
        <v>6</v>
      </c>
      <c r="D28" s="69" t="s">
        <v>2</v>
      </c>
      <c r="E28" s="277">
        <v>715372.8</v>
      </c>
      <c r="F28" s="71">
        <v>45708</v>
      </c>
      <c r="G28" s="69" t="s">
        <v>299</v>
      </c>
      <c r="H28" s="69">
        <v>8.9421600000000004E-2</v>
      </c>
      <c r="O28" s="277"/>
    </row>
    <row r="29" spans="1:15">
      <c r="A29" s="69" t="s">
        <v>686</v>
      </c>
      <c r="B29" s="277">
        <v>1000000</v>
      </c>
      <c r="C29" s="69" t="s">
        <v>4</v>
      </c>
      <c r="D29" s="69" t="s">
        <v>2</v>
      </c>
      <c r="E29" s="277">
        <v>1205477.8999999999</v>
      </c>
      <c r="F29" s="71">
        <v>45714</v>
      </c>
      <c r="G29" s="69" t="s">
        <v>294</v>
      </c>
      <c r="H29" s="69">
        <v>1.2054779</v>
      </c>
      <c r="O29" s="277"/>
    </row>
    <row r="30" spans="1:15">
      <c r="A30" s="69" t="s">
        <v>686</v>
      </c>
      <c r="B30" s="277">
        <v>20000000</v>
      </c>
      <c r="C30" s="69" t="s">
        <v>6</v>
      </c>
      <c r="D30" s="69" t="s">
        <v>4</v>
      </c>
      <c r="E30" s="277">
        <v>1474540</v>
      </c>
      <c r="F30" s="71">
        <v>45715</v>
      </c>
      <c r="G30" s="69" t="s">
        <v>299</v>
      </c>
      <c r="H30" s="69">
        <v>7.3727000000000001E-2</v>
      </c>
      <c r="O30" s="277"/>
    </row>
    <row r="31" spans="1:15">
      <c r="A31" s="69" t="s">
        <v>686</v>
      </c>
      <c r="B31" s="277">
        <v>1000</v>
      </c>
      <c r="C31" s="69" t="s">
        <v>4</v>
      </c>
      <c r="D31" s="69" t="s">
        <v>2</v>
      </c>
      <c r="E31" s="277">
        <v>1210.3699999999999</v>
      </c>
      <c r="F31" s="71">
        <v>45721</v>
      </c>
      <c r="G31" s="69" t="s">
        <v>688</v>
      </c>
      <c r="H31" s="69">
        <v>1.2103699999999999</v>
      </c>
      <c r="O31" s="277"/>
    </row>
    <row r="32" spans="1:15">
      <c r="A32" s="69" t="s">
        <v>686</v>
      </c>
      <c r="B32" s="277">
        <v>15000000</v>
      </c>
      <c r="C32" s="69" t="s">
        <v>19</v>
      </c>
      <c r="D32" s="69" t="s">
        <v>2</v>
      </c>
      <c r="E32" s="277">
        <v>1265223</v>
      </c>
      <c r="F32" s="71">
        <v>45721</v>
      </c>
      <c r="G32" s="69" t="s">
        <v>299</v>
      </c>
      <c r="H32" s="69">
        <v>8.4348199999999998E-2</v>
      </c>
      <c r="O32" s="277"/>
    </row>
    <row r="33" spans="1:15">
      <c r="A33" s="69" t="s">
        <v>686</v>
      </c>
      <c r="B33" s="277">
        <v>5000000</v>
      </c>
      <c r="C33" s="69" t="s">
        <v>6</v>
      </c>
      <c r="D33" s="69" t="s">
        <v>2</v>
      </c>
      <c r="E33" s="277">
        <v>456401</v>
      </c>
      <c r="F33" s="71">
        <v>45722</v>
      </c>
      <c r="G33" s="69" t="s">
        <v>299</v>
      </c>
      <c r="H33" s="69">
        <v>9.1280200000000006E-2</v>
      </c>
      <c r="O33" s="277"/>
    </row>
    <row r="34" spans="1:15">
      <c r="A34" s="69" t="s">
        <v>686</v>
      </c>
      <c r="B34" s="277">
        <v>1309000</v>
      </c>
      <c r="C34" s="69" t="s">
        <v>7</v>
      </c>
      <c r="D34" s="69" t="s">
        <v>2</v>
      </c>
      <c r="E34" s="277">
        <v>767373.37</v>
      </c>
      <c r="F34" s="71">
        <v>45723</v>
      </c>
      <c r="G34" s="69" t="s">
        <v>294</v>
      </c>
      <c r="H34" s="69">
        <v>0.58622870000000005</v>
      </c>
      <c r="O34" s="277"/>
    </row>
    <row r="35" spans="1:15">
      <c r="A35" s="69" t="s">
        <v>686</v>
      </c>
      <c r="B35" s="277">
        <v>300000</v>
      </c>
      <c r="C35" s="69" t="s">
        <v>5</v>
      </c>
      <c r="D35" s="69" t="s">
        <v>2</v>
      </c>
      <c r="E35" s="70">
        <v>275687.55</v>
      </c>
      <c r="F35" s="71">
        <v>45726</v>
      </c>
      <c r="G35" s="69" t="s">
        <v>299</v>
      </c>
      <c r="H35" s="69">
        <v>0.91895850000000001</v>
      </c>
      <c r="O35" s="277"/>
    </row>
    <row r="36" spans="1:15">
      <c r="A36" s="69" t="s">
        <v>686</v>
      </c>
      <c r="B36" s="277">
        <v>1000000</v>
      </c>
      <c r="C36" s="69" t="s">
        <v>16</v>
      </c>
      <c r="D36" s="69" t="s">
        <v>2</v>
      </c>
      <c r="E36" s="70">
        <v>686046.1</v>
      </c>
      <c r="F36" s="71">
        <v>45729</v>
      </c>
      <c r="G36" s="69" t="s">
        <v>299</v>
      </c>
      <c r="H36" s="69">
        <v>0.68604609999999999</v>
      </c>
      <c r="O36" s="277"/>
    </row>
    <row r="37" spans="1:15">
      <c r="A37" s="69" t="s">
        <v>686</v>
      </c>
      <c r="B37" s="277">
        <v>1165000</v>
      </c>
      <c r="C37" s="69" t="s">
        <v>7</v>
      </c>
      <c r="D37" s="69" t="s">
        <v>2</v>
      </c>
      <c r="E37" s="70">
        <v>677773.7</v>
      </c>
      <c r="F37" s="71">
        <v>45737</v>
      </c>
      <c r="G37" s="69" t="s">
        <v>294</v>
      </c>
      <c r="H37" s="69">
        <v>0.58177999999999996</v>
      </c>
      <c r="O37" s="277"/>
    </row>
    <row r="38" spans="1:15">
      <c r="A38" s="69" t="s">
        <v>686</v>
      </c>
      <c r="B38" s="277">
        <v>4500000</v>
      </c>
      <c r="C38" s="69" t="s">
        <v>19</v>
      </c>
      <c r="D38" s="69" t="s">
        <v>2</v>
      </c>
      <c r="E38" s="70">
        <v>389326.95</v>
      </c>
      <c r="F38" s="71">
        <v>45736</v>
      </c>
      <c r="G38" s="69" t="s">
        <v>299</v>
      </c>
      <c r="H38" s="69">
        <v>8.65171E-2</v>
      </c>
      <c r="O38" s="277"/>
    </row>
    <row r="39" spans="1:15">
      <c r="A39" s="69" t="s">
        <v>686</v>
      </c>
      <c r="B39" s="277">
        <v>5500000</v>
      </c>
      <c r="C39" s="69" t="s">
        <v>19</v>
      </c>
      <c r="D39" s="69" t="s">
        <v>6</v>
      </c>
      <c r="E39" s="70">
        <v>5254749.5</v>
      </c>
      <c r="F39" s="71">
        <v>45736</v>
      </c>
      <c r="G39" s="69" t="s">
        <v>299</v>
      </c>
      <c r="H39" s="69">
        <v>0.95540899999999995</v>
      </c>
      <c r="O39" s="277"/>
    </row>
    <row r="40" spans="1:15">
      <c r="A40" s="69" t="s">
        <v>686</v>
      </c>
      <c r="B40" s="70">
        <v>5000000</v>
      </c>
      <c r="C40" s="69" t="s">
        <v>19</v>
      </c>
      <c r="D40" s="69" t="s">
        <v>2</v>
      </c>
      <c r="E40" s="70">
        <v>439131.5</v>
      </c>
      <c r="F40" s="71">
        <v>45743</v>
      </c>
      <c r="G40" s="69" t="s">
        <v>299</v>
      </c>
      <c r="H40" s="69">
        <v>8.7826299999999996E-2</v>
      </c>
      <c r="O40" s="277"/>
    </row>
    <row r="41" spans="1:15">
      <c r="A41" s="69" t="s">
        <v>686</v>
      </c>
      <c r="B41" s="70">
        <v>600000</v>
      </c>
      <c r="C41" s="69" t="s">
        <v>14</v>
      </c>
      <c r="D41" s="69" t="s">
        <v>2</v>
      </c>
      <c r="E41" s="70">
        <v>389185.38</v>
      </c>
      <c r="F41" s="71">
        <v>45743</v>
      </c>
      <c r="G41" s="69" t="s">
        <v>299</v>
      </c>
      <c r="H41" s="69">
        <v>0.6486423</v>
      </c>
    </row>
    <row r="42" spans="1:15">
      <c r="A42" s="69" t="s">
        <v>686</v>
      </c>
      <c r="B42" s="70">
        <v>700000</v>
      </c>
      <c r="C42" s="69" t="s">
        <v>14</v>
      </c>
      <c r="D42" s="69" t="s">
        <v>2</v>
      </c>
      <c r="E42" s="70">
        <v>450442.44</v>
      </c>
      <c r="F42" s="71">
        <v>45747</v>
      </c>
      <c r="G42" s="69" t="s">
        <v>299</v>
      </c>
      <c r="H42" s="69">
        <v>0.64348919999999998</v>
      </c>
    </row>
    <row r="43" spans="1:15">
      <c r="A43" s="69" t="s">
        <v>686</v>
      </c>
      <c r="B43" s="70">
        <v>750000</v>
      </c>
      <c r="C43" s="69" t="s">
        <v>7</v>
      </c>
      <c r="D43" s="69" t="s">
        <v>2</v>
      </c>
      <c r="E43" s="70">
        <v>434013.83</v>
      </c>
      <c r="F43" s="71">
        <v>45748</v>
      </c>
      <c r="G43" s="69" t="s">
        <v>294</v>
      </c>
      <c r="H43" s="69">
        <v>0.57868509999999995</v>
      </c>
    </row>
  </sheetData>
  <sortState xmlns:xlrd2="http://schemas.microsoft.com/office/spreadsheetml/2017/richdata2" ref="L8:L15">
    <sortCondition ref="L8:L1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61"/>
  <sheetViews>
    <sheetView workbookViewId="0">
      <selection activeCell="I14" sqref="I14"/>
    </sheetView>
  </sheetViews>
  <sheetFormatPr defaultRowHeight="14.25"/>
  <cols>
    <col min="1" max="1" width="20.5703125" customWidth="1"/>
    <col min="2" max="2" width="21.28515625" customWidth="1"/>
    <col min="3" max="3" width="19.42578125" bestFit="1" customWidth="1"/>
    <col min="4" max="5" width="18.42578125" bestFit="1" customWidth="1"/>
    <col min="6" max="7" width="18.5703125" bestFit="1" customWidth="1"/>
    <col min="8" max="9" width="14.85546875" bestFit="1" customWidth="1"/>
    <col min="10" max="10" width="15.85546875" bestFit="1" customWidth="1"/>
    <col min="11" max="12" width="13.85546875" bestFit="1" customWidth="1"/>
    <col min="13" max="13" width="12.7109375" bestFit="1" customWidth="1"/>
    <col min="14" max="15" width="14.28515625" customWidth="1"/>
    <col min="16" max="16" width="13.7109375" customWidth="1"/>
    <col min="17" max="18" width="12.42578125" bestFit="1" customWidth="1"/>
    <col min="19" max="21" width="10.28515625" bestFit="1" customWidth="1"/>
    <col min="22" max="22" width="9.85546875" bestFit="1" customWidth="1"/>
  </cols>
  <sheetData>
    <row r="1" spans="1:27" ht="15" thickBot="1"/>
    <row r="2" spans="1:27" ht="15.75" thickBot="1">
      <c r="A2" s="759" t="s">
        <v>689</v>
      </c>
      <c r="B2" s="760"/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O2" s="759" t="s">
        <v>690</v>
      </c>
      <c r="P2" s="760"/>
      <c r="Q2" s="760"/>
      <c r="R2" s="760"/>
      <c r="S2" s="760"/>
      <c r="T2" s="760"/>
      <c r="U2" s="760"/>
      <c r="V2" s="760"/>
      <c r="W2" s="760"/>
      <c r="X2" s="760"/>
      <c r="Y2" s="760"/>
      <c r="Z2" s="760"/>
      <c r="AA2" s="761"/>
    </row>
    <row r="3" spans="1:27">
      <c r="A3" s="155"/>
      <c r="B3" s="320" t="s">
        <v>661</v>
      </c>
      <c r="C3" s="321" t="s">
        <v>662</v>
      </c>
      <c r="D3" s="321" t="s">
        <v>663</v>
      </c>
      <c r="E3" s="321" t="s">
        <v>664</v>
      </c>
      <c r="F3" s="321" t="s">
        <v>665</v>
      </c>
      <c r="G3" s="321" t="s">
        <v>666</v>
      </c>
      <c r="H3" s="321" t="s">
        <v>667</v>
      </c>
      <c r="I3" s="321" t="s">
        <v>668</v>
      </c>
      <c r="J3" s="321" t="s">
        <v>669</v>
      </c>
      <c r="K3" s="321" t="s">
        <v>670</v>
      </c>
      <c r="L3" s="321" t="s">
        <v>671</v>
      </c>
      <c r="M3" s="322" t="s">
        <v>672</v>
      </c>
      <c r="O3" s="155"/>
      <c r="P3" s="511" t="s">
        <v>691</v>
      </c>
      <c r="Q3" s="511" t="s">
        <v>692</v>
      </c>
      <c r="R3" s="511" t="s">
        <v>693</v>
      </c>
      <c r="S3" s="511" t="s">
        <v>694</v>
      </c>
      <c r="T3" s="511" t="s">
        <v>695</v>
      </c>
      <c r="U3" s="511" t="s">
        <v>696</v>
      </c>
      <c r="V3" s="511" t="s">
        <v>697</v>
      </c>
      <c r="W3" s="511" t="s">
        <v>698</v>
      </c>
      <c r="X3" s="511" t="s">
        <v>699</v>
      </c>
      <c r="Y3" s="511" t="s">
        <v>700</v>
      </c>
      <c r="Z3" s="511" t="s">
        <v>701</v>
      </c>
      <c r="AA3" s="511" t="s">
        <v>702</v>
      </c>
    </row>
    <row r="4" spans="1:27">
      <c r="A4" s="136" t="s">
        <v>703</v>
      </c>
      <c r="B4" s="505">
        <f>'Lista contas'!AC99</f>
        <v>102832675.20896223</v>
      </c>
      <c r="C4" s="506">
        <f>'Lista contas'!AO99</f>
        <v>113826533.15718423</v>
      </c>
      <c r="D4" s="506">
        <f>'Lista contas'!BD99</f>
        <v>97448965.372183487</v>
      </c>
      <c r="E4" s="506">
        <f>'Lista contas'!DW99</f>
        <v>53156319.459812194</v>
      </c>
      <c r="F4" s="324"/>
      <c r="G4" s="324"/>
      <c r="M4" s="323"/>
      <c r="O4" s="136" t="s">
        <v>703</v>
      </c>
      <c r="P4" s="505">
        <v>0</v>
      </c>
      <c r="Q4" s="506">
        <v>0</v>
      </c>
      <c r="R4" s="506">
        <v>0</v>
      </c>
      <c r="S4" s="506">
        <v>0</v>
      </c>
      <c r="T4" s="324"/>
      <c r="U4" s="324"/>
      <c r="AA4" s="323"/>
    </row>
    <row r="5" spans="1:27">
      <c r="A5" s="499" t="s">
        <v>704</v>
      </c>
      <c r="B5" s="500">
        <f>'Cashflow 2025'!R59</f>
        <v>-35890.004510428407</v>
      </c>
      <c r="C5" s="500">
        <f>'Cashflow 2025'!S59</f>
        <v>10224.2567805464</v>
      </c>
      <c r="D5" s="500">
        <f>'Cashflow 2025'!T59</f>
        <v>-16568.980000000003</v>
      </c>
      <c r="E5" s="500">
        <f>'Cashflow 2025'!U59</f>
        <v>5817.8158780604108</v>
      </c>
      <c r="F5" s="500">
        <f>'Cashflow 2025'!V59</f>
        <v>6904.8158780604108</v>
      </c>
      <c r="G5" s="500">
        <f>'Cashflow 2025'!W59</f>
        <v>-3266.8386572643158</v>
      </c>
      <c r="H5" s="500">
        <f>'Cashflow 2025'!X59</f>
        <v>28798.703001707985</v>
      </c>
      <c r="I5" s="500">
        <f>'Cashflow 2025'!Y59</f>
        <v>14572.455602127793</v>
      </c>
      <c r="J5" s="500">
        <f>'Cashflow 2025'!Z59</f>
        <v>3113.7676021277948</v>
      </c>
      <c r="K5" s="500">
        <f>'Cashflow 2025'!AA59</f>
        <v>14798.767602127795</v>
      </c>
      <c r="L5" s="500">
        <f>'Cashflow 2025'!AB59</f>
        <v>14798.767602127795</v>
      </c>
      <c r="M5" s="501">
        <f>'Cashflow 2025'!AC59</f>
        <v>57887.455602127797</v>
      </c>
      <c r="O5" s="499" t="s">
        <v>704</v>
      </c>
      <c r="P5" s="500">
        <v>12508</v>
      </c>
      <c r="Q5" s="500">
        <v>528</v>
      </c>
      <c r="R5" s="500">
        <v>-20370</v>
      </c>
      <c r="S5" s="500">
        <v>-3020</v>
      </c>
      <c r="T5" s="500">
        <v>3008</v>
      </c>
      <c r="U5" s="500">
        <v>-6622</v>
      </c>
      <c r="V5" s="500">
        <v>11470</v>
      </c>
      <c r="W5" s="500">
        <v>8084</v>
      </c>
      <c r="X5" s="500">
        <v>-8692</v>
      </c>
      <c r="Y5" s="500">
        <v>7853</v>
      </c>
      <c r="Z5" s="500">
        <v>9387</v>
      </c>
      <c r="AA5" s="500">
        <v>58753</v>
      </c>
    </row>
    <row r="6" spans="1:27">
      <c r="A6" s="499" t="s">
        <v>705</v>
      </c>
      <c r="B6" s="500">
        <f>'Cashflow 2025'!R17</f>
        <v>62034.349524800928</v>
      </c>
      <c r="C6" s="500">
        <f>'Cashflow 2025'!S17</f>
        <v>57748.3</v>
      </c>
      <c r="D6" s="500">
        <f>'Cashflow 2025'!T17</f>
        <v>39729.4</v>
      </c>
      <c r="E6" s="500">
        <f>'Cashflow 2025'!U17</f>
        <v>39500</v>
      </c>
      <c r="F6" s="500">
        <f>'Cashflow 2025'!V17</f>
        <v>41500</v>
      </c>
      <c r="G6" s="500">
        <f>'Cashflow 2025'!W17</f>
        <v>42500</v>
      </c>
      <c r="H6" s="500">
        <f>'Cashflow 2025'!X17</f>
        <v>52000</v>
      </c>
      <c r="I6" s="500">
        <f>'Cashflow 2025'!Y17</f>
        <v>40000</v>
      </c>
      <c r="J6" s="500">
        <f>'Cashflow 2025'!Z17</f>
        <v>39000</v>
      </c>
      <c r="K6" s="500">
        <f>'Cashflow 2025'!AA17</f>
        <v>40000</v>
      </c>
      <c r="L6" s="500">
        <f>'Cashflow 2025'!AB17</f>
        <v>41000</v>
      </c>
      <c r="M6" s="501">
        <f>'Cashflow 2025'!AC17</f>
        <v>100000</v>
      </c>
      <c r="O6" s="499" t="s">
        <v>705</v>
      </c>
      <c r="P6" s="500">
        <v>57432.800000000003</v>
      </c>
      <c r="Q6" s="500">
        <v>41568.6</v>
      </c>
      <c r="R6" s="500">
        <v>34398</v>
      </c>
      <c r="S6" s="500">
        <v>35901.800000000003</v>
      </c>
      <c r="T6" s="500">
        <v>40244.400000000001</v>
      </c>
      <c r="U6" s="500">
        <v>35349</v>
      </c>
      <c r="V6" s="500">
        <v>45428.7</v>
      </c>
      <c r="W6" s="500">
        <v>35714.199999999997</v>
      </c>
      <c r="X6" s="500">
        <v>32839.5</v>
      </c>
      <c r="Y6" s="500">
        <v>40080.5</v>
      </c>
      <c r="Z6" s="500">
        <v>39257.1</v>
      </c>
      <c r="AA6" s="500">
        <v>107518.1</v>
      </c>
    </row>
    <row r="7" spans="1:27" ht="15" thickBot="1">
      <c r="A7" s="502" t="s">
        <v>706</v>
      </c>
      <c r="B7" s="503">
        <f>'Cashflow 2025'!R21+'Cashflow 2025'!R28+'Cashflow 2025'!R30+'Cashflow 2025'!R34+'Cashflow 2025'!R42+'Cashflow 2025'!R48</f>
        <v>-98241.493533703615</v>
      </c>
      <c r="C7" s="503">
        <f>'Cashflow 2025'!S21+'Cashflow 2025'!S28+'Cashflow 2025'!S30+'Cashflow 2025'!S34+'Cashflow 2025'!S42+'Cashflow 2025'!S48</f>
        <v>-47441.19821945361</v>
      </c>
      <c r="D7" s="503">
        <f>'Cashflow 2025'!T21+'Cashflow 2025'!T28+'Cashflow 2025'!T30+'Cashflow 2025'!T34+'Cashflow 2025'!T42+'Cashflow 2025'!T48</f>
        <v>-56218.8</v>
      </c>
      <c r="E7" s="503">
        <f>'Cashflow 2025'!U21+'Cashflow 2025'!U28+'Cashflow 2025'!U30+'Cashflow 2025'!U34+'Cashflow 2025'!U42+'Cashflow 2025'!U48</f>
        <v>-33602.604121939592</v>
      </c>
      <c r="F7" s="503">
        <f>'Cashflow 2025'!V21+'Cashflow 2025'!V28+'Cashflow 2025'!V30+'Cashflow 2025'!V34+'Cashflow 2025'!V42+'Cashflow 2025'!V48</f>
        <v>-34515.604121939592</v>
      </c>
      <c r="G7" s="503">
        <f>'Cashflow 2025'!W21+'Cashflow 2025'!W28+'Cashflow 2025'!W30+'Cashflow 2025'!W34+'Cashflow 2025'!W42+'Cashflow 2025'!W48</f>
        <v>-45687.258657264319</v>
      </c>
      <c r="H7" s="503">
        <f>'Cashflow 2025'!X21+'Cashflow 2025'!X28+'Cashflow 2025'!X30+'Cashflow 2025'!X34+'Cashflow 2025'!X42+'Cashflow 2025'!X48</f>
        <v>-23201.296998292019</v>
      </c>
      <c r="I7" s="503">
        <f>'Cashflow 2025'!Y21+'Cashflow 2025'!Y28+'Cashflow 2025'!Y30+'Cashflow 2025'!Y34+'Cashflow 2025'!Y42+'Cashflow 2025'!Y48</f>
        <v>-25427.544397872211</v>
      </c>
      <c r="J7" s="503">
        <f>'Cashflow 2025'!Z21+'Cashflow 2025'!Z28+'Cashflow 2025'!Z30+'Cashflow 2025'!Z34+'Cashflow 2025'!Z42+'Cashflow 2025'!Z48</f>
        <v>-35886.232397872212</v>
      </c>
      <c r="K7" s="503">
        <f>'Cashflow 2025'!AA21+'Cashflow 2025'!AA28+'Cashflow 2025'!AA30+'Cashflow 2025'!AA34+'Cashflow 2025'!AA42+'Cashflow 2025'!AA48</f>
        <v>-25201.232397872209</v>
      </c>
      <c r="L7" s="503">
        <f>'Cashflow 2025'!AB21+'Cashflow 2025'!AB28+'Cashflow 2025'!AB30+'Cashflow 2025'!AB34+'Cashflow 2025'!AB42+'Cashflow 2025'!AB48</f>
        <v>-26201.232397872209</v>
      </c>
      <c r="M7" s="504">
        <f>'Cashflow 2025'!AC21+'Cashflow 2025'!AC28+'Cashflow 2025'!AC30+'Cashflow 2025'!AC34+'Cashflow 2025'!AC42+'Cashflow 2025'!AC48</f>
        <v>-42112.544397872211</v>
      </c>
      <c r="O7" s="502" t="s">
        <v>706</v>
      </c>
      <c r="P7" s="503">
        <v>-45196.9</v>
      </c>
      <c r="Q7" s="503">
        <v>-39964.9</v>
      </c>
      <c r="R7" s="503">
        <v>-54029.4</v>
      </c>
      <c r="S7" s="503">
        <v>-39413.600000000006</v>
      </c>
      <c r="T7" s="503">
        <v>-37606.499999999993</v>
      </c>
      <c r="U7" s="503">
        <v>-42215.1</v>
      </c>
      <c r="V7" s="503">
        <v>-33550.500000000007</v>
      </c>
      <c r="W7" s="503">
        <v>-28164.499999999996</v>
      </c>
      <c r="X7" s="503">
        <v>-41651.599999999999</v>
      </c>
      <c r="Y7" s="503">
        <v>-32023</v>
      </c>
      <c r="Z7" s="503">
        <v>-29990.6</v>
      </c>
      <c r="AA7" s="503">
        <v>-50429.4</v>
      </c>
    </row>
    <row r="10" spans="1:27" ht="15" thickBot="1"/>
    <row r="11" spans="1:27" ht="15.75" thickBot="1">
      <c r="A11" s="762" t="s">
        <v>707</v>
      </c>
      <c r="B11" s="763"/>
      <c r="C11" s="764"/>
      <c r="E11" s="759" t="s">
        <v>708</v>
      </c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1"/>
    </row>
    <row r="12" spans="1:27" ht="15" thickBot="1">
      <c r="A12" s="325" t="s">
        <v>26</v>
      </c>
      <c r="B12" s="325" t="s">
        <v>709</v>
      </c>
      <c r="C12" s="325" t="s">
        <v>457</v>
      </c>
      <c r="E12" s="155"/>
      <c r="F12" s="321" t="s">
        <v>661</v>
      </c>
      <c r="G12" s="321" t="s">
        <v>662</v>
      </c>
      <c r="H12" s="321" t="s">
        <v>663</v>
      </c>
      <c r="I12" s="321" t="s">
        <v>664</v>
      </c>
      <c r="J12" s="321" t="s">
        <v>665</v>
      </c>
      <c r="K12" s="321" t="s">
        <v>666</v>
      </c>
      <c r="L12" s="321" t="s">
        <v>667</v>
      </c>
      <c r="M12" s="321" t="s">
        <v>668</v>
      </c>
      <c r="N12" s="321" t="s">
        <v>669</v>
      </c>
      <c r="O12" s="321" t="s">
        <v>670</v>
      </c>
      <c r="P12" s="321" t="s">
        <v>671</v>
      </c>
      <c r="Q12" s="322" t="s">
        <v>672</v>
      </c>
    </row>
    <row r="13" spans="1:27" ht="15" thickBot="1">
      <c r="A13" s="326" t="s">
        <v>7</v>
      </c>
      <c r="B13" s="328">
        <f>Sheet7!C57</f>
        <v>578671.23433359817</v>
      </c>
      <c r="C13" s="328">
        <f>SUM(Sheet7!W65:W66)</f>
        <v>1814.8201019051914</v>
      </c>
      <c r="E13" s="342" t="s">
        <v>710</v>
      </c>
      <c r="F13" s="387">
        <f>B4</f>
        <v>102832675.20896223</v>
      </c>
      <c r="G13" s="388">
        <f>C4</f>
        <v>113826533.15718423</v>
      </c>
      <c r="H13" s="388">
        <f>D4</f>
        <v>97448965.372183487</v>
      </c>
      <c r="I13" s="388">
        <f>E4</f>
        <v>53156319.459812194</v>
      </c>
      <c r="J13" s="388"/>
      <c r="K13" s="388"/>
      <c r="L13" s="388"/>
      <c r="M13" s="388"/>
      <c r="N13" s="388"/>
      <c r="O13" s="388"/>
      <c r="P13" s="388"/>
      <c r="Q13" s="389"/>
    </row>
    <row r="14" spans="1:27" ht="15" thickBot="1">
      <c r="A14" s="326" t="s">
        <v>14</v>
      </c>
      <c r="B14" s="328">
        <f>+Sheet7!AA57</f>
        <v>864812.10508812766</v>
      </c>
      <c r="C14" s="328">
        <f>SUM(Sheet7!O65:O66)</f>
        <v>33195.211173927499</v>
      </c>
      <c r="E14" s="344" t="s">
        <v>711</v>
      </c>
      <c r="F14" s="387">
        <v>101369000</v>
      </c>
      <c r="G14" s="387">
        <v>105793080</v>
      </c>
      <c r="H14" s="387">
        <v>73487000</v>
      </c>
      <c r="I14" s="387">
        <f>27450000-24000000</f>
        <v>3450000</v>
      </c>
      <c r="J14" s="387">
        <v>38770000</v>
      </c>
      <c r="K14" s="387">
        <v>30770000</v>
      </c>
      <c r="L14" s="387">
        <v>43820000</v>
      </c>
      <c r="M14" s="387">
        <v>54200000</v>
      </c>
      <c r="N14" s="387">
        <v>48331000</v>
      </c>
      <c r="O14" s="387">
        <v>52303000</v>
      </c>
      <c r="P14" s="387">
        <v>62209000</v>
      </c>
      <c r="Q14" s="387">
        <v>112445000</v>
      </c>
    </row>
    <row r="15" spans="1:27">
      <c r="A15" s="326" t="s">
        <v>9</v>
      </c>
      <c r="B15" s="328">
        <f>+Sheet7!O57</f>
        <v>527194.33911882516</v>
      </c>
      <c r="C15" s="328">
        <f>SUM(Sheet7!M65:M66)</f>
        <v>37744.192256341783</v>
      </c>
    </row>
    <row r="16" spans="1:27">
      <c r="A16" s="326" t="s">
        <v>3</v>
      </c>
      <c r="B16" s="328">
        <f>+Sheet7!G57</f>
        <v>337089.23687456432</v>
      </c>
      <c r="C16" s="328">
        <f>SUM(Sheet7!U65:U66)</f>
        <v>773.58288196492731</v>
      </c>
    </row>
    <row r="17" spans="1:21">
      <c r="A17" s="326" t="s">
        <v>2</v>
      </c>
      <c r="B17" s="328">
        <f>+Sheet7!M57</f>
        <v>3419540.41</v>
      </c>
      <c r="C17" s="328">
        <f>SUM(Sheet7!K65:K66)</f>
        <v>-330135.79999999981</v>
      </c>
    </row>
    <row r="18" spans="1:21" ht="15" thickBot="1">
      <c r="A18" s="326" t="s">
        <v>4</v>
      </c>
      <c r="B18" s="328">
        <f>Sheet7!K57</f>
        <v>5560437.7992140055</v>
      </c>
      <c r="C18" s="328">
        <f>SUM(Sheet7!Q65:Q66)</f>
        <v>5377162.0816958435</v>
      </c>
    </row>
    <row r="19" spans="1:21" ht="15" thickBot="1">
      <c r="A19" s="326" t="s">
        <v>291</v>
      </c>
      <c r="B19" s="328">
        <f>+Sheet7!Y57</f>
        <v>185400.80703471461</v>
      </c>
      <c r="C19" s="328"/>
      <c r="E19" s="140" t="s">
        <v>712</v>
      </c>
      <c r="F19" s="140" t="s">
        <v>713</v>
      </c>
      <c r="G19" s="140" t="s">
        <v>714</v>
      </c>
      <c r="H19" s="140" t="s">
        <v>715</v>
      </c>
      <c r="I19" s="140" t="s">
        <v>716</v>
      </c>
    </row>
    <row r="20" spans="1:21" ht="15" thickBot="1">
      <c r="A20" s="326" t="s">
        <v>252</v>
      </c>
      <c r="B20" s="328">
        <f>+Sheet7!U57</f>
        <v>236471.83347731296</v>
      </c>
      <c r="C20" s="328"/>
      <c r="E20" s="141" t="s">
        <v>717</v>
      </c>
      <c r="F20" s="142" t="s">
        <v>718</v>
      </c>
      <c r="G20" s="142" t="s">
        <v>719</v>
      </c>
      <c r="H20" s="142" t="s">
        <v>720</v>
      </c>
      <c r="I20" s="144">
        <v>0.93</v>
      </c>
    </row>
    <row r="21" spans="1:21" ht="15" thickBot="1">
      <c r="A21" s="326" t="s">
        <v>19</v>
      </c>
      <c r="B21" s="328">
        <f>Sheet7!E57</f>
        <v>3167313.4305121489</v>
      </c>
      <c r="C21" s="328">
        <f>SUM(Sheet7!I65:I66)</f>
        <v>14824.006507850099</v>
      </c>
      <c r="E21" s="145" t="s">
        <v>721</v>
      </c>
      <c r="F21" s="146" t="s">
        <v>722</v>
      </c>
      <c r="G21" s="146" t="s">
        <v>723</v>
      </c>
      <c r="H21" s="146" t="s">
        <v>724</v>
      </c>
      <c r="I21" s="147">
        <v>1.23</v>
      </c>
    </row>
    <row r="22" spans="1:21" ht="15" thickBot="1">
      <c r="A22" s="326" t="s">
        <v>15</v>
      </c>
      <c r="B22" s="328">
        <f>+Sheet7!AC57</f>
        <v>1845347.5545079554</v>
      </c>
      <c r="C22" s="328">
        <f>SUM(Sheet7!S65:S66)</f>
        <v>45063.052445492045</v>
      </c>
      <c r="E22" s="145" t="s">
        <v>725</v>
      </c>
      <c r="F22" s="146" t="s">
        <v>726</v>
      </c>
      <c r="G22" s="146" t="s">
        <v>727</v>
      </c>
      <c r="H22" s="146" t="s">
        <v>728</v>
      </c>
      <c r="I22" s="147">
        <v>0.94</v>
      </c>
    </row>
    <row r="23" spans="1:21" ht="15" thickBot="1">
      <c r="A23" s="326" t="s">
        <v>6</v>
      </c>
      <c r="B23" s="328">
        <f>+Sheet7!S57</f>
        <v>3065559.0172469891</v>
      </c>
      <c r="C23" s="328">
        <f>SUM(Sheet7!G65:G66)</f>
        <v>4395.5288218910719</v>
      </c>
      <c r="E23" s="145" t="s">
        <v>729</v>
      </c>
      <c r="F23" s="146" t="s">
        <v>730</v>
      </c>
      <c r="G23" s="146" t="s">
        <v>731</v>
      </c>
      <c r="H23" s="146" t="s">
        <v>732</v>
      </c>
      <c r="I23" s="147">
        <v>0.86</v>
      </c>
    </row>
    <row r="24" spans="1:21" ht="15" thickBot="1">
      <c r="A24" s="326" t="s">
        <v>16</v>
      </c>
      <c r="B24" s="328">
        <f>+Sheet7!W57</f>
        <v>1434076.3461868039</v>
      </c>
      <c r="C24" s="328">
        <f>SUM(Sheet7!E65:E66)</f>
        <v>718849.70008568978</v>
      </c>
      <c r="E24" s="145" t="s">
        <v>733</v>
      </c>
      <c r="F24" s="146" t="s">
        <v>734</v>
      </c>
      <c r="G24" s="146" t="s">
        <v>735</v>
      </c>
      <c r="H24" s="146" t="s">
        <v>736</v>
      </c>
      <c r="I24" s="147">
        <v>1.03</v>
      </c>
    </row>
    <row r="25" spans="1:21" ht="15" thickBot="1">
      <c r="A25" s="326" t="s">
        <v>5</v>
      </c>
      <c r="B25" s="328">
        <f>+Sheet7!I57</f>
        <v>1460927.5819418677</v>
      </c>
      <c r="C25" s="328">
        <f>SUM(Sheet7!C65:C66)</f>
        <v>224410.28359395708</v>
      </c>
      <c r="E25" s="145" t="s">
        <v>737</v>
      </c>
      <c r="F25" s="146" t="s">
        <v>738</v>
      </c>
      <c r="G25" s="146" t="s">
        <v>739</v>
      </c>
      <c r="H25" s="146" t="s">
        <v>740</v>
      </c>
      <c r="I25" s="147">
        <v>1.01</v>
      </c>
    </row>
    <row r="26" spans="1:21" ht="15" thickBot="1">
      <c r="A26" s="326" t="s">
        <v>282</v>
      </c>
      <c r="B26" s="328">
        <f>+Sheet7!Q57</f>
        <v>303390.82965981052</v>
      </c>
      <c r="C26" s="328"/>
      <c r="E26" s="145" t="s">
        <v>741</v>
      </c>
      <c r="F26" s="146" t="s">
        <v>742</v>
      </c>
      <c r="G26" s="146" t="s">
        <v>743</v>
      </c>
      <c r="H26" s="146" t="s">
        <v>744</v>
      </c>
      <c r="I26" s="147">
        <v>0.57999999999999996</v>
      </c>
    </row>
    <row r="27" spans="1:21" ht="15" thickBot="1">
      <c r="A27" s="327"/>
      <c r="B27" s="329">
        <f>SUM(B13:B26)</f>
        <v>22986232.525196727</v>
      </c>
      <c r="C27" s="329">
        <f>SUM(C13:C26)</f>
        <v>6128096.659564863</v>
      </c>
      <c r="E27" s="148" t="s">
        <v>274</v>
      </c>
      <c r="F27" s="149"/>
      <c r="G27" s="149"/>
      <c r="H27" s="149"/>
      <c r="I27" s="150"/>
    </row>
    <row r="29" spans="1:21" ht="15" thickBot="1">
      <c r="G29" s="332"/>
    </row>
    <row r="30" spans="1:21" ht="15" thickBot="1">
      <c r="A30" s="386" t="s">
        <v>745</v>
      </c>
    </row>
    <row r="31" spans="1:21">
      <c r="A31" s="332">
        <v>45688</v>
      </c>
      <c r="B31" s="332">
        <v>45716</v>
      </c>
      <c r="C31" s="332">
        <v>45747</v>
      </c>
      <c r="D31" s="332">
        <v>45777</v>
      </c>
      <c r="E31" s="332">
        <v>45779</v>
      </c>
      <c r="F31" s="332">
        <v>45782</v>
      </c>
      <c r="G31" s="332">
        <v>45783</v>
      </c>
      <c r="H31" s="332">
        <v>45784</v>
      </c>
      <c r="I31" s="332">
        <v>45785</v>
      </c>
      <c r="J31" s="332">
        <v>45786</v>
      </c>
      <c r="K31" s="332">
        <v>45789</v>
      </c>
      <c r="L31" s="332">
        <v>45790</v>
      </c>
      <c r="M31" s="332">
        <v>45791</v>
      </c>
      <c r="N31" s="332">
        <v>45792</v>
      </c>
      <c r="O31" s="332">
        <v>45796</v>
      </c>
      <c r="P31" s="332">
        <v>45797</v>
      </c>
      <c r="Q31" s="332">
        <v>45798</v>
      </c>
      <c r="R31" s="332">
        <v>45800</v>
      </c>
      <c r="S31" s="332">
        <v>45803</v>
      </c>
      <c r="T31" s="332">
        <v>45804</v>
      </c>
      <c r="U31" s="332">
        <v>45805</v>
      </c>
    </row>
    <row r="32" spans="1:21">
      <c r="A32" s="333">
        <f>'Lista contas'!AC99</f>
        <v>102832675.20896223</v>
      </c>
      <c r="B32" s="333">
        <f>'Lista contas'!AO99</f>
        <v>113826533.15718423</v>
      </c>
      <c r="C32" s="333">
        <f>'Lista contas'!BD99</f>
        <v>97448965.372183487</v>
      </c>
      <c r="D32" s="333">
        <f>'Lista contas'!DW99</f>
        <v>53156319.459812194</v>
      </c>
      <c r="E32" s="333">
        <f>'Lista contas'!EA99</f>
        <v>42293712.360918872</v>
      </c>
      <c r="F32" s="333">
        <f>'Lista contas'!EE99</f>
        <v>42500753.236444801</v>
      </c>
      <c r="G32" s="333">
        <f>'Lista contas'!EI99</f>
        <v>39690855.230250522</v>
      </c>
      <c r="H32" s="333">
        <f>'Lista contas'!EM99</f>
        <v>38325328.185503796</v>
      </c>
      <c r="I32" s="333">
        <f>'Lista contas'!EQ99</f>
        <v>38868210.687191963</v>
      </c>
      <c r="J32" s="333">
        <f>'Lista contas'!EU99</f>
        <v>40181843.022982731</v>
      </c>
      <c r="K32" s="333">
        <f>'Lista contas'!EY99</f>
        <v>41522963.275279984</v>
      </c>
      <c r="L32" s="333">
        <f>'Lista contas'!FC99</f>
        <v>44614431.146636724</v>
      </c>
      <c r="M32" s="333">
        <f>'Lista contas'!FG99</f>
        <v>43090337.622319721</v>
      </c>
      <c r="N32" s="12">
        <f>'Lista contas'!FK99</f>
        <v>69395938.949154228</v>
      </c>
      <c r="O32" s="12">
        <f>'Lista contas'!FO99</f>
        <v>69004240.709974349</v>
      </c>
      <c r="P32" s="12">
        <f>'Lista contas'!FS99</f>
        <v>68817993.930634379</v>
      </c>
      <c r="Q32" s="12">
        <f>'Lista contas'!FW99</f>
        <v>68365035.738547921</v>
      </c>
      <c r="R32" s="12">
        <f>'Lista contas'!GA99</f>
        <v>42508382.291364551</v>
      </c>
      <c r="S32" s="12">
        <f>'Lista contas'!GE99</f>
        <v>41396506.147881657</v>
      </c>
      <c r="T32" s="12">
        <f>'Lista contas'!GI99</f>
        <v>39845152.769382074</v>
      </c>
      <c r="U32" s="12">
        <f>'Lista contas'!GM99</f>
        <v>38156949.23519671</v>
      </c>
    </row>
    <row r="33" spans="1:5" ht="15" thickBot="1">
      <c r="A33" s="332"/>
      <c r="B33" s="334"/>
      <c r="C33" s="332"/>
      <c r="D33" s="332"/>
      <c r="E33" s="332"/>
    </row>
    <row r="34" spans="1:5" ht="15.75" thickBot="1">
      <c r="A34" s="769" t="s">
        <v>746</v>
      </c>
      <c r="B34" s="770"/>
      <c r="C34" s="770"/>
      <c r="D34" s="771"/>
      <c r="E34" s="332"/>
    </row>
    <row r="35" spans="1:5" ht="15" thickBot="1">
      <c r="A35" s="767" t="s">
        <v>747</v>
      </c>
      <c r="B35" s="768"/>
      <c r="C35" s="130"/>
      <c r="D35" s="103" t="s">
        <v>748</v>
      </c>
      <c r="E35" s="332"/>
    </row>
    <row r="36" spans="1:5">
      <c r="A36" s="22" t="s">
        <v>7</v>
      </c>
      <c r="B36" s="279">
        <f>SUMIF('Fx Deals'!C:C,'Information to feed dash'!A36,'Fx Deals'!B:B)</f>
        <v>3224000</v>
      </c>
      <c r="C36" s="280">
        <f>SUMIF('Fx Deals'!C:C,'Information to feed dash'!A36,'Fx Deals'!E:E)</f>
        <v>1879160.9</v>
      </c>
      <c r="D36" s="101"/>
      <c r="E36" s="332"/>
    </row>
    <row r="37" spans="1:5">
      <c r="A37" s="22" t="s">
        <v>14</v>
      </c>
      <c r="B37" s="279">
        <f>SUMIF('Fx Deals'!C:C,'Information to feed dash'!A37,'Fx Deals'!B:B)</f>
        <v>2850000</v>
      </c>
      <c r="C37" s="279">
        <f>SUMIF('Fx Deals'!C:C,'Information to feed dash'!A37,'Fx Deals'!E:E)</f>
        <v>1883548.5699999998</v>
      </c>
      <c r="D37" s="101"/>
      <c r="E37" s="332"/>
    </row>
    <row r="38" spans="1:5">
      <c r="A38" s="22" t="s">
        <v>9</v>
      </c>
      <c r="B38" s="279">
        <f>SUMIF('Fx Deals'!C:C,'Information to feed dash'!A38,'Fx Deals'!B:B)</f>
        <v>300000</v>
      </c>
      <c r="C38" s="279">
        <f>SUMIF('Fx Deals'!C:C,'Information to feed dash'!A38,'Fx Deals'!E:E)</f>
        <v>317854.32</v>
      </c>
      <c r="D38" s="101"/>
      <c r="E38" s="332"/>
    </row>
    <row r="39" spans="1:5">
      <c r="A39" s="22" t="s">
        <v>3</v>
      </c>
      <c r="B39" s="279">
        <f>SUMIF('Fx Deals'!C:C,'Information to feed dash'!A39,'Fx Deals'!B:B)</f>
        <v>3000000</v>
      </c>
      <c r="C39" s="279">
        <f>SUMIF('Fx Deals'!C:C,'Information to feed dash'!A39,'Fx Deals'!E:E)</f>
        <v>401977.5</v>
      </c>
      <c r="D39" s="101"/>
      <c r="E39" s="332"/>
    </row>
    <row r="40" spans="1:5">
      <c r="A40" s="22" t="s">
        <v>4</v>
      </c>
      <c r="B40" s="279">
        <f>SUMIF('Fx Deals'!C:C,'Information to feed dash'!A40,'Fx Deals'!B:B)</f>
        <v>11401000</v>
      </c>
      <c r="C40" s="279">
        <f>SUMIF('Fx Deals'!C:C,'Information to feed dash'!A40,'Fx Deals'!E:E)</f>
        <v>13674106.879999999</v>
      </c>
      <c r="D40" s="101"/>
      <c r="E40" s="332"/>
    </row>
    <row r="41" spans="1:5">
      <c r="A41" s="22" t="s">
        <v>19</v>
      </c>
      <c r="B41" s="279">
        <f>SUMIF('Fx Deals'!C:C,'Information to feed dash'!A41,'Fx Deals'!B:B)</f>
        <v>114000000</v>
      </c>
      <c r="C41" s="279">
        <f>SUMIF('Fx Deals'!C:C,'Information to feed dash'!A41,'Fx Deals'!E:E)</f>
        <v>14522506.649999999</v>
      </c>
      <c r="D41" s="101"/>
    </row>
    <row r="42" spans="1:5">
      <c r="A42" s="22" t="s">
        <v>6</v>
      </c>
      <c r="B42" s="279">
        <f>SUMIF('Fx Deals'!C:C,'Information to feed dash'!A42,'Fx Deals'!B:B)-10000000</f>
        <v>98000000</v>
      </c>
      <c r="C42" s="279">
        <f>SUMIF('Fx Deals'!C:C,'Information to feed dash'!A42,'Fx Deals'!E:E)</f>
        <v>9039866.3000000007</v>
      </c>
      <c r="D42" s="101">
        <v>735504</v>
      </c>
    </row>
    <row r="43" spans="1:5">
      <c r="A43" s="22" t="s">
        <v>16</v>
      </c>
      <c r="B43" s="279">
        <f>SUMIF('Fx Deals'!C:C,'Information to feed dash'!A43,'Fx Deals'!B:B)</f>
        <v>4099760</v>
      </c>
      <c r="C43" s="279">
        <f>SUMIF('Fx Deals'!C:C,'Information to feed dash'!A43,'Fx Deals'!E:E)</f>
        <v>2882886.6</v>
      </c>
      <c r="D43" s="101"/>
    </row>
    <row r="44" spans="1:5" ht="15" thickBot="1">
      <c r="A44" s="22" t="s">
        <v>5</v>
      </c>
      <c r="B44" s="279">
        <f>SUMIF('Fx Deals'!C:C,'Information to feed dash'!A44,'Fx Deals'!B:B)</f>
        <v>5644513.6600000001</v>
      </c>
      <c r="C44" s="279">
        <f>SUMIF('Fx Deals'!C:C,'Information to feed dash'!A44,'Fx Deals'!E:E)</f>
        <v>5392815.4299999997</v>
      </c>
      <c r="D44" s="101"/>
    </row>
    <row r="45" spans="1:5" ht="15" thickBot="1">
      <c r="A45" s="377" t="s">
        <v>291</v>
      </c>
      <c r="B45" s="378"/>
      <c r="C45" s="378"/>
      <c r="D45" s="379">
        <f>SUMIF('Fx Deals'!M:M,'Information to feed dash'!A45,'Fx Deals'!L:L)</f>
        <v>17146500000</v>
      </c>
      <c r="E45" s="279">
        <f>SUMIF('Fx Deals'!M:M,'Information to feed dash'!A45,'Fx Deals'!O:O)</f>
        <v>1000000</v>
      </c>
    </row>
    <row r="46" spans="1:5" ht="15" thickBot="1">
      <c r="A46" s="765" t="s">
        <v>448</v>
      </c>
      <c r="B46" s="766"/>
      <c r="C46" s="279">
        <f>SUM(C36:C44)</f>
        <v>49994723.149999999</v>
      </c>
      <c r="D46" s="376">
        <f>SUM(D37:D44)</f>
        <v>735504</v>
      </c>
    </row>
    <row r="49" spans="1:9" ht="15" thickBot="1"/>
    <row r="50" spans="1:9" ht="15" thickBot="1">
      <c r="A50" s="756" t="s">
        <v>749</v>
      </c>
      <c r="B50" s="757"/>
      <c r="C50" s="757"/>
      <c r="D50" s="758"/>
      <c r="F50" s="756" t="s">
        <v>750</v>
      </c>
      <c r="G50" s="757"/>
      <c r="H50" s="757"/>
      <c r="I50" s="758"/>
    </row>
    <row r="51" spans="1:9" ht="15" thickBot="1">
      <c r="A51" s="320" t="s">
        <v>460</v>
      </c>
      <c r="B51" s="321" t="s">
        <v>712</v>
      </c>
      <c r="C51" s="321" t="s">
        <v>751</v>
      </c>
      <c r="D51" s="322" t="s">
        <v>752</v>
      </c>
      <c r="F51" s="364" t="s">
        <v>460</v>
      </c>
      <c r="G51" s="365" t="s">
        <v>712</v>
      </c>
      <c r="H51" s="365" t="s">
        <v>753</v>
      </c>
      <c r="I51" s="366" t="s">
        <v>2</v>
      </c>
    </row>
    <row r="52" spans="1:9">
      <c r="A52" s="367">
        <v>29</v>
      </c>
      <c r="B52" s="370" t="s">
        <v>754</v>
      </c>
      <c r="C52" s="370" t="s">
        <v>755</v>
      </c>
      <c r="D52" s="371">
        <v>573947</v>
      </c>
      <c r="F52" s="368" t="s">
        <v>582</v>
      </c>
      <c r="G52" s="372" t="s">
        <v>562</v>
      </c>
      <c r="H52" s="372" t="s">
        <v>756</v>
      </c>
      <c r="I52" s="373">
        <v>1102552</v>
      </c>
    </row>
    <row r="53" spans="1:9">
      <c r="A53" s="368" t="s">
        <v>582</v>
      </c>
      <c r="B53" s="372" t="s">
        <v>562</v>
      </c>
      <c r="C53" s="372" t="s">
        <v>755</v>
      </c>
      <c r="D53" s="373">
        <v>263563</v>
      </c>
      <c r="F53" s="368" t="s">
        <v>531</v>
      </c>
      <c r="G53" s="372" t="s">
        <v>39</v>
      </c>
      <c r="H53" s="372" t="s">
        <v>756</v>
      </c>
      <c r="I53" s="373">
        <v>337686</v>
      </c>
    </row>
    <row r="54" spans="1:9">
      <c r="A54" s="368">
        <v>30</v>
      </c>
      <c r="B54" s="372" t="s">
        <v>562</v>
      </c>
      <c r="C54" s="372" t="s">
        <v>755</v>
      </c>
      <c r="D54" s="373">
        <v>210799</v>
      </c>
      <c r="F54" s="368" t="s">
        <v>531</v>
      </c>
      <c r="G54" s="372" t="s">
        <v>39</v>
      </c>
      <c r="H54" s="372" t="s">
        <v>756</v>
      </c>
      <c r="I54" s="373">
        <v>226658</v>
      </c>
    </row>
    <row r="55" spans="1:9">
      <c r="A55" s="368">
        <v>51</v>
      </c>
      <c r="B55" s="372" t="s">
        <v>757</v>
      </c>
      <c r="C55" s="372" t="s">
        <v>755</v>
      </c>
      <c r="D55" s="373">
        <v>194795</v>
      </c>
      <c r="F55" s="368">
        <v>51</v>
      </c>
      <c r="G55" s="372" t="s">
        <v>758</v>
      </c>
      <c r="H55" s="372" t="s">
        <v>756</v>
      </c>
      <c r="I55" s="373">
        <v>300000</v>
      </c>
    </row>
    <row r="56" spans="1:9">
      <c r="A56" s="368">
        <v>61</v>
      </c>
      <c r="B56" s="372" t="s">
        <v>759</v>
      </c>
      <c r="C56" s="372" t="s">
        <v>755</v>
      </c>
      <c r="D56" s="373">
        <v>80041</v>
      </c>
      <c r="F56" s="368">
        <v>61</v>
      </c>
      <c r="G56" s="372" t="s">
        <v>760</v>
      </c>
      <c r="H56" s="372" t="s">
        <v>756</v>
      </c>
      <c r="I56" s="373">
        <v>500000</v>
      </c>
    </row>
    <row r="57" spans="1:9">
      <c r="A57" s="368" t="s">
        <v>531</v>
      </c>
      <c r="B57" s="372" t="s">
        <v>759</v>
      </c>
      <c r="C57" s="372" t="s">
        <v>755</v>
      </c>
      <c r="D57" s="373">
        <v>100000</v>
      </c>
      <c r="F57" s="368">
        <v>30</v>
      </c>
      <c r="G57" s="372" t="s">
        <v>733</v>
      </c>
      <c r="H57" s="372" t="s">
        <v>761</v>
      </c>
      <c r="I57" s="373">
        <v>50000</v>
      </c>
    </row>
    <row r="58" spans="1:9">
      <c r="A58" s="368"/>
      <c r="D58" s="323"/>
      <c r="F58" s="342"/>
      <c r="I58" s="323"/>
    </row>
    <row r="59" spans="1:9">
      <c r="A59" s="368"/>
      <c r="D59" s="323"/>
      <c r="F59" s="342"/>
      <c r="I59" s="323"/>
    </row>
    <row r="60" spans="1:9">
      <c r="A60" s="368"/>
      <c r="D60" s="323"/>
      <c r="F60" s="342"/>
      <c r="I60" s="323"/>
    </row>
    <row r="61" spans="1:9" ht="15" thickBot="1">
      <c r="A61" s="369"/>
      <c r="B61" s="345"/>
      <c r="C61" s="345"/>
      <c r="D61" s="363"/>
      <c r="F61" s="344"/>
      <c r="G61" s="345"/>
      <c r="H61" s="345"/>
      <c r="I61" s="363"/>
    </row>
  </sheetData>
  <mergeCells count="9">
    <mergeCell ref="A50:D50"/>
    <mergeCell ref="F50:I50"/>
    <mergeCell ref="A2:M2"/>
    <mergeCell ref="A11:C11"/>
    <mergeCell ref="E11:Q11"/>
    <mergeCell ref="A46:B46"/>
    <mergeCell ref="A35:B35"/>
    <mergeCell ref="A34:D34"/>
    <mergeCell ref="O2:AA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AK104"/>
  <sheetViews>
    <sheetView showGridLines="0" zoomScale="70" zoomScaleNormal="70" workbookViewId="0">
      <pane xSplit="2" ySplit="12" topLeftCell="N81" activePane="bottomRight" state="frozenSplit"/>
      <selection pane="bottomRight" activeCell="AC24" sqref="AC24"/>
      <selection pane="bottomLeft" activeCell="A26" sqref="A26"/>
      <selection pane="topRight" activeCell="J1" sqref="J1"/>
    </sheetView>
  </sheetViews>
  <sheetFormatPr defaultColWidth="10.85546875" defaultRowHeight="14.25" outlineLevelRow="1"/>
  <cols>
    <col min="1" max="1" width="7" style="211" customWidth="1"/>
    <col min="2" max="2" width="54.7109375" style="211" customWidth="1"/>
    <col min="3" max="4" width="14.28515625" style="211" bestFit="1" customWidth="1"/>
    <col min="5" max="5" width="14.5703125" style="211" bestFit="1" customWidth="1"/>
    <col min="6" max="6" width="13.85546875" style="211" bestFit="1" customWidth="1"/>
    <col min="7" max="14" width="14.28515625" style="211" bestFit="1" customWidth="1"/>
    <col min="15" max="17" width="1.85546875" style="211" customWidth="1"/>
    <col min="18" max="18" width="20.85546875" style="211" customWidth="1"/>
    <col min="19" max="30" width="16.7109375" style="211" customWidth="1"/>
    <col min="31" max="31" width="25" style="211" customWidth="1"/>
    <col min="32" max="32" width="13.42578125" style="211" customWidth="1"/>
    <col min="33" max="33" width="13.140625" style="211" bestFit="1" customWidth="1"/>
    <col min="34" max="16384" width="10.85546875" style="211"/>
  </cols>
  <sheetData>
    <row r="1" spans="1:35" ht="15" customHeight="1">
      <c r="A1" s="210"/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</row>
    <row r="2" spans="1:35" ht="47.25" customHeight="1">
      <c r="A2" s="210"/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</row>
    <row r="3" spans="1:35" ht="14.25" customHeight="1">
      <c r="A3" s="210"/>
      <c r="B3" s="191"/>
      <c r="C3" s="191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1"/>
      <c r="AD3" s="191"/>
      <c r="AE3" s="191"/>
      <c r="AF3" s="191"/>
    </row>
    <row r="4" spans="1:35" ht="24.75" customHeight="1">
      <c r="A4" s="212"/>
      <c r="B4" s="213" t="s">
        <v>762</v>
      </c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3"/>
      <c r="Q4" s="213"/>
      <c r="R4" s="191"/>
      <c r="S4" s="191"/>
      <c r="T4" s="191"/>
      <c r="U4" s="191"/>
      <c r="V4" s="191"/>
      <c r="W4" s="191"/>
      <c r="X4" s="191"/>
      <c r="Y4" s="191"/>
      <c r="Z4" s="191"/>
      <c r="AA4" s="191"/>
      <c r="AB4" s="191"/>
      <c r="AC4" s="191"/>
      <c r="AD4" s="191"/>
      <c r="AE4" s="191"/>
      <c r="AF4" s="191"/>
    </row>
    <row r="5" spans="1:35" ht="6" customHeight="1">
      <c r="A5" s="210"/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  <c r="AD5" s="191"/>
      <c r="AE5" s="191"/>
      <c r="AF5" s="191"/>
    </row>
    <row r="6" spans="1:35" ht="18">
      <c r="B6" s="214" t="s">
        <v>763</v>
      </c>
      <c r="C6" s="214"/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</row>
    <row r="7" spans="1:35" ht="6" customHeight="1" thickBot="1">
      <c r="A7" s="210"/>
      <c r="B7" s="215"/>
      <c r="C7" s="215"/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  <c r="AD7" s="215"/>
      <c r="AE7" s="215"/>
      <c r="AF7" s="215"/>
      <c r="AG7" s="215"/>
      <c r="AH7" s="215"/>
      <c r="AI7" s="215"/>
    </row>
    <row r="9" spans="1:35">
      <c r="B9" s="216"/>
      <c r="R9" s="217"/>
      <c r="AD9" s="217"/>
      <c r="AH9" s="217"/>
      <c r="AI9" s="217"/>
    </row>
    <row r="10" spans="1:35">
      <c r="B10" s="218"/>
      <c r="R10" s="219">
        <v>2025</v>
      </c>
      <c r="S10" s="219">
        <v>2025</v>
      </c>
      <c r="T10" s="219">
        <v>2025</v>
      </c>
      <c r="U10" s="219">
        <v>2025</v>
      </c>
      <c r="V10" s="219">
        <v>2025</v>
      </c>
      <c r="W10" s="219">
        <v>2025</v>
      </c>
      <c r="X10" s="219">
        <v>2025</v>
      </c>
      <c r="Y10" s="219">
        <v>2025</v>
      </c>
      <c r="Z10" s="219">
        <v>2025</v>
      </c>
      <c r="AA10" s="219">
        <v>2025</v>
      </c>
      <c r="AB10" s="219">
        <v>2025</v>
      </c>
      <c r="AC10" s="219">
        <v>2025</v>
      </c>
      <c r="AD10" s="220">
        <v>2025</v>
      </c>
      <c r="AF10" s="221"/>
    </row>
    <row r="11" spans="1:35" ht="15" customHeight="1">
      <c r="B11" s="218"/>
      <c r="C11" s="292">
        <v>45292</v>
      </c>
      <c r="D11" s="293" t="s">
        <v>764</v>
      </c>
      <c r="E11" s="292">
        <v>45352</v>
      </c>
      <c r="F11" s="293" t="s">
        <v>765</v>
      </c>
      <c r="G11" s="293" t="s">
        <v>766</v>
      </c>
      <c r="H11" s="292">
        <v>45444</v>
      </c>
      <c r="I11" s="292">
        <v>45474</v>
      </c>
      <c r="J11" s="293" t="s">
        <v>767</v>
      </c>
      <c r="K11" s="293" t="s">
        <v>768</v>
      </c>
      <c r="L11" s="293" t="s">
        <v>769</v>
      </c>
      <c r="M11" s="292">
        <v>45597</v>
      </c>
      <c r="N11" s="293" t="s">
        <v>770</v>
      </c>
      <c r="R11" s="222">
        <v>45658</v>
      </c>
      <c r="S11" s="222">
        <v>45689</v>
      </c>
      <c r="T11" s="222">
        <v>45717</v>
      </c>
      <c r="U11" s="222">
        <v>45748</v>
      </c>
      <c r="V11" s="222">
        <v>45778</v>
      </c>
      <c r="W11" s="222">
        <v>45809</v>
      </c>
      <c r="X11" s="222">
        <v>45839</v>
      </c>
      <c r="Y11" s="222">
        <v>45870</v>
      </c>
      <c r="Z11" s="222">
        <v>45901</v>
      </c>
      <c r="AA11" s="222">
        <v>45931</v>
      </c>
      <c r="AB11" s="222">
        <v>45962</v>
      </c>
      <c r="AC11" s="222">
        <v>45992</v>
      </c>
      <c r="AD11" s="223" t="s">
        <v>771</v>
      </c>
      <c r="AF11" s="222"/>
    </row>
    <row r="12" spans="1:35" ht="15" customHeight="1">
      <c r="B12" s="224" t="s">
        <v>772</v>
      </c>
      <c r="C12" s="295" t="s">
        <v>257</v>
      </c>
      <c r="D12" s="295" t="s">
        <v>257</v>
      </c>
      <c r="E12" s="295" t="s">
        <v>257</v>
      </c>
      <c r="F12" s="295" t="s">
        <v>257</v>
      </c>
      <c r="G12" s="295" t="s">
        <v>257</v>
      </c>
      <c r="H12" s="295" t="s">
        <v>257</v>
      </c>
      <c r="I12" s="295" t="s">
        <v>257</v>
      </c>
      <c r="J12" s="295" t="s">
        <v>257</v>
      </c>
      <c r="K12" s="295" t="s">
        <v>257</v>
      </c>
      <c r="L12" s="295" t="s">
        <v>257</v>
      </c>
      <c r="M12" s="295" t="s">
        <v>257</v>
      </c>
      <c r="N12" s="295" t="s">
        <v>257</v>
      </c>
      <c r="R12" s="225" t="s">
        <v>257</v>
      </c>
      <c r="S12" s="225"/>
      <c r="T12" s="225"/>
      <c r="U12" s="225"/>
      <c r="V12" s="225"/>
      <c r="W12" s="225"/>
      <c r="X12" s="225"/>
      <c r="Y12" s="225"/>
      <c r="Z12" s="225"/>
      <c r="AA12" s="225"/>
      <c r="AB12" s="225"/>
      <c r="AC12" s="225"/>
      <c r="AD12" s="225"/>
      <c r="AF12" s="226" t="s">
        <v>773</v>
      </c>
    </row>
    <row r="13" spans="1:35" ht="5.25" customHeight="1" thickBot="1"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</row>
    <row r="14" spans="1:35" ht="5.25" customHeight="1">
      <c r="B14" s="227"/>
      <c r="C14" s="296"/>
      <c r="D14" s="296"/>
      <c r="E14" s="296"/>
      <c r="F14" s="296"/>
      <c r="G14" s="296"/>
      <c r="H14" s="296"/>
      <c r="I14" s="296"/>
      <c r="J14" s="296"/>
      <c r="K14" s="296"/>
      <c r="L14" s="296"/>
      <c r="M14" s="296"/>
      <c r="N14" s="296"/>
      <c r="R14" s="228"/>
      <c r="S14" s="228"/>
      <c r="T14" s="228"/>
      <c r="U14" s="228"/>
      <c r="V14" s="228"/>
      <c r="W14" s="228"/>
      <c r="X14" s="228"/>
      <c r="Y14" s="228"/>
      <c r="Z14" s="228"/>
      <c r="AA14" s="228"/>
      <c r="AB14" s="228"/>
      <c r="AC14" s="228"/>
      <c r="AD14" s="228"/>
      <c r="AF14" s="228"/>
    </row>
    <row r="15" spans="1:35" s="229" customFormat="1" ht="15" customHeight="1" outlineLevel="1">
      <c r="B15" s="230" t="s">
        <v>774</v>
      </c>
      <c r="C15" s="302">
        <v>53296.1</v>
      </c>
      <c r="D15" s="302">
        <v>37946.6</v>
      </c>
      <c r="E15" s="302">
        <v>32152.799999999999</v>
      </c>
      <c r="F15" s="302">
        <v>32863.4</v>
      </c>
      <c r="G15" s="302">
        <v>37873.1</v>
      </c>
      <c r="H15" s="302">
        <v>32951.599999999999</v>
      </c>
      <c r="I15" s="302">
        <v>42006.3</v>
      </c>
      <c r="J15" s="302">
        <v>33362.1</v>
      </c>
      <c r="K15" s="302">
        <v>30660.3</v>
      </c>
      <c r="L15" s="302">
        <v>36496.199999999997</v>
      </c>
      <c r="M15" s="302">
        <v>36262.400000000001</v>
      </c>
      <c r="N15" s="302">
        <v>103466.4</v>
      </c>
      <c r="R15" s="307">
        <f>[16]Control_Collections!C16/1000</f>
        <v>57287.716</v>
      </c>
      <c r="S15" s="307">
        <v>57748.3</v>
      </c>
      <c r="T15" s="307">
        <v>39729.4</v>
      </c>
      <c r="U15" s="307">
        <v>37000</v>
      </c>
      <c r="V15" s="307">
        <v>39000</v>
      </c>
      <c r="W15" s="307">
        <v>40000</v>
      </c>
      <c r="X15" s="307">
        <v>52000</v>
      </c>
      <c r="Y15" s="307">
        <v>40000</v>
      </c>
      <c r="Z15" s="307">
        <v>39000</v>
      </c>
      <c r="AA15" s="307">
        <v>40000</v>
      </c>
      <c r="AB15" s="307">
        <v>41000</v>
      </c>
      <c r="AC15" s="307">
        <v>100000</v>
      </c>
      <c r="AD15" s="307">
        <f>SUM(R15:AC15)</f>
        <v>582765.41599999997</v>
      </c>
      <c r="AF15" s="231"/>
    </row>
    <row r="16" spans="1:35" s="229" customFormat="1" ht="15" customHeight="1" outlineLevel="1">
      <c r="B16" s="232" t="s">
        <v>775</v>
      </c>
      <c r="C16" s="302">
        <v>4136.7</v>
      </c>
      <c r="D16" s="302">
        <v>3622</v>
      </c>
      <c r="E16" s="302">
        <v>2245.1999999999998</v>
      </c>
      <c r="F16" s="302">
        <v>3038.4</v>
      </c>
      <c r="G16" s="302">
        <v>2371.1999999999998</v>
      </c>
      <c r="H16" s="302">
        <v>2397.4</v>
      </c>
      <c r="I16" s="302">
        <v>3422.5</v>
      </c>
      <c r="J16" s="302">
        <v>2352.1</v>
      </c>
      <c r="K16" s="302">
        <v>2179.1999999999998</v>
      </c>
      <c r="L16" s="302">
        <v>3584.3</v>
      </c>
      <c r="M16" s="302">
        <v>2994.7</v>
      </c>
      <c r="N16" s="302">
        <v>4051.7</v>
      </c>
      <c r="R16" s="308">
        <f>[16]Control_Collections!C17/1000</f>
        <v>4746.6335248009245</v>
      </c>
      <c r="S16" s="307">
        <v>0</v>
      </c>
      <c r="T16" s="307">
        <v>0</v>
      </c>
      <c r="U16" s="307">
        <v>2500</v>
      </c>
      <c r="V16" s="307">
        <v>2500</v>
      </c>
      <c r="W16" s="307">
        <v>2500</v>
      </c>
      <c r="X16" s="308">
        <f>[16]Control_Collections!I17/1000</f>
        <v>0</v>
      </c>
      <c r="Y16" s="308">
        <f>[16]Control_Collections!J17/1000</f>
        <v>0</v>
      </c>
      <c r="Z16" s="308">
        <f>[16]Control_Collections!K17/1000</f>
        <v>0</v>
      </c>
      <c r="AA16" s="308">
        <f>[16]Control_Collections!L17/1000</f>
        <v>0</v>
      </c>
      <c r="AB16" s="308">
        <f>[16]Control_Collections!M17/1000</f>
        <v>0</v>
      </c>
      <c r="AC16" s="308">
        <f>[16]Control_Collections!N17/1000</f>
        <v>0</v>
      </c>
      <c r="AD16" s="308">
        <f>SUM(R16:AC16)</f>
        <v>12246.633524800924</v>
      </c>
      <c r="AF16" s="233"/>
    </row>
    <row r="17" spans="1:37" s="229" customFormat="1" ht="15" customHeight="1">
      <c r="B17" s="234" t="s">
        <v>776</v>
      </c>
      <c r="C17" s="298">
        <v>57432.800000000003</v>
      </c>
      <c r="D17" s="298">
        <v>41568.6</v>
      </c>
      <c r="E17" s="298">
        <v>34398</v>
      </c>
      <c r="F17" s="298">
        <v>35901.800000000003</v>
      </c>
      <c r="G17" s="298">
        <v>40244.400000000001</v>
      </c>
      <c r="H17" s="298">
        <v>35349</v>
      </c>
      <c r="I17" s="298">
        <v>45428.7</v>
      </c>
      <c r="J17" s="298">
        <v>35714.199999999997</v>
      </c>
      <c r="K17" s="298">
        <v>32839.5</v>
      </c>
      <c r="L17" s="298">
        <v>40080.5</v>
      </c>
      <c r="M17" s="298">
        <v>39257.1</v>
      </c>
      <c r="N17" s="298">
        <v>107518.1</v>
      </c>
      <c r="R17" s="309">
        <f>[17]Summary!D241</f>
        <v>62034.349524800928</v>
      </c>
      <c r="S17" s="309">
        <f>SUM(S15:S16)</f>
        <v>57748.3</v>
      </c>
      <c r="T17" s="309">
        <f t="shared" ref="T17:AC17" si="0">SUM(T15:T16)</f>
        <v>39729.4</v>
      </c>
      <c r="U17" s="309">
        <f t="shared" si="0"/>
        <v>39500</v>
      </c>
      <c r="V17" s="309">
        <f t="shared" si="0"/>
        <v>41500</v>
      </c>
      <c r="W17" s="309">
        <f t="shared" si="0"/>
        <v>42500</v>
      </c>
      <c r="X17" s="309">
        <f t="shared" si="0"/>
        <v>52000</v>
      </c>
      <c r="Y17" s="309">
        <f t="shared" si="0"/>
        <v>40000</v>
      </c>
      <c r="Z17" s="309">
        <f t="shared" si="0"/>
        <v>39000</v>
      </c>
      <c r="AA17" s="309">
        <f t="shared" si="0"/>
        <v>40000</v>
      </c>
      <c r="AB17" s="309">
        <f t="shared" si="0"/>
        <v>41000</v>
      </c>
      <c r="AC17" s="309">
        <f t="shared" si="0"/>
        <v>100000</v>
      </c>
      <c r="AD17" s="309">
        <f>SUM(R17:AC17)</f>
        <v>595012.04952480097</v>
      </c>
      <c r="AF17" s="235"/>
    </row>
    <row r="18" spans="1:37">
      <c r="B18" s="236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R18" s="310"/>
      <c r="S18" s="310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</row>
    <row r="19" spans="1:37" s="229" customFormat="1" ht="15" customHeight="1" outlineLevel="1">
      <c r="B19" s="232" t="s">
        <v>777</v>
      </c>
      <c r="C19" s="302">
        <v>-11321.6</v>
      </c>
      <c r="D19" s="302">
        <v>-11214.5</v>
      </c>
      <c r="E19" s="302">
        <v>-11048.5</v>
      </c>
      <c r="F19" s="302">
        <v>-7982.3</v>
      </c>
      <c r="G19" s="302">
        <v>-10013.4</v>
      </c>
      <c r="H19" s="302">
        <v>-7402.4</v>
      </c>
      <c r="I19" s="302">
        <v>-8921.2000000000007</v>
      </c>
      <c r="J19" s="302">
        <v>-6296.4</v>
      </c>
      <c r="K19" s="302">
        <v>-7103.2</v>
      </c>
      <c r="L19" s="302">
        <v>-7966.2</v>
      </c>
      <c r="M19" s="302">
        <v>-7403.2</v>
      </c>
      <c r="N19" s="302">
        <v>-10348.200000000001</v>
      </c>
      <c r="R19" s="308">
        <f>[17]Summary!D242</f>
        <v>-9198.9616589723664</v>
      </c>
      <c r="S19" s="308">
        <v>-7058.7</v>
      </c>
      <c r="T19" s="308">
        <v>-11152.7</v>
      </c>
      <c r="U19" s="308">
        <v>-8600.9616589723701</v>
      </c>
      <c r="V19" s="308">
        <v>-9500.9616589723701</v>
      </c>
      <c r="W19" s="308">
        <v>-10000.961658972299</v>
      </c>
      <c r="X19" s="308">
        <f>[17]Summary!J242</f>
        <v>0</v>
      </c>
      <c r="Y19" s="308">
        <f>[17]Summary!K242</f>
        <v>0</v>
      </c>
      <c r="Z19" s="308">
        <f>[17]Summary!L242</f>
        <v>0</v>
      </c>
      <c r="AA19" s="308">
        <f>[17]Summary!M242</f>
        <v>0</v>
      </c>
      <c r="AB19" s="308">
        <f>[17]Summary!N242</f>
        <v>0</v>
      </c>
      <c r="AC19" s="308">
        <f>[17]Summary!O242</f>
        <v>0</v>
      </c>
      <c r="AD19" s="308">
        <f t="shared" ref="AD19:AD20" si="1">SUM(R19:AC19)</f>
        <v>-55513.246635889416</v>
      </c>
      <c r="AF19" s="233"/>
    </row>
    <row r="20" spans="1:37" s="229" customFormat="1" ht="15" customHeight="1" outlineLevel="1">
      <c r="B20" s="232" t="s">
        <v>778</v>
      </c>
      <c r="C20" s="291">
        <v>-23.4</v>
      </c>
      <c r="D20" s="291">
        <v>-15.3</v>
      </c>
      <c r="E20" s="291">
        <v>-15.7</v>
      </c>
      <c r="F20" s="291">
        <v>-14.2</v>
      </c>
      <c r="G20" s="291">
        <v>-12.8</v>
      </c>
      <c r="H20" s="291">
        <v>-10.8</v>
      </c>
      <c r="I20" s="291">
        <v>-13.8</v>
      </c>
      <c r="J20" s="291">
        <v>-21</v>
      </c>
      <c r="K20" s="291">
        <v>-13.7</v>
      </c>
      <c r="L20" s="291">
        <v>-15.2</v>
      </c>
      <c r="M20" s="291">
        <v>-19.7</v>
      </c>
      <c r="N20" s="291">
        <v>-16</v>
      </c>
      <c r="R20" s="308">
        <f>[17]Summary!D251</f>
        <v>-22.007000000000001</v>
      </c>
      <c r="S20" s="308">
        <v>0</v>
      </c>
      <c r="T20" s="308">
        <v>0</v>
      </c>
      <c r="U20" s="308">
        <v>-22.007000000000001</v>
      </c>
      <c r="V20" s="308">
        <v>-22.007000000000001</v>
      </c>
      <c r="W20" s="308">
        <v>-22.007000000000001</v>
      </c>
      <c r="X20" s="308">
        <v>-22.007000000000001</v>
      </c>
      <c r="Y20" s="308">
        <v>-22.007000000000001</v>
      </c>
      <c r="Z20" s="308">
        <v>-22.007000000000001</v>
      </c>
      <c r="AA20" s="308">
        <v>-22.007000000000001</v>
      </c>
      <c r="AB20" s="308">
        <v>-22.007000000000001</v>
      </c>
      <c r="AC20" s="308">
        <v>-22.007000000000001</v>
      </c>
      <c r="AD20" s="308">
        <f t="shared" si="1"/>
        <v>-220.07000000000002</v>
      </c>
      <c r="AF20" s="233"/>
    </row>
    <row r="21" spans="1:37" s="229" customFormat="1" ht="15" customHeight="1">
      <c r="B21" s="234" t="s">
        <v>779</v>
      </c>
      <c r="C21" s="298">
        <v>-11344.9</v>
      </c>
      <c r="D21" s="298">
        <v>-11229.9</v>
      </c>
      <c r="E21" s="298">
        <v>-11064.1</v>
      </c>
      <c r="F21" s="298">
        <v>-7996.5</v>
      </c>
      <c r="G21" s="298">
        <v>-10026.200000000001</v>
      </c>
      <c r="H21" s="298">
        <v>-7413.3</v>
      </c>
      <c r="I21" s="298">
        <v>-8935</v>
      </c>
      <c r="J21" s="298">
        <v>-6317.4</v>
      </c>
      <c r="K21" s="298">
        <v>-7116.9</v>
      </c>
      <c r="L21" s="298">
        <v>-7981.4</v>
      </c>
      <c r="M21" s="298">
        <v>-7422.9</v>
      </c>
      <c r="N21" s="298">
        <v>-10364.200000000001</v>
      </c>
      <c r="R21" s="309">
        <f>SUM(R19:R20)</f>
        <v>-9220.968658972366</v>
      </c>
      <c r="S21" s="309">
        <f t="shared" ref="S21:AD21" si="2">SUM(S19:S20)</f>
        <v>-7058.7</v>
      </c>
      <c r="T21" s="309">
        <f t="shared" si="2"/>
        <v>-11152.7</v>
      </c>
      <c r="U21" s="309">
        <f t="shared" si="2"/>
        <v>-8622.9686589723697</v>
      </c>
      <c r="V21" s="309">
        <f t="shared" si="2"/>
        <v>-9522.9686589723697</v>
      </c>
      <c r="W21" s="309">
        <f t="shared" si="2"/>
        <v>-10022.968658972299</v>
      </c>
      <c r="X21" s="309">
        <f t="shared" si="2"/>
        <v>-22.007000000000001</v>
      </c>
      <c r="Y21" s="309">
        <f t="shared" si="2"/>
        <v>-22.007000000000001</v>
      </c>
      <c r="Z21" s="309">
        <f t="shared" si="2"/>
        <v>-22.007000000000001</v>
      </c>
      <c r="AA21" s="309">
        <f t="shared" si="2"/>
        <v>-22.007000000000001</v>
      </c>
      <c r="AB21" s="309">
        <f t="shared" si="2"/>
        <v>-22.007000000000001</v>
      </c>
      <c r="AC21" s="309">
        <f t="shared" si="2"/>
        <v>-22.007000000000001</v>
      </c>
      <c r="AD21" s="309">
        <f t="shared" si="2"/>
        <v>-55733.316635889416</v>
      </c>
      <c r="AF21" s="235"/>
    </row>
    <row r="22" spans="1:37" s="241" customFormat="1" ht="15" customHeight="1">
      <c r="A22" s="237"/>
      <c r="B22" s="238"/>
      <c r="C22" s="291"/>
      <c r="D22" s="291"/>
      <c r="E22" s="291"/>
      <c r="F22" s="291"/>
      <c r="G22" s="291"/>
      <c r="H22" s="291"/>
      <c r="I22" s="291"/>
      <c r="J22" s="291"/>
      <c r="K22" s="291"/>
      <c r="L22" s="291"/>
      <c r="M22" s="291"/>
      <c r="N22" s="291"/>
      <c r="O22" s="239"/>
      <c r="P22" s="239"/>
      <c r="Q22" s="239"/>
      <c r="R22" s="311"/>
      <c r="S22" s="311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39"/>
      <c r="AF22" s="240"/>
      <c r="AG22" s="239"/>
      <c r="AH22" s="239"/>
      <c r="AI22" s="237"/>
      <c r="AJ22" s="239"/>
      <c r="AK22" s="237"/>
    </row>
    <row r="23" spans="1:37" ht="15" customHeight="1" outlineLevel="1">
      <c r="B23" s="232" t="s">
        <v>780</v>
      </c>
      <c r="C23" s="302">
        <v>-12505.7</v>
      </c>
      <c r="D23" s="302">
        <v>-11520</v>
      </c>
      <c r="E23" s="302">
        <v>-17531.900000000001</v>
      </c>
      <c r="F23" s="302">
        <v>-9370.7000000000007</v>
      </c>
      <c r="G23" s="302">
        <v>-11636.7</v>
      </c>
      <c r="H23" s="302">
        <v>-10290.1</v>
      </c>
      <c r="I23" s="302">
        <v>-7985</v>
      </c>
      <c r="J23" s="302">
        <v>-10039.200000000001</v>
      </c>
      <c r="K23" s="302">
        <v>-8750.5</v>
      </c>
      <c r="L23" s="302">
        <v>-9035.2000000000007</v>
      </c>
      <c r="M23" s="302">
        <v>-10681.6</v>
      </c>
      <c r="N23" s="302">
        <v>-10286.700000000001</v>
      </c>
      <c r="R23" s="308">
        <f>[17]Summary!D244</f>
        <v>-15020.84350196623</v>
      </c>
      <c r="S23" s="308">
        <v>-14000</v>
      </c>
      <c r="T23" s="308">
        <v>-27061.7</v>
      </c>
      <c r="U23" s="308">
        <v>-11500.843501966199</v>
      </c>
      <c r="V23" s="308">
        <v>-11500.843501966199</v>
      </c>
      <c r="W23" s="308">
        <f>V23</f>
        <v>-11500.843501966199</v>
      </c>
      <c r="X23" s="308">
        <f t="shared" ref="X23:AB23" si="3">W23</f>
        <v>-11500.843501966199</v>
      </c>
      <c r="Y23" s="308">
        <v>-13000</v>
      </c>
      <c r="Z23" s="308">
        <v>-11500.8</v>
      </c>
      <c r="AA23" s="308">
        <f t="shared" si="3"/>
        <v>-11500.8</v>
      </c>
      <c r="AB23" s="308">
        <f t="shared" si="3"/>
        <v>-11500.8</v>
      </c>
      <c r="AC23" s="308">
        <v>-13000</v>
      </c>
      <c r="AD23" s="308">
        <f t="shared" ref="AD23:AD28" si="4">SUM(R23:AC23)</f>
        <v>-162588.31750983102</v>
      </c>
      <c r="AF23" s="233"/>
    </row>
    <row r="24" spans="1:37" ht="15" customHeight="1" outlineLevel="1">
      <c r="B24" s="232" t="s">
        <v>781</v>
      </c>
      <c r="C24" s="302">
        <v>-3760.9</v>
      </c>
      <c r="D24" s="302">
        <v>-1803.6</v>
      </c>
      <c r="E24" s="302">
        <v>-2696.3</v>
      </c>
      <c r="F24" s="302">
        <v>-6106.5</v>
      </c>
      <c r="G24" s="302">
        <v>-4563.3999999999996</v>
      </c>
      <c r="H24" s="302">
        <v>-2062</v>
      </c>
      <c r="I24" s="302">
        <v>-2835.1</v>
      </c>
      <c r="J24" s="302">
        <v>-4899.7</v>
      </c>
      <c r="K24" s="302">
        <v>-3187.2</v>
      </c>
      <c r="L24" s="302">
        <v>-3480.8</v>
      </c>
      <c r="M24" s="302">
        <v>-3255.3</v>
      </c>
      <c r="N24" s="302">
        <v>-3573.8</v>
      </c>
      <c r="R24" s="308">
        <f>[17]Summary!D245</f>
        <v>-1119.71404552732</v>
      </c>
      <c r="S24" s="308">
        <f>S23*7.5%</f>
        <v>-1050</v>
      </c>
      <c r="T24" s="308">
        <v>0</v>
      </c>
      <c r="U24" s="308">
        <f t="shared" ref="U24:AC24" si="5">U23*7.5%</f>
        <v>-862.56326264746497</v>
      </c>
      <c r="V24" s="308">
        <f t="shared" si="5"/>
        <v>-862.56326264746497</v>
      </c>
      <c r="W24" s="308">
        <f t="shared" si="5"/>
        <v>-862.56326264746497</v>
      </c>
      <c r="X24" s="308">
        <f t="shared" si="5"/>
        <v>-862.56326264746497</v>
      </c>
      <c r="Y24" s="308">
        <f t="shared" si="5"/>
        <v>-975</v>
      </c>
      <c r="Z24" s="308">
        <f t="shared" si="5"/>
        <v>-862.56</v>
      </c>
      <c r="AA24" s="308">
        <f t="shared" si="5"/>
        <v>-862.56</v>
      </c>
      <c r="AB24" s="308">
        <f t="shared" si="5"/>
        <v>-862.56</v>
      </c>
      <c r="AC24" s="308">
        <f t="shared" si="5"/>
        <v>-975</v>
      </c>
      <c r="AD24" s="308">
        <f t="shared" si="4"/>
        <v>-10157.64709611718</v>
      </c>
      <c r="AF24" s="233"/>
    </row>
    <row r="25" spans="1:37" ht="15" customHeight="1" outlineLevel="1">
      <c r="B25" s="232" t="s">
        <v>782</v>
      </c>
      <c r="C25" s="302">
        <v>-2825.3</v>
      </c>
      <c r="D25" s="302">
        <v>-5478.9</v>
      </c>
      <c r="E25" s="302">
        <v>-4427.6000000000004</v>
      </c>
      <c r="F25" s="302">
        <v>-4822.6000000000004</v>
      </c>
      <c r="G25" s="302">
        <v>-4268</v>
      </c>
      <c r="H25" s="302">
        <v>-4400.8999999999996</v>
      </c>
      <c r="I25" s="302">
        <v>-4059.5</v>
      </c>
      <c r="J25" s="302">
        <v>-3103.6</v>
      </c>
      <c r="K25" s="302">
        <v>-4631</v>
      </c>
      <c r="L25" s="302">
        <v>-2604</v>
      </c>
      <c r="M25" s="302">
        <v>-4567</v>
      </c>
      <c r="N25" s="302">
        <v>-3317.5</v>
      </c>
      <c r="R25" s="308">
        <f>[17]Summary!D246</f>
        <v>-6127.6581516919641</v>
      </c>
      <c r="S25" s="308">
        <f>S23*41%</f>
        <v>-5740</v>
      </c>
      <c r="T25" s="308">
        <v>0</v>
      </c>
      <c r="U25" s="308">
        <f t="shared" ref="U25:AC25" si="6">U23*41%</f>
        <v>-4715.3458358061416</v>
      </c>
      <c r="V25" s="308">
        <f t="shared" si="6"/>
        <v>-4715.3458358061416</v>
      </c>
      <c r="W25" s="308">
        <f t="shared" si="6"/>
        <v>-4715.3458358061416</v>
      </c>
      <c r="X25" s="308">
        <f t="shared" si="6"/>
        <v>-4715.3458358061416</v>
      </c>
      <c r="Y25" s="308">
        <f t="shared" si="6"/>
        <v>-5330</v>
      </c>
      <c r="Z25" s="308">
        <f t="shared" si="6"/>
        <v>-4715.3279999999995</v>
      </c>
      <c r="AA25" s="308">
        <f t="shared" si="6"/>
        <v>-4715.3279999999995</v>
      </c>
      <c r="AB25" s="308">
        <f t="shared" si="6"/>
        <v>-4715.3279999999995</v>
      </c>
      <c r="AC25" s="308">
        <f t="shared" si="6"/>
        <v>-5330</v>
      </c>
      <c r="AD25" s="308">
        <f t="shared" si="4"/>
        <v>-55535.025494916532</v>
      </c>
      <c r="AF25" s="233"/>
    </row>
    <row r="26" spans="1:37" ht="15" customHeight="1" outlineLevel="1">
      <c r="B26" s="232" t="s">
        <v>783</v>
      </c>
      <c r="C26" s="291">
        <v>-801.3</v>
      </c>
      <c r="D26" s="291">
        <v>-603.29999999999995</v>
      </c>
      <c r="E26" s="291">
        <v>-919.4</v>
      </c>
      <c r="F26" s="291">
        <v>-489.9</v>
      </c>
      <c r="G26" s="291">
        <v>-458.6</v>
      </c>
      <c r="H26" s="291">
        <v>-194.4</v>
      </c>
      <c r="I26" s="291">
        <v>-409.6</v>
      </c>
      <c r="J26" s="291">
        <v>-301.60000000000002</v>
      </c>
      <c r="K26" s="291">
        <v>-549.79999999999995</v>
      </c>
      <c r="L26" s="291">
        <v>-827.1</v>
      </c>
      <c r="M26" s="291">
        <v>-715.5</v>
      </c>
      <c r="N26" s="291">
        <v>-804.7</v>
      </c>
      <c r="R26" s="308">
        <f>[17]Summary!D247</f>
        <v>-342.59821945360756</v>
      </c>
      <c r="S26" s="308">
        <v>-400.59821945360801</v>
      </c>
      <c r="T26" s="308">
        <v>0</v>
      </c>
      <c r="U26" s="308">
        <v>100</v>
      </c>
      <c r="V26" s="308">
        <f t="shared" ref="V26:W27" si="7">U26</f>
        <v>100</v>
      </c>
      <c r="W26" s="308">
        <f t="shared" si="7"/>
        <v>100</v>
      </c>
      <c r="X26" s="308">
        <f>[17]Summary!J244</f>
        <v>0</v>
      </c>
      <c r="Y26" s="308">
        <f>[17]Summary!K244</f>
        <v>0</v>
      </c>
      <c r="Z26" s="308">
        <f>[17]Summary!L244</f>
        <v>0</v>
      </c>
      <c r="AA26" s="308">
        <f>[17]Summary!M244</f>
        <v>0</v>
      </c>
      <c r="AB26" s="308">
        <f>[17]Summary!N244</f>
        <v>0</v>
      </c>
      <c r="AC26" s="308">
        <f>[17]Summary!O244</f>
        <v>0</v>
      </c>
      <c r="AD26" s="308">
        <f t="shared" si="4"/>
        <v>-443.19643890721557</v>
      </c>
      <c r="AF26" s="233"/>
    </row>
    <row r="27" spans="1:37" ht="15" customHeight="1" outlineLevel="1">
      <c r="B27" s="232" t="s">
        <v>784</v>
      </c>
      <c r="C27" s="291">
        <v>-428.8</v>
      </c>
      <c r="D27" s="291">
        <v>-347.5</v>
      </c>
      <c r="E27" s="291">
        <v>-533.9</v>
      </c>
      <c r="F27" s="291">
        <v>-327.5</v>
      </c>
      <c r="G27" s="291">
        <v>-470.3</v>
      </c>
      <c r="H27" s="291">
        <v>-413.3</v>
      </c>
      <c r="I27" s="291">
        <v>-544</v>
      </c>
      <c r="J27" s="291">
        <v>-302.8</v>
      </c>
      <c r="K27" s="291">
        <v>-292.7</v>
      </c>
      <c r="L27" s="291">
        <v>-492.5</v>
      </c>
      <c r="M27" s="291">
        <v>-384.3</v>
      </c>
      <c r="N27" s="291">
        <v>-624.79999999999995</v>
      </c>
      <c r="R27" s="308">
        <f>[17]Summary!D248</f>
        <v>-371.66469812823789</v>
      </c>
      <c r="S27" s="308">
        <v>-750</v>
      </c>
      <c r="T27" s="308">
        <v>0</v>
      </c>
      <c r="U27" s="308">
        <v>100</v>
      </c>
      <c r="V27" s="308">
        <f t="shared" si="7"/>
        <v>100</v>
      </c>
      <c r="W27" s="308">
        <f t="shared" si="7"/>
        <v>100</v>
      </c>
      <c r="X27" s="308">
        <f>[17]Summary!J245</f>
        <v>0</v>
      </c>
      <c r="Y27" s="308">
        <f>[17]Summary!K245</f>
        <v>0</v>
      </c>
      <c r="Z27" s="308">
        <f>[17]Summary!L245</f>
        <v>0</v>
      </c>
      <c r="AA27" s="308">
        <f>[17]Summary!M245</f>
        <v>0</v>
      </c>
      <c r="AB27" s="308">
        <f>[17]Summary!N245</f>
        <v>0</v>
      </c>
      <c r="AC27" s="308">
        <f>[17]Summary!O245</f>
        <v>0</v>
      </c>
      <c r="AD27" s="308">
        <f t="shared" si="4"/>
        <v>-821.66469812823789</v>
      </c>
      <c r="AF27" s="233"/>
    </row>
    <row r="28" spans="1:37" s="229" customFormat="1" ht="15" customHeight="1">
      <c r="B28" s="234" t="s">
        <v>785</v>
      </c>
      <c r="C28" s="298">
        <v>-20322.099999999999</v>
      </c>
      <c r="D28" s="298">
        <v>-19753.3</v>
      </c>
      <c r="E28" s="298">
        <v>-26109.1</v>
      </c>
      <c r="F28" s="298">
        <v>-21117.3</v>
      </c>
      <c r="G28" s="298">
        <v>-21397</v>
      </c>
      <c r="H28" s="298">
        <v>-17360.7</v>
      </c>
      <c r="I28" s="298">
        <v>-15833.2</v>
      </c>
      <c r="J28" s="298">
        <v>-18646.8</v>
      </c>
      <c r="K28" s="298">
        <v>-17411.3</v>
      </c>
      <c r="L28" s="298">
        <v>-16439.599999999999</v>
      </c>
      <c r="M28" s="298">
        <v>-19603.7</v>
      </c>
      <c r="N28" s="298">
        <v>-18607.400000000001</v>
      </c>
      <c r="R28" s="309">
        <f>SUM(R23:R27)</f>
        <v>-22982.478616767363</v>
      </c>
      <c r="S28" s="309">
        <f>SUM(S23:S27)</f>
        <v>-21940.598219453608</v>
      </c>
      <c r="T28" s="309">
        <f t="shared" ref="T28:AC28" si="8">SUM(T23:T27)</f>
        <v>-27061.7</v>
      </c>
      <c r="U28" s="309">
        <f t="shared" si="8"/>
        <v>-16878.752600419808</v>
      </c>
      <c r="V28" s="309">
        <f t="shared" si="8"/>
        <v>-16878.752600419808</v>
      </c>
      <c r="W28" s="309">
        <f t="shared" si="8"/>
        <v>-16878.752600419808</v>
      </c>
      <c r="X28" s="309">
        <f t="shared" si="8"/>
        <v>-17078.752600419808</v>
      </c>
      <c r="Y28" s="309">
        <f t="shared" si="8"/>
        <v>-19305</v>
      </c>
      <c r="Z28" s="309">
        <f t="shared" si="8"/>
        <v>-17078.687999999998</v>
      </c>
      <c r="AA28" s="309">
        <f t="shared" si="8"/>
        <v>-17078.687999999998</v>
      </c>
      <c r="AB28" s="309">
        <f t="shared" si="8"/>
        <v>-17078.687999999998</v>
      </c>
      <c r="AC28" s="309">
        <f t="shared" si="8"/>
        <v>-19305</v>
      </c>
      <c r="AD28" s="309">
        <f t="shared" si="4"/>
        <v>-229545.85123790018</v>
      </c>
      <c r="AF28" s="235"/>
    </row>
    <row r="29" spans="1:37" s="241" customFormat="1" ht="15" customHeight="1">
      <c r="A29" s="237"/>
      <c r="B29" s="238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39"/>
      <c r="P29" s="239"/>
      <c r="Q29" s="239"/>
      <c r="R29" s="311"/>
      <c r="S29" s="311"/>
      <c r="T29" s="311"/>
      <c r="U29" s="311"/>
      <c r="V29" s="311"/>
      <c r="W29" s="311"/>
      <c r="X29" s="311"/>
      <c r="Y29" s="311"/>
      <c r="Z29" s="311"/>
      <c r="AA29" s="311"/>
      <c r="AB29" s="311"/>
      <c r="AC29" s="311"/>
      <c r="AD29" s="311"/>
      <c r="AE29" s="239"/>
      <c r="AF29" s="240"/>
      <c r="AG29" s="239"/>
      <c r="AH29" s="239"/>
      <c r="AI29" s="237"/>
      <c r="AJ29" s="239"/>
      <c r="AK29" s="237"/>
    </row>
    <row r="30" spans="1:37" s="241" customFormat="1" ht="15" customHeight="1">
      <c r="A30" s="237"/>
      <c r="B30" s="242" t="s">
        <v>786</v>
      </c>
      <c r="C30" s="298">
        <v>-12210</v>
      </c>
      <c r="D30" s="298">
        <v>-8103.4</v>
      </c>
      <c r="E30" s="298">
        <v>-2449</v>
      </c>
      <c r="F30" s="298">
        <v>-7888.6</v>
      </c>
      <c r="G30" s="298">
        <v>-5458</v>
      </c>
      <c r="H30" s="298">
        <v>-1205.5</v>
      </c>
      <c r="I30" s="298">
        <v>-7423.6</v>
      </c>
      <c r="J30" s="298">
        <v>-2158.5</v>
      </c>
      <c r="K30" s="298">
        <v>-2506.3000000000002</v>
      </c>
      <c r="L30" s="298">
        <v>-7026.5</v>
      </c>
      <c r="M30" s="298">
        <v>-2867.7</v>
      </c>
      <c r="N30" s="298">
        <v>-8461.2000000000007</v>
      </c>
      <c r="O30" s="239"/>
      <c r="P30" s="239"/>
      <c r="Q30" s="239"/>
      <c r="R30" s="309">
        <f>[17]Summary!D249</f>
        <v>-15513.34546467524</v>
      </c>
      <c r="S30" s="309">
        <v>-10057.4</v>
      </c>
      <c r="T30" s="309">
        <v>-2590.1</v>
      </c>
      <c r="U30" s="309">
        <v>-7000.3454646751998</v>
      </c>
      <c r="V30" s="309">
        <v>-7013.3454646751998</v>
      </c>
      <c r="W30" s="309">
        <v>-5000</v>
      </c>
      <c r="X30" s="309">
        <v>-5000</v>
      </c>
      <c r="Y30" s="309">
        <v>-5000</v>
      </c>
      <c r="Z30" s="309">
        <v>-5000</v>
      </c>
      <c r="AA30" s="309">
        <v>-7000</v>
      </c>
      <c r="AB30" s="309">
        <v>-8000</v>
      </c>
      <c r="AC30" s="309">
        <v>-9000</v>
      </c>
      <c r="AD30" s="309">
        <f t="shared" ref="AD30" si="9">SUM(R30:AC30)</f>
        <v>-86174.536394025636</v>
      </c>
      <c r="AE30" s="239"/>
      <c r="AF30" s="235"/>
      <c r="AG30" s="239"/>
      <c r="AH30" s="239"/>
      <c r="AI30" s="237"/>
      <c r="AJ30" s="239"/>
      <c r="AK30" s="237"/>
    </row>
    <row r="31" spans="1:37" s="241" customFormat="1" ht="15" customHeight="1">
      <c r="A31" s="237"/>
      <c r="B31" s="238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39"/>
      <c r="P31" s="239"/>
      <c r="Q31" s="239"/>
      <c r="R31" s="311"/>
      <c r="S31" s="311"/>
      <c r="T31" s="311"/>
      <c r="U31" s="311"/>
      <c r="V31" s="311"/>
      <c r="W31" s="311"/>
      <c r="X31" s="311"/>
      <c r="Y31" s="311"/>
      <c r="Z31" s="311"/>
      <c r="AA31" s="311"/>
      <c r="AB31" s="311"/>
      <c r="AC31" s="311"/>
      <c r="AD31" s="311"/>
      <c r="AE31" s="239"/>
      <c r="AF31" s="240"/>
      <c r="AG31" s="239"/>
      <c r="AH31" s="239"/>
      <c r="AI31" s="237"/>
      <c r="AJ31" s="239"/>
      <c r="AK31" s="237"/>
    </row>
    <row r="32" spans="1:37" s="241" customFormat="1" ht="15" customHeight="1">
      <c r="A32" s="237"/>
      <c r="B32" s="316" t="s">
        <v>787</v>
      </c>
      <c r="C32" s="317">
        <v>13555.8</v>
      </c>
      <c r="D32" s="317">
        <v>2482.1</v>
      </c>
      <c r="E32" s="317">
        <v>-5224.3</v>
      </c>
      <c r="F32" s="317">
        <v>-1100.5999999999999</v>
      </c>
      <c r="G32" s="317">
        <v>3363.1</v>
      </c>
      <c r="H32" s="317">
        <v>9369.6</v>
      </c>
      <c r="I32" s="317">
        <v>13237</v>
      </c>
      <c r="J32" s="317">
        <v>8591.5</v>
      </c>
      <c r="K32" s="317">
        <v>5805.1</v>
      </c>
      <c r="L32" s="317">
        <v>8633</v>
      </c>
      <c r="M32" s="317">
        <v>9362.7999999999993</v>
      </c>
      <c r="N32" s="317">
        <v>70085.3</v>
      </c>
      <c r="O32" s="318"/>
      <c r="P32" s="318"/>
      <c r="Q32" s="318"/>
      <c r="R32" s="319">
        <f t="shared" ref="R32:AC32" si="10">R17+R21+R28+R30</f>
        <v>14317.556784385961</v>
      </c>
      <c r="S32" s="319">
        <f t="shared" si="10"/>
        <v>18691.6017805464</v>
      </c>
      <c r="T32" s="319">
        <f t="shared" si="10"/>
        <v>-1075.0999999999999</v>
      </c>
      <c r="U32" s="319">
        <f t="shared" si="10"/>
        <v>6997.9332759326207</v>
      </c>
      <c r="V32" s="319">
        <f t="shared" si="10"/>
        <v>8084.9332759326207</v>
      </c>
      <c r="W32" s="319">
        <f t="shared" si="10"/>
        <v>10598.278740607893</v>
      </c>
      <c r="X32" s="319">
        <f t="shared" si="10"/>
        <v>29899.240399580194</v>
      </c>
      <c r="Y32" s="319">
        <f t="shared" si="10"/>
        <v>15672.993000000002</v>
      </c>
      <c r="Z32" s="319">
        <f t="shared" si="10"/>
        <v>16899.305000000004</v>
      </c>
      <c r="AA32" s="319">
        <f t="shared" si="10"/>
        <v>15899.305000000004</v>
      </c>
      <c r="AB32" s="319">
        <f t="shared" si="10"/>
        <v>15899.305000000004</v>
      </c>
      <c r="AC32" s="319">
        <f t="shared" si="10"/>
        <v>71672.993000000002</v>
      </c>
      <c r="AD32" s="319">
        <f>AD17+AD21+AD28+AD30</f>
        <v>223558.34525698566</v>
      </c>
      <c r="AE32" s="239"/>
      <c r="AF32" s="243"/>
      <c r="AG32" s="239"/>
      <c r="AH32" s="239"/>
      <c r="AI32" s="237"/>
      <c r="AJ32" s="239"/>
      <c r="AK32" s="237"/>
    </row>
    <row r="33" spans="1:37" s="241" customFormat="1" ht="15" customHeight="1">
      <c r="A33" s="237"/>
      <c r="B33" s="238"/>
      <c r="C33" s="291"/>
      <c r="D33" s="291"/>
      <c r="E33" s="291"/>
      <c r="F33" s="291"/>
      <c r="G33" s="291"/>
      <c r="H33" s="291"/>
      <c r="I33" s="291"/>
      <c r="J33" s="291"/>
      <c r="K33" s="291"/>
      <c r="L33" s="291"/>
      <c r="M33" s="291"/>
      <c r="N33" s="291"/>
      <c r="O33" s="239"/>
      <c r="P33" s="239"/>
      <c r="Q33" s="239"/>
      <c r="R33" s="311"/>
      <c r="S33" s="311"/>
      <c r="T33" s="311"/>
      <c r="U33" s="311"/>
      <c r="V33" s="311"/>
      <c r="W33" s="311"/>
      <c r="X33" s="311"/>
      <c r="Y33" s="311"/>
      <c r="Z33" s="311"/>
      <c r="AA33" s="311"/>
      <c r="AB33" s="311"/>
      <c r="AC33" s="311"/>
      <c r="AD33" s="311"/>
      <c r="AE33" s="239"/>
      <c r="AF33" s="240"/>
      <c r="AG33" s="239"/>
      <c r="AH33" s="239"/>
      <c r="AI33" s="237"/>
      <c r="AJ33" s="239"/>
      <c r="AK33" s="237"/>
    </row>
    <row r="34" spans="1:37" s="241" customFormat="1" ht="15" customHeight="1">
      <c r="A34" s="237"/>
      <c r="B34" s="242" t="s">
        <v>788</v>
      </c>
      <c r="C34" s="298">
        <v>-1248.2</v>
      </c>
      <c r="D34" s="299">
        <v>-892.9</v>
      </c>
      <c r="E34" s="299">
        <v>-478.8</v>
      </c>
      <c r="F34" s="298">
        <v>-2247.3000000000002</v>
      </c>
      <c r="G34" s="299">
        <v>-723.1</v>
      </c>
      <c r="H34" s="298">
        <v>-4397.6000000000004</v>
      </c>
      <c r="I34" s="298">
        <v>-1168.9000000000001</v>
      </c>
      <c r="J34" s="298">
        <v>-1045.2</v>
      </c>
      <c r="K34" s="299">
        <v>-486.2</v>
      </c>
      <c r="L34" s="299">
        <v>-669.4</v>
      </c>
      <c r="M34" s="299">
        <v>-99.6</v>
      </c>
      <c r="N34" s="299">
        <v>298.10000000000002</v>
      </c>
      <c r="O34" s="239"/>
      <c r="P34" s="239"/>
      <c r="Q34" s="239"/>
      <c r="R34" s="309">
        <f>[17]Summary!D254</f>
        <v>-231.53739787221002</v>
      </c>
      <c r="S34" s="309">
        <v>-8384.5</v>
      </c>
      <c r="T34" s="309">
        <v>-2729.3</v>
      </c>
      <c r="U34" s="309">
        <v>-1100.53739787221</v>
      </c>
      <c r="V34" s="309">
        <v>-1100.53739787221</v>
      </c>
      <c r="W34" s="309">
        <v>-1100.53739787221</v>
      </c>
      <c r="X34" s="309">
        <v>-1100.53739787221</v>
      </c>
      <c r="Y34" s="309">
        <v>-1100.53739787221</v>
      </c>
      <c r="Z34" s="309">
        <v>-1100.53739787221</v>
      </c>
      <c r="AA34" s="309">
        <v>-1100.53739787221</v>
      </c>
      <c r="AB34" s="309">
        <v>-1100.53739787221</v>
      </c>
      <c r="AC34" s="309">
        <v>-1100.53739787221</v>
      </c>
      <c r="AD34" s="309">
        <f t="shared" ref="AD34" si="11">SUM(R34:AC34)</f>
        <v>-21250.17397872209</v>
      </c>
      <c r="AE34" s="239"/>
      <c r="AF34" s="235"/>
      <c r="AG34" s="239"/>
      <c r="AH34" s="239"/>
      <c r="AI34" s="237"/>
      <c r="AJ34" s="239"/>
      <c r="AK34" s="237"/>
    </row>
    <row r="35" spans="1:37" s="241" customFormat="1" ht="15" customHeight="1">
      <c r="A35" s="237"/>
      <c r="B35" s="238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39"/>
      <c r="P35" s="239"/>
      <c r="Q35" s="239"/>
      <c r="R35" s="311"/>
      <c r="S35" s="311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239"/>
      <c r="AF35" s="240"/>
      <c r="AG35" s="239"/>
      <c r="AH35" s="239"/>
      <c r="AI35" s="237"/>
      <c r="AJ35" s="239"/>
      <c r="AK35" s="237"/>
    </row>
    <row r="36" spans="1:37" s="248" customFormat="1" ht="15" customHeight="1" outlineLevel="1">
      <c r="A36" s="244"/>
      <c r="B36" s="245" t="s">
        <v>789</v>
      </c>
      <c r="C36" s="297">
        <v>0</v>
      </c>
      <c r="D36" s="297">
        <v>0</v>
      </c>
      <c r="E36" s="303">
        <v>-16683.099999999999</v>
      </c>
      <c r="F36" s="297">
        <v>0</v>
      </c>
      <c r="G36" s="297">
        <v>0</v>
      </c>
      <c r="H36" s="303">
        <v>-14577.8</v>
      </c>
      <c r="I36" s="297">
        <v>0</v>
      </c>
      <c r="J36" s="297">
        <v>0</v>
      </c>
      <c r="K36" s="303">
        <v>-16500.3</v>
      </c>
      <c r="L36" s="297">
        <v>0</v>
      </c>
      <c r="M36" s="297">
        <v>0</v>
      </c>
      <c r="N36" s="303">
        <v>-15306.2</v>
      </c>
      <c r="O36" s="246"/>
      <c r="P36" s="246"/>
      <c r="Q36" s="246"/>
      <c r="R36" s="312">
        <f t="shared" ref="R36:AC36" si="12">SUM(R37:R38)</f>
        <v>0</v>
      </c>
      <c r="S36" s="312">
        <f t="shared" si="12"/>
        <v>0</v>
      </c>
      <c r="T36" s="312">
        <f t="shared" si="12"/>
        <v>-13500</v>
      </c>
      <c r="U36" s="312">
        <f t="shared" si="12"/>
        <v>0</v>
      </c>
      <c r="V36" s="312">
        <f t="shared" si="12"/>
        <v>0</v>
      </c>
      <c r="W36" s="312">
        <f t="shared" si="12"/>
        <v>-13500</v>
      </c>
      <c r="X36" s="312">
        <f t="shared" si="12"/>
        <v>0</v>
      </c>
      <c r="Y36" s="312">
        <f t="shared" si="12"/>
        <v>0</v>
      </c>
      <c r="Z36" s="312">
        <f t="shared" si="12"/>
        <v>-13500</v>
      </c>
      <c r="AA36" s="312">
        <f t="shared" si="12"/>
        <v>0</v>
      </c>
      <c r="AB36" s="312">
        <f t="shared" si="12"/>
        <v>0</v>
      </c>
      <c r="AC36" s="312">
        <f t="shared" si="12"/>
        <v>-13500</v>
      </c>
      <c r="AD36" s="312">
        <f t="shared" ref="AD36:AD41" si="13">SUM(R36:AC36)</f>
        <v>-54000</v>
      </c>
      <c r="AE36" s="246"/>
      <c r="AF36" s="247"/>
      <c r="AG36" s="246"/>
      <c r="AH36" s="246"/>
      <c r="AI36" s="244"/>
      <c r="AJ36" s="246"/>
      <c r="AK36" s="244"/>
    </row>
    <row r="37" spans="1:37" s="241" customFormat="1" ht="15" customHeight="1" outlineLevel="1">
      <c r="A37" s="237"/>
      <c r="B37" s="249" t="s">
        <v>790</v>
      </c>
      <c r="C37" s="291">
        <v>0</v>
      </c>
      <c r="D37" s="291">
        <v>0</v>
      </c>
      <c r="E37" s="302">
        <v>-16683.099999999999</v>
      </c>
      <c r="F37" s="291">
        <v>0</v>
      </c>
      <c r="G37" s="291">
        <v>0</v>
      </c>
      <c r="H37" s="302">
        <v>-12768.5</v>
      </c>
      <c r="I37" s="291">
        <v>0</v>
      </c>
      <c r="J37" s="291">
        <v>0</v>
      </c>
      <c r="K37" s="302">
        <v>-12728.8</v>
      </c>
      <c r="L37" s="291">
        <v>0</v>
      </c>
      <c r="M37" s="291">
        <v>0</v>
      </c>
      <c r="N37" s="302">
        <v>-11807.6</v>
      </c>
      <c r="O37" s="239"/>
      <c r="P37" s="239"/>
      <c r="Q37" s="239"/>
      <c r="R37" s="308">
        <f>[16]Control_Interest!C124</f>
        <v>0</v>
      </c>
      <c r="S37" s="308">
        <v>0</v>
      </c>
      <c r="T37" s="308">
        <v>-13500</v>
      </c>
      <c r="U37" s="308">
        <f>[16]Control_Interest!F124</f>
        <v>0</v>
      </c>
      <c r="V37" s="308">
        <f>[16]Control_Interest!G124</f>
        <v>0</v>
      </c>
      <c r="W37" s="308">
        <v>-13500</v>
      </c>
      <c r="X37" s="308">
        <f>[16]Control_Interest!I124</f>
        <v>0</v>
      </c>
      <c r="Y37" s="308">
        <f>[16]Control_Interest!J124</f>
        <v>0</v>
      </c>
      <c r="Z37" s="308">
        <v>-13500</v>
      </c>
      <c r="AA37" s="308">
        <f>[16]Control_Interest!L124</f>
        <v>0</v>
      </c>
      <c r="AB37" s="308">
        <f>[16]Control_Interest!M124</f>
        <v>0</v>
      </c>
      <c r="AC37" s="308">
        <v>-13500</v>
      </c>
      <c r="AD37" s="308">
        <f t="shared" si="13"/>
        <v>-54000</v>
      </c>
      <c r="AE37" s="239"/>
      <c r="AF37" s="233"/>
      <c r="AG37" s="239"/>
      <c r="AH37" s="239"/>
      <c r="AI37" s="237"/>
      <c r="AJ37" s="239"/>
      <c r="AK37" s="237"/>
    </row>
    <row r="38" spans="1:37" s="241" customFormat="1" ht="15" customHeight="1" outlineLevel="1">
      <c r="A38" s="237"/>
      <c r="B38" s="249" t="s">
        <v>791</v>
      </c>
      <c r="C38" s="291">
        <v>0</v>
      </c>
      <c r="D38" s="291">
        <v>0</v>
      </c>
      <c r="E38" s="291">
        <v>0</v>
      </c>
      <c r="F38" s="291">
        <v>0</v>
      </c>
      <c r="G38" s="291">
        <v>0</v>
      </c>
      <c r="H38" s="302">
        <v>-1809.4</v>
      </c>
      <c r="I38" s="291">
        <v>0</v>
      </c>
      <c r="J38" s="291">
        <v>0</v>
      </c>
      <c r="K38" s="302">
        <v>-3771.5</v>
      </c>
      <c r="L38" s="291">
        <v>0</v>
      </c>
      <c r="M38" s="291">
        <v>0</v>
      </c>
      <c r="N38" s="302">
        <v>-3498.6</v>
      </c>
      <c r="O38" s="239"/>
      <c r="P38" s="239"/>
      <c r="Q38" s="239"/>
      <c r="R38" s="308">
        <f>[16]Control_Interest!C125</f>
        <v>0</v>
      </c>
      <c r="S38" s="308">
        <v>0</v>
      </c>
      <c r="T38" s="308">
        <v>0</v>
      </c>
      <c r="U38" s="308">
        <f>[16]Control_Interest!F125</f>
        <v>0</v>
      </c>
      <c r="V38" s="308">
        <f>[16]Control_Interest!G125</f>
        <v>0</v>
      </c>
      <c r="W38" s="308">
        <f>[16]Control_Interest!H125</f>
        <v>0</v>
      </c>
      <c r="X38" s="308">
        <f>[16]Control_Interest!I125</f>
        <v>0</v>
      </c>
      <c r="Y38" s="308">
        <f>[16]Control_Interest!J125</f>
        <v>0</v>
      </c>
      <c r="Z38" s="308">
        <f>[16]Control_Interest!K125</f>
        <v>0</v>
      </c>
      <c r="AA38" s="308">
        <f>[16]Control_Interest!L125</f>
        <v>0</v>
      </c>
      <c r="AB38" s="308">
        <f>[16]Control_Interest!M125</f>
        <v>0</v>
      </c>
      <c r="AC38" s="308">
        <f>[16]Control_Interest!N125</f>
        <v>0</v>
      </c>
      <c r="AD38" s="308">
        <f t="shared" si="13"/>
        <v>0</v>
      </c>
      <c r="AE38" s="239"/>
      <c r="AF38" s="233"/>
      <c r="AG38" s="239"/>
      <c r="AH38" s="239"/>
      <c r="AI38" s="237"/>
      <c r="AJ38" s="239"/>
      <c r="AK38" s="237"/>
    </row>
    <row r="39" spans="1:37" s="248" customFormat="1" ht="15" customHeight="1" outlineLevel="1">
      <c r="A39" s="244"/>
      <c r="B39" s="245" t="s">
        <v>792</v>
      </c>
      <c r="C39" s="297">
        <v>0</v>
      </c>
      <c r="D39" s="297">
        <v>0</v>
      </c>
      <c r="E39" s="303">
        <v>2703.4</v>
      </c>
      <c r="F39" s="297">
        <v>0</v>
      </c>
      <c r="G39" s="297">
        <v>0</v>
      </c>
      <c r="H39" s="303">
        <v>2733.7</v>
      </c>
      <c r="I39" s="297">
        <v>0</v>
      </c>
      <c r="J39" s="297">
        <v>0</v>
      </c>
      <c r="K39" s="303">
        <v>2555.1999999999998</v>
      </c>
      <c r="L39" s="297">
        <v>0</v>
      </c>
      <c r="M39" s="297">
        <v>0</v>
      </c>
      <c r="N39" s="303">
        <v>2013.1</v>
      </c>
      <c r="O39" s="246"/>
      <c r="P39" s="246"/>
      <c r="Q39" s="246"/>
      <c r="R39" s="312">
        <f>R40</f>
        <v>0</v>
      </c>
      <c r="S39" s="312">
        <f t="shared" ref="S39:AC39" si="14">S40</f>
        <v>0</v>
      </c>
      <c r="T39" s="312">
        <f t="shared" si="14"/>
        <v>1000</v>
      </c>
      <c r="U39" s="312">
        <f t="shared" si="14"/>
        <v>0</v>
      </c>
      <c r="V39" s="312">
        <f t="shared" si="14"/>
        <v>0</v>
      </c>
      <c r="W39" s="312">
        <f t="shared" si="14"/>
        <v>1000</v>
      </c>
      <c r="X39" s="312">
        <f t="shared" si="14"/>
        <v>0</v>
      </c>
      <c r="Y39" s="312">
        <f t="shared" si="14"/>
        <v>0</v>
      </c>
      <c r="Z39" s="312">
        <f t="shared" si="14"/>
        <v>1000</v>
      </c>
      <c r="AA39" s="312">
        <f t="shared" si="14"/>
        <v>0</v>
      </c>
      <c r="AB39" s="312">
        <f t="shared" si="14"/>
        <v>0</v>
      </c>
      <c r="AC39" s="312">
        <f t="shared" si="14"/>
        <v>1000</v>
      </c>
      <c r="AD39" s="312">
        <f t="shared" si="13"/>
        <v>4000</v>
      </c>
      <c r="AE39" s="246"/>
      <c r="AF39" s="247"/>
      <c r="AG39" s="246"/>
      <c r="AH39" s="246"/>
      <c r="AI39" s="244"/>
      <c r="AJ39" s="246"/>
      <c r="AK39" s="244"/>
    </row>
    <row r="40" spans="1:37" s="241" customFormat="1" ht="15" customHeight="1" outlineLevel="1">
      <c r="A40" s="237"/>
      <c r="B40" s="249" t="s">
        <v>793</v>
      </c>
      <c r="C40" s="291">
        <v>0</v>
      </c>
      <c r="D40" s="291">
        <v>0</v>
      </c>
      <c r="E40" s="302">
        <v>2703.4</v>
      </c>
      <c r="F40" s="291">
        <v>0</v>
      </c>
      <c r="G40" s="291">
        <v>0</v>
      </c>
      <c r="H40" s="302">
        <v>2733.7</v>
      </c>
      <c r="I40" s="291">
        <v>0</v>
      </c>
      <c r="J40" s="291">
        <v>0</v>
      </c>
      <c r="K40" s="302">
        <v>2555.1999999999998</v>
      </c>
      <c r="L40" s="291">
        <v>0</v>
      </c>
      <c r="M40" s="291">
        <v>0</v>
      </c>
      <c r="N40" s="302">
        <v>2013.1</v>
      </c>
      <c r="O40" s="239"/>
      <c r="P40" s="239"/>
      <c r="Q40" s="239"/>
      <c r="R40" s="308">
        <f>[16]Control_Interest!C69</f>
        <v>0</v>
      </c>
      <c r="S40" s="308">
        <v>0</v>
      </c>
      <c r="T40" s="308">
        <v>1000</v>
      </c>
      <c r="U40" s="308">
        <f>[16]Control_Interest!F69</f>
        <v>0</v>
      </c>
      <c r="V40" s="308">
        <f>[16]Control_Interest!G69</f>
        <v>0</v>
      </c>
      <c r="W40" s="308">
        <v>1000</v>
      </c>
      <c r="X40" s="308">
        <f>[16]Control_Interest!I69</f>
        <v>0</v>
      </c>
      <c r="Y40" s="308">
        <f>[16]Control_Interest!J69</f>
        <v>0</v>
      </c>
      <c r="Z40" s="308">
        <f>W40</f>
        <v>1000</v>
      </c>
      <c r="AA40" s="308">
        <f>[16]Control_Interest!L69</f>
        <v>0</v>
      </c>
      <c r="AB40" s="308">
        <f>[16]Control_Interest!M69</f>
        <v>0</v>
      </c>
      <c r="AC40" s="308">
        <f>Z40</f>
        <v>1000</v>
      </c>
      <c r="AD40" s="308">
        <f t="shared" si="13"/>
        <v>4000</v>
      </c>
      <c r="AE40" s="239"/>
      <c r="AF40" s="233"/>
      <c r="AG40" s="239"/>
      <c r="AH40" s="239"/>
      <c r="AI40" s="237"/>
      <c r="AJ40" s="239"/>
      <c r="AK40" s="237"/>
    </row>
    <row r="41" spans="1:37" s="248" customFormat="1" ht="15" customHeight="1" outlineLevel="1">
      <c r="A41" s="244"/>
      <c r="B41" s="245" t="s">
        <v>337</v>
      </c>
      <c r="C41" s="297">
        <v>80.599999999999994</v>
      </c>
      <c r="D41" s="297">
        <v>14.6</v>
      </c>
      <c r="E41" s="297">
        <v>51.3</v>
      </c>
      <c r="F41" s="297">
        <v>34</v>
      </c>
      <c r="G41" s="297">
        <v>-2.2000000000000002</v>
      </c>
      <c r="H41" s="297">
        <v>6.1</v>
      </c>
      <c r="I41" s="297">
        <v>-2.2999999999999998</v>
      </c>
      <c r="J41" s="297">
        <v>3.4</v>
      </c>
      <c r="K41" s="297">
        <v>3.8</v>
      </c>
      <c r="L41" s="297">
        <v>93.9</v>
      </c>
      <c r="M41" s="297">
        <v>3.3</v>
      </c>
      <c r="N41" s="297">
        <v>188</v>
      </c>
      <c r="O41" s="246"/>
      <c r="P41" s="246"/>
      <c r="Q41" s="246"/>
      <c r="R41" s="312">
        <f>SUM([17]Summary!D255:D256)-SUM(R36,R39)</f>
        <v>28.1696045835583</v>
      </c>
      <c r="S41" s="312">
        <v>0</v>
      </c>
      <c r="T41" s="312">
        <v>-185</v>
      </c>
      <c r="U41" s="312">
        <v>0</v>
      </c>
      <c r="V41" s="312">
        <v>0</v>
      </c>
      <c r="W41" s="312">
        <v>-185</v>
      </c>
      <c r="X41" s="312">
        <v>0</v>
      </c>
      <c r="Y41" s="312">
        <v>0</v>
      </c>
      <c r="Z41" s="312">
        <v>-185</v>
      </c>
      <c r="AA41" s="312">
        <v>0</v>
      </c>
      <c r="AB41" s="312">
        <v>0</v>
      </c>
      <c r="AC41" s="312">
        <v>-185</v>
      </c>
      <c r="AD41" s="312">
        <f t="shared" si="13"/>
        <v>-711.83039541644166</v>
      </c>
      <c r="AE41" s="246"/>
      <c r="AF41" s="247"/>
      <c r="AG41" s="246"/>
      <c r="AH41" s="246"/>
      <c r="AI41" s="244"/>
      <c r="AJ41" s="246"/>
      <c r="AK41" s="244"/>
    </row>
    <row r="42" spans="1:37" s="241" customFormat="1" ht="15" customHeight="1">
      <c r="A42" s="237"/>
      <c r="B42" s="242" t="s">
        <v>794</v>
      </c>
      <c r="C42" s="299">
        <v>80.599999999999994</v>
      </c>
      <c r="D42" s="299">
        <v>14.6</v>
      </c>
      <c r="E42" s="298">
        <v>-13928.4</v>
      </c>
      <c r="F42" s="299">
        <v>34</v>
      </c>
      <c r="G42" s="299">
        <v>-2.2000000000000002</v>
      </c>
      <c r="H42" s="298">
        <v>-11838</v>
      </c>
      <c r="I42" s="299">
        <v>-2.2999999999999998</v>
      </c>
      <c r="J42" s="299">
        <v>3.4</v>
      </c>
      <c r="K42" s="298">
        <v>-13941.3</v>
      </c>
      <c r="L42" s="299">
        <v>93.9</v>
      </c>
      <c r="M42" s="299">
        <v>3.3</v>
      </c>
      <c r="N42" s="298">
        <v>-13105.1</v>
      </c>
      <c r="O42" s="246"/>
      <c r="P42" s="246"/>
      <c r="Q42" s="246"/>
      <c r="R42" s="309">
        <f t="shared" ref="R42:AD42" si="15">SUM(R36,R39,R41)</f>
        <v>28.1696045835583</v>
      </c>
      <c r="S42" s="309">
        <f t="shared" si="15"/>
        <v>0</v>
      </c>
      <c r="T42" s="309">
        <f t="shared" si="15"/>
        <v>-12685</v>
      </c>
      <c r="U42" s="309">
        <f t="shared" si="15"/>
        <v>0</v>
      </c>
      <c r="V42" s="309">
        <f t="shared" si="15"/>
        <v>0</v>
      </c>
      <c r="W42" s="309">
        <f t="shared" si="15"/>
        <v>-12685</v>
      </c>
      <c r="X42" s="309">
        <f t="shared" si="15"/>
        <v>0</v>
      </c>
      <c r="Y42" s="309">
        <f t="shared" si="15"/>
        <v>0</v>
      </c>
      <c r="Z42" s="309">
        <f t="shared" si="15"/>
        <v>-12685</v>
      </c>
      <c r="AA42" s="309">
        <f t="shared" si="15"/>
        <v>0</v>
      </c>
      <c r="AB42" s="309">
        <f t="shared" si="15"/>
        <v>0</v>
      </c>
      <c r="AC42" s="309">
        <f t="shared" si="15"/>
        <v>-12685</v>
      </c>
      <c r="AD42" s="309">
        <f t="shared" si="15"/>
        <v>-50711.830395416444</v>
      </c>
      <c r="AE42" s="250"/>
      <c r="AF42" s="235"/>
      <c r="AG42" s="246"/>
      <c r="AH42" s="246"/>
      <c r="AI42" s="237"/>
      <c r="AJ42" s="246"/>
      <c r="AK42" s="237"/>
    </row>
    <row r="43" spans="1:37" s="241" customFormat="1" ht="15" customHeight="1" outlineLevel="1">
      <c r="A43" s="237"/>
      <c r="B43" s="238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39"/>
      <c r="P43" s="239"/>
      <c r="Q43" s="239"/>
      <c r="R43" s="311"/>
      <c r="S43" s="311"/>
      <c r="T43" s="311"/>
      <c r="U43" s="311"/>
      <c r="V43" s="311"/>
      <c r="W43" s="311"/>
      <c r="X43" s="311"/>
      <c r="Y43" s="311"/>
      <c r="Z43" s="311"/>
      <c r="AA43" s="311"/>
      <c r="AB43" s="311"/>
      <c r="AC43" s="311"/>
      <c r="AD43" s="311"/>
      <c r="AE43" s="239"/>
      <c r="AF43" s="240"/>
      <c r="AG43" s="239"/>
      <c r="AH43" s="239"/>
      <c r="AI43" s="237"/>
      <c r="AJ43" s="239"/>
      <c r="AK43" s="237"/>
    </row>
    <row r="44" spans="1:37" s="241" customFormat="1" ht="15" customHeight="1" outlineLevel="1">
      <c r="A44" s="237"/>
      <c r="B44" s="242" t="s">
        <v>795</v>
      </c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239"/>
      <c r="P44" s="239"/>
      <c r="Q44" s="239"/>
      <c r="R44" s="313"/>
      <c r="S44" s="313"/>
      <c r="T44" s="313"/>
      <c r="U44" s="313"/>
      <c r="V44" s="313"/>
      <c r="W44" s="313"/>
      <c r="X44" s="313"/>
      <c r="Y44" s="313"/>
      <c r="Z44" s="313"/>
      <c r="AA44" s="313"/>
      <c r="AB44" s="313"/>
      <c r="AC44" s="313"/>
      <c r="AD44" s="313"/>
      <c r="AE44" s="239"/>
      <c r="AF44" s="251"/>
      <c r="AG44" s="239"/>
      <c r="AH44" s="239"/>
      <c r="AI44" s="237"/>
      <c r="AJ44" s="239"/>
      <c r="AK44" s="237"/>
    </row>
    <row r="45" spans="1:37" s="241" customFormat="1" ht="15" customHeight="1" outlineLevel="1">
      <c r="A45" s="237"/>
      <c r="B45" s="238"/>
      <c r="C45" s="291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39"/>
      <c r="P45" s="239"/>
      <c r="Q45" s="239"/>
      <c r="R45" s="311"/>
      <c r="S45" s="311"/>
      <c r="T45" s="311"/>
      <c r="U45" s="311"/>
      <c r="V45" s="311"/>
      <c r="W45" s="311"/>
      <c r="X45" s="311"/>
      <c r="Y45" s="311"/>
      <c r="Z45" s="311"/>
      <c r="AA45" s="311"/>
      <c r="AB45" s="311"/>
      <c r="AC45" s="311"/>
      <c r="AD45" s="311"/>
      <c r="AE45" s="239"/>
      <c r="AF45" s="240"/>
      <c r="AG45" s="239"/>
      <c r="AH45" s="239"/>
      <c r="AI45" s="237"/>
      <c r="AJ45" s="239"/>
      <c r="AK45" s="237"/>
    </row>
    <row r="46" spans="1:37" s="241" customFormat="1" ht="15" customHeight="1" outlineLevel="1">
      <c r="A46" s="237"/>
      <c r="B46" s="242" t="s">
        <v>796</v>
      </c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239"/>
      <c r="P46" s="239"/>
      <c r="Q46" s="239"/>
      <c r="R46" s="313"/>
      <c r="S46" s="313"/>
      <c r="T46" s="313"/>
      <c r="U46" s="313"/>
      <c r="V46" s="313"/>
      <c r="W46" s="313"/>
      <c r="X46" s="313"/>
      <c r="Y46" s="313"/>
      <c r="Z46" s="313"/>
      <c r="AA46" s="313"/>
      <c r="AB46" s="313"/>
      <c r="AC46" s="313"/>
      <c r="AD46" s="313"/>
      <c r="AE46" s="239"/>
      <c r="AF46" s="251"/>
      <c r="AG46" s="239"/>
      <c r="AH46" s="239"/>
      <c r="AI46" s="237"/>
      <c r="AJ46" s="239"/>
      <c r="AK46" s="237"/>
    </row>
    <row r="47" spans="1:37" s="241" customFormat="1" ht="15" customHeight="1">
      <c r="A47" s="237"/>
      <c r="B47" s="238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39"/>
      <c r="P47" s="239"/>
      <c r="Q47" s="239"/>
      <c r="R47" s="311"/>
      <c r="S47" s="311"/>
      <c r="T47" s="311"/>
      <c r="U47" s="311"/>
      <c r="V47" s="311"/>
      <c r="W47" s="311"/>
      <c r="X47" s="311"/>
      <c r="Y47" s="311"/>
      <c r="Z47" s="311"/>
      <c r="AA47" s="311"/>
      <c r="AB47" s="311"/>
      <c r="AC47" s="311"/>
      <c r="AD47" s="311"/>
      <c r="AE47" s="239"/>
      <c r="AF47" s="252"/>
      <c r="AG47" s="239"/>
      <c r="AH47" s="239"/>
      <c r="AI47" s="237"/>
      <c r="AJ47" s="239"/>
      <c r="AK47" s="237"/>
    </row>
    <row r="48" spans="1:37" s="241" customFormat="1" ht="15" customHeight="1">
      <c r="A48" s="237"/>
      <c r="B48" s="242" t="s">
        <v>797</v>
      </c>
      <c r="C48" s="299">
        <v>-152.30000000000001</v>
      </c>
      <c r="D48" s="299">
        <v>0</v>
      </c>
      <c r="E48" s="299">
        <v>0</v>
      </c>
      <c r="F48" s="299">
        <v>-197.9</v>
      </c>
      <c r="G48" s="299">
        <v>0</v>
      </c>
      <c r="H48" s="299">
        <v>0</v>
      </c>
      <c r="I48" s="299">
        <v>-187.5</v>
      </c>
      <c r="J48" s="299">
        <v>0</v>
      </c>
      <c r="K48" s="299">
        <v>-189.6</v>
      </c>
      <c r="L48" s="299">
        <v>0</v>
      </c>
      <c r="M48" s="299">
        <v>0</v>
      </c>
      <c r="N48" s="299">
        <v>-189.6</v>
      </c>
      <c r="O48" s="239"/>
      <c r="P48" s="239"/>
      <c r="Q48" s="239"/>
      <c r="R48" s="309">
        <f>[17]Summary!D257</f>
        <v>-50321.332999999999</v>
      </c>
      <c r="S48" s="309">
        <v>0</v>
      </c>
      <c r="T48" s="309">
        <v>0</v>
      </c>
      <c r="U48" s="309">
        <f>[17]Summary!G257</f>
        <v>0</v>
      </c>
      <c r="V48" s="309">
        <f>[17]Summary!H257</f>
        <v>0</v>
      </c>
      <c r="W48" s="309">
        <f>[17]Summary!I257</f>
        <v>0</v>
      </c>
      <c r="X48" s="309">
        <f>[17]Summary!J257</f>
        <v>0</v>
      </c>
      <c r="Y48" s="309">
        <f>[17]Summary!K257</f>
        <v>0</v>
      </c>
      <c r="Z48" s="309">
        <f>[17]Summary!L257</f>
        <v>0</v>
      </c>
      <c r="AA48" s="309">
        <f>[17]Summary!M257</f>
        <v>0</v>
      </c>
      <c r="AB48" s="309">
        <f>[17]Summary!N257</f>
        <v>0</v>
      </c>
      <c r="AC48" s="309">
        <f>[17]Summary!O257</f>
        <v>0</v>
      </c>
      <c r="AD48" s="309">
        <f t="shared" ref="AD48" si="16">SUM(R48:AC48)</f>
        <v>-50321.332999999999</v>
      </c>
      <c r="AE48" s="239"/>
      <c r="AF48" s="253" t="s">
        <v>798</v>
      </c>
      <c r="AG48" s="239"/>
      <c r="AH48" s="239"/>
      <c r="AI48" s="237"/>
      <c r="AJ48" s="239"/>
      <c r="AK48" s="237"/>
    </row>
    <row r="49" spans="1:37" s="241" customFormat="1" ht="15" customHeight="1">
      <c r="A49" s="237"/>
      <c r="B49" s="238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39"/>
      <c r="P49" s="239"/>
      <c r="Q49" s="239"/>
      <c r="R49" s="311"/>
      <c r="S49" s="311"/>
      <c r="T49" s="311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239"/>
      <c r="AF49" s="240"/>
      <c r="AG49" s="239"/>
      <c r="AH49" s="239"/>
      <c r="AI49" s="237"/>
      <c r="AJ49" s="239"/>
      <c r="AK49" s="237"/>
    </row>
    <row r="50" spans="1:37" s="241" customFormat="1" ht="15" customHeight="1">
      <c r="A50" s="237"/>
      <c r="B50" s="242" t="s">
        <v>799</v>
      </c>
      <c r="C50" s="299">
        <v>-0.6</v>
      </c>
      <c r="D50" s="299">
        <v>-16.2</v>
      </c>
      <c r="E50" s="299">
        <v>-95.5</v>
      </c>
      <c r="F50" s="299">
        <v>-13.6</v>
      </c>
      <c r="G50" s="299">
        <v>2.5</v>
      </c>
      <c r="H50" s="299">
        <v>2.1</v>
      </c>
      <c r="I50" s="299">
        <v>-14.1</v>
      </c>
      <c r="J50" s="299">
        <v>-15.6</v>
      </c>
      <c r="K50" s="299">
        <v>403.7</v>
      </c>
      <c r="L50" s="299">
        <v>-146</v>
      </c>
      <c r="M50" s="299">
        <v>-29.9</v>
      </c>
      <c r="N50" s="299">
        <v>-23.4</v>
      </c>
      <c r="O50" s="239"/>
      <c r="P50" s="239"/>
      <c r="Q50" s="239"/>
      <c r="R50" s="309">
        <f>[17]Summary!D258</f>
        <v>-51.734999999999999</v>
      </c>
      <c r="S50" s="309">
        <v>-55</v>
      </c>
      <c r="T50" s="309">
        <v>-51.734999999999999</v>
      </c>
      <c r="U50" s="309">
        <v>-51.734999999999999</v>
      </c>
      <c r="V50" s="309">
        <v>-51.734999999999999</v>
      </c>
      <c r="W50" s="309">
        <v>-51.734999999999999</v>
      </c>
      <c r="X50" s="309">
        <f>[17]Summary!J258</f>
        <v>0</v>
      </c>
      <c r="Y50" s="309">
        <f>[17]Summary!K258</f>
        <v>0</v>
      </c>
      <c r="Z50" s="309">
        <f>[17]Summary!L258</f>
        <v>0</v>
      </c>
      <c r="AA50" s="309">
        <f>[17]Summary!M258</f>
        <v>0</v>
      </c>
      <c r="AB50" s="309">
        <f>[17]Summary!N258</f>
        <v>0</v>
      </c>
      <c r="AC50" s="309">
        <f>[17]Summary!O258</f>
        <v>0</v>
      </c>
      <c r="AD50" s="309">
        <f t="shared" ref="AD50" si="17">SUM(R50:AC50)</f>
        <v>-313.67500000000001</v>
      </c>
      <c r="AE50" s="239"/>
      <c r="AF50" s="235"/>
      <c r="AG50" s="239"/>
      <c r="AH50" s="239"/>
      <c r="AI50" s="237"/>
      <c r="AJ50" s="239"/>
      <c r="AK50" s="237"/>
    </row>
    <row r="51" spans="1:37" s="241" customFormat="1" ht="15" customHeight="1">
      <c r="A51" s="237"/>
      <c r="B51" s="238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39"/>
      <c r="P51" s="239"/>
      <c r="Q51" s="239"/>
      <c r="R51" s="311"/>
      <c r="S51" s="311"/>
      <c r="T51" s="311"/>
      <c r="U51" s="311"/>
      <c r="V51" s="311"/>
      <c r="W51" s="311"/>
      <c r="X51" s="311"/>
      <c r="Y51" s="311"/>
      <c r="Z51" s="311"/>
      <c r="AA51" s="311"/>
      <c r="AB51" s="311"/>
      <c r="AC51" s="311"/>
      <c r="AD51" s="311"/>
      <c r="AE51" s="239"/>
      <c r="AF51" s="240"/>
      <c r="AG51" s="239"/>
      <c r="AH51" s="239"/>
      <c r="AI51" s="237"/>
      <c r="AJ51" s="239"/>
      <c r="AK51" s="237"/>
    </row>
    <row r="52" spans="1:37" s="248" customFormat="1" ht="15" customHeight="1" outlineLevel="1">
      <c r="A52" s="244"/>
      <c r="B52" s="245" t="s">
        <v>337</v>
      </c>
      <c r="C52" s="297">
        <v>65.2</v>
      </c>
      <c r="D52" s="297">
        <v>2.6</v>
      </c>
      <c r="E52" s="297">
        <v>18.7</v>
      </c>
      <c r="F52" s="297">
        <v>-55</v>
      </c>
      <c r="G52" s="297">
        <v>-12.3</v>
      </c>
      <c r="H52" s="297">
        <v>-37.4</v>
      </c>
      <c r="I52" s="297">
        <v>11.4</v>
      </c>
      <c r="J52" s="297">
        <v>48.1</v>
      </c>
      <c r="K52" s="297">
        <v>1.3</v>
      </c>
      <c r="L52" s="297">
        <v>3.4</v>
      </c>
      <c r="M52" s="297">
        <v>3.1</v>
      </c>
      <c r="N52" s="303">
        <v>1400</v>
      </c>
      <c r="O52" s="246"/>
      <c r="P52" s="246"/>
      <c r="Q52" s="246"/>
      <c r="R52" s="312">
        <f>[17]Summary!D252</f>
        <v>-29.542000000000002</v>
      </c>
      <c r="S52" s="312">
        <v>0</v>
      </c>
      <c r="T52" s="312">
        <v>0</v>
      </c>
      <c r="U52" s="312">
        <f>[17]Summary!G252</f>
        <v>0</v>
      </c>
      <c r="V52" s="312">
        <f>[17]Summary!H252</f>
        <v>0</v>
      </c>
      <c r="W52" s="312">
        <f>[17]Summary!I252</f>
        <v>0</v>
      </c>
      <c r="X52" s="312">
        <f>[17]Summary!J252</f>
        <v>0</v>
      </c>
      <c r="Y52" s="312">
        <f>[17]Summary!K252</f>
        <v>0</v>
      </c>
      <c r="Z52" s="312">
        <f>[17]Summary!L252</f>
        <v>0</v>
      </c>
      <c r="AA52" s="312">
        <f>[17]Summary!M252</f>
        <v>0</v>
      </c>
      <c r="AB52" s="312">
        <f>[17]Summary!N252</f>
        <v>0</v>
      </c>
      <c r="AC52" s="312">
        <f>[17]Summary!O252</f>
        <v>0</v>
      </c>
      <c r="AD52" s="312">
        <f>SUM(R52:AC52)</f>
        <v>-29.542000000000002</v>
      </c>
      <c r="AE52" s="246"/>
      <c r="AF52" s="233"/>
      <c r="AG52" s="246"/>
      <c r="AH52" s="246"/>
      <c r="AI52" s="244"/>
      <c r="AJ52" s="246"/>
      <c r="AK52" s="244"/>
    </row>
    <row r="53" spans="1:37" s="248" customFormat="1" ht="15" customHeight="1" outlineLevel="1">
      <c r="A53" s="244"/>
      <c r="B53" s="245" t="s">
        <v>800</v>
      </c>
      <c r="C53" s="303">
        <v>5260.7</v>
      </c>
      <c r="D53" s="303">
        <v>-16422.8</v>
      </c>
      <c r="E53" s="297">
        <v>-408.4</v>
      </c>
      <c r="F53" s="303">
        <v>10682</v>
      </c>
      <c r="G53" s="297">
        <v>44.9</v>
      </c>
      <c r="H53" s="303">
        <v>1032.0999999999999</v>
      </c>
      <c r="I53" s="297">
        <v>9.9</v>
      </c>
      <c r="J53" s="297">
        <v>-417</v>
      </c>
      <c r="K53" s="297">
        <v>489.6</v>
      </c>
      <c r="L53" s="297">
        <v>21.8</v>
      </c>
      <c r="M53" s="297">
        <v>-266.10000000000002</v>
      </c>
      <c r="N53" s="297">
        <v>42.2</v>
      </c>
      <c r="O53" s="246"/>
      <c r="P53" s="246"/>
      <c r="Q53" s="246"/>
      <c r="R53" s="312">
        <f>[17]Summary!D253</f>
        <v>1.6970000000001371</v>
      </c>
      <c r="S53" s="312">
        <v>0</v>
      </c>
      <c r="T53" s="312">
        <v>0</v>
      </c>
      <c r="U53" s="312">
        <f>[17]Summary!G253</f>
        <v>0</v>
      </c>
      <c r="V53" s="312">
        <f>[17]Summary!H253</f>
        <v>0</v>
      </c>
      <c r="W53" s="312">
        <f>[17]Summary!I253</f>
        <v>0</v>
      </c>
      <c r="X53" s="312">
        <f>[17]Summary!J253</f>
        <v>0</v>
      </c>
      <c r="Y53" s="312">
        <f>[17]Summary!K253</f>
        <v>0</v>
      </c>
      <c r="Z53" s="312">
        <f>[17]Summary!L253</f>
        <v>0</v>
      </c>
      <c r="AA53" s="312">
        <f>[17]Summary!M253</f>
        <v>0</v>
      </c>
      <c r="AB53" s="312">
        <f>[17]Summary!N253</f>
        <v>0</v>
      </c>
      <c r="AC53" s="312">
        <f>[17]Summary!O253</f>
        <v>0</v>
      </c>
      <c r="AD53" s="312">
        <f>SUM(R53:AC53)</f>
        <v>1.6970000000001371</v>
      </c>
      <c r="AE53" s="246"/>
      <c r="AF53" s="247"/>
      <c r="AG53" s="246"/>
      <c r="AH53" s="246"/>
      <c r="AI53" s="244"/>
      <c r="AJ53" s="246"/>
      <c r="AK53" s="244"/>
    </row>
    <row r="54" spans="1:37" s="248" customFormat="1" ht="15" customHeight="1" outlineLevel="1">
      <c r="A54" s="244"/>
      <c r="B54" s="245" t="s">
        <v>801</v>
      </c>
      <c r="C54" s="303">
        <v>-4919.8999999999996</v>
      </c>
      <c r="D54" s="303">
        <v>15504.1</v>
      </c>
      <c r="E54" s="297">
        <v>-287.8</v>
      </c>
      <c r="F54" s="303">
        <v>-10215.200000000001</v>
      </c>
      <c r="G54" s="297">
        <v>-4.2</v>
      </c>
      <c r="H54" s="297">
        <v>-826.6</v>
      </c>
      <c r="I54" s="297">
        <v>333.6</v>
      </c>
      <c r="J54" s="297">
        <v>511.9</v>
      </c>
      <c r="K54" s="303">
        <v>-1745.7</v>
      </c>
      <c r="L54" s="303">
        <v>1233.7</v>
      </c>
      <c r="M54" s="297">
        <v>-0.7</v>
      </c>
      <c r="N54" s="297">
        <v>-0.8</v>
      </c>
      <c r="O54" s="246"/>
      <c r="P54" s="246"/>
      <c r="Q54" s="246"/>
      <c r="R54" s="312"/>
      <c r="S54" s="312"/>
      <c r="T54" s="312"/>
      <c r="U54" s="312"/>
      <c r="V54" s="312"/>
      <c r="W54" s="312"/>
      <c r="X54" s="312"/>
      <c r="Y54" s="312"/>
      <c r="Z54" s="312"/>
      <c r="AA54" s="312"/>
      <c r="AB54" s="312"/>
      <c r="AC54" s="312"/>
      <c r="AD54" s="312">
        <f>SUM(R54:AC54)</f>
        <v>0</v>
      </c>
      <c r="AE54" s="246"/>
      <c r="AF54" s="247"/>
      <c r="AG54" s="246"/>
      <c r="AH54" s="246"/>
      <c r="AI54" s="244"/>
      <c r="AJ54" s="246"/>
      <c r="AK54" s="244"/>
    </row>
    <row r="55" spans="1:37" s="241" customFormat="1" ht="15" customHeight="1">
      <c r="A55" s="237"/>
      <c r="B55" s="242" t="s">
        <v>337</v>
      </c>
      <c r="C55" s="299">
        <v>405.9</v>
      </c>
      <c r="D55" s="299">
        <v>-916.1</v>
      </c>
      <c r="E55" s="299">
        <v>-677.5</v>
      </c>
      <c r="F55" s="299">
        <v>411.9</v>
      </c>
      <c r="G55" s="299">
        <v>28.4</v>
      </c>
      <c r="H55" s="299">
        <v>168.1</v>
      </c>
      <c r="I55" s="299">
        <v>354.9</v>
      </c>
      <c r="J55" s="299">
        <v>143</v>
      </c>
      <c r="K55" s="298">
        <v>-1254.7</v>
      </c>
      <c r="L55" s="298">
        <v>1258.9000000000001</v>
      </c>
      <c r="M55" s="299">
        <v>-263.8</v>
      </c>
      <c r="N55" s="298">
        <v>1441.4</v>
      </c>
      <c r="O55" s="246"/>
      <c r="P55" s="246"/>
      <c r="Q55" s="246"/>
      <c r="R55" s="309">
        <f t="shared" ref="R55:AD55" si="18">SUM(R52,R53,R54)</f>
        <v>-27.844999999999864</v>
      </c>
      <c r="S55" s="309">
        <v>-27.844999999999864</v>
      </c>
      <c r="T55" s="309">
        <v>-27.844999999999864</v>
      </c>
      <c r="U55" s="309">
        <v>-27.844999999999864</v>
      </c>
      <c r="V55" s="309">
        <v>-27.844999999999864</v>
      </c>
      <c r="W55" s="309">
        <v>-27.844999999999864</v>
      </c>
      <c r="X55" s="309">
        <f t="shared" si="18"/>
        <v>0</v>
      </c>
      <c r="Y55" s="309">
        <f t="shared" si="18"/>
        <v>0</v>
      </c>
      <c r="Z55" s="309">
        <f t="shared" si="18"/>
        <v>0</v>
      </c>
      <c r="AA55" s="309">
        <f t="shared" si="18"/>
        <v>0</v>
      </c>
      <c r="AB55" s="309">
        <f t="shared" si="18"/>
        <v>0</v>
      </c>
      <c r="AC55" s="309">
        <f t="shared" si="18"/>
        <v>0</v>
      </c>
      <c r="AD55" s="309">
        <f t="shared" si="18"/>
        <v>-27.844999999999864</v>
      </c>
      <c r="AE55" s="250"/>
      <c r="AF55" s="235"/>
      <c r="AG55" s="246"/>
      <c r="AH55" s="246"/>
      <c r="AI55" s="237"/>
      <c r="AJ55" s="246"/>
      <c r="AK55" s="237"/>
    </row>
    <row r="56" spans="1:37" s="241" customFormat="1" ht="15" customHeight="1">
      <c r="A56" s="237"/>
      <c r="B56" s="254"/>
      <c r="C56" s="305"/>
      <c r="D56" s="305"/>
      <c r="E56" s="305"/>
      <c r="F56" s="305"/>
      <c r="G56" s="305"/>
      <c r="H56" s="305"/>
      <c r="I56" s="305"/>
      <c r="J56" s="305"/>
      <c r="K56" s="305"/>
      <c r="L56" s="305"/>
      <c r="M56" s="305"/>
      <c r="N56" s="305"/>
      <c r="O56" s="246"/>
      <c r="P56" s="246"/>
      <c r="Q56" s="246"/>
      <c r="R56" s="314"/>
      <c r="S56" s="314"/>
      <c r="T56" s="314"/>
      <c r="U56" s="314"/>
      <c r="V56" s="314"/>
      <c r="W56" s="314"/>
      <c r="X56" s="314"/>
      <c r="Y56" s="314"/>
      <c r="Z56" s="314"/>
      <c r="AA56" s="314"/>
      <c r="AB56" s="314"/>
      <c r="AC56" s="314"/>
      <c r="AD56" s="314"/>
      <c r="AE56" s="250"/>
      <c r="AF56" s="255"/>
      <c r="AG56" s="246"/>
      <c r="AH56" s="246"/>
      <c r="AI56" s="237"/>
      <c r="AJ56" s="246"/>
      <c r="AK56" s="237"/>
    </row>
    <row r="57" spans="1:37" s="241" customFormat="1" ht="15" customHeight="1">
      <c r="A57" s="237"/>
      <c r="B57" s="256" t="s">
        <v>802</v>
      </c>
      <c r="C57" s="264">
        <v>-133.19999999999999</v>
      </c>
      <c r="D57" s="264">
        <v>-143.5</v>
      </c>
      <c r="E57" s="264">
        <v>34.5</v>
      </c>
      <c r="F57" s="264">
        <v>93.5</v>
      </c>
      <c r="G57" s="264">
        <v>339.2</v>
      </c>
      <c r="H57" s="264">
        <v>73.900000000000006</v>
      </c>
      <c r="I57" s="264">
        <v>-749</v>
      </c>
      <c r="J57" s="264">
        <v>406.9</v>
      </c>
      <c r="K57" s="264">
        <v>970.9</v>
      </c>
      <c r="L57" s="306">
        <v>-1317.3</v>
      </c>
      <c r="M57" s="264">
        <v>414.2</v>
      </c>
      <c r="N57" s="264">
        <v>246.2</v>
      </c>
      <c r="O57" s="257"/>
      <c r="P57" s="257"/>
      <c r="Q57" s="257"/>
      <c r="R57" s="315">
        <f t="shared" ref="R57:AC57" si="19">R64-R66</f>
        <v>396.71949847428209</v>
      </c>
      <c r="S57" s="315">
        <f t="shared" si="19"/>
        <v>0</v>
      </c>
      <c r="T57" s="315">
        <v>0</v>
      </c>
      <c r="U57" s="315">
        <f t="shared" si="19"/>
        <v>0</v>
      </c>
      <c r="V57" s="315">
        <f t="shared" si="19"/>
        <v>0</v>
      </c>
      <c r="W57" s="315">
        <f t="shared" si="19"/>
        <v>0</v>
      </c>
      <c r="X57" s="315">
        <f t="shared" si="19"/>
        <v>0</v>
      </c>
      <c r="Y57" s="315">
        <f t="shared" si="19"/>
        <v>0</v>
      </c>
      <c r="Z57" s="315">
        <f t="shared" si="19"/>
        <v>0</v>
      </c>
      <c r="AA57" s="315">
        <f t="shared" si="19"/>
        <v>0</v>
      </c>
      <c r="AB57" s="315">
        <f t="shared" si="19"/>
        <v>0</v>
      </c>
      <c r="AC57" s="315">
        <f t="shared" si="19"/>
        <v>0</v>
      </c>
      <c r="AD57" s="315">
        <f>SUM(R57:AC57)</f>
        <v>396.71949847428209</v>
      </c>
      <c r="AE57" s="239"/>
      <c r="AF57" s="233"/>
      <c r="AG57" s="239"/>
      <c r="AH57" s="239"/>
      <c r="AI57" s="237"/>
      <c r="AJ57" s="239"/>
      <c r="AK57" s="237"/>
    </row>
    <row r="58" spans="1:37" ht="15" customHeight="1">
      <c r="B58" s="236"/>
      <c r="C58" s="291"/>
      <c r="D58" s="291"/>
      <c r="E58" s="291"/>
      <c r="F58" s="291"/>
      <c r="G58" s="291"/>
      <c r="H58" s="291"/>
      <c r="I58" s="291"/>
      <c r="J58" s="291"/>
      <c r="K58" s="291"/>
      <c r="L58" s="291"/>
      <c r="M58" s="291"/>
      <c r="N58" s="291"/>
      <c r="R58" s="310"/>
      <c r="S58" s="310"/>
      <c r="T58" s="310"/>
      <c r="U58" s="310"/>
      <c r="V58" s="310"/>
      <c r="W58" s="310"/>
      <c r="X58" s="310"/>
      <c r="Y58" s="310"/>
      <c r="Z58" s="310"/>
      <c r="AA58" s="310"/>
      <c r="AB58" s="310"/>
      <c r="AC58" s="310"/>
      <c r="AD58" s="310"/>
    </row>
    <row r="59" spans="1:37" s="229" customFormat="1" ht="15" customHeight="1">
      <c r="B59" s="258" t="s">
        <v>803</v>
      </c>
      <c r="C59" s="300">
        <v>12508</v>
      </c>
      <c r="D59" s="294">
        <v>528</v>
      </c>
      <c r="E59" s="300">
        <v>-20370</v>
      </c>
      <c r="F59" s="300">
        <v>-3020</v>
      </c>
      <c r="G59" s="300">
        <v>3008</v>
      </c>
      <c r="H59" s="300">
        <v>-6622</v>
      </c>
      <c r="I59" s="300">
        <v>11470</v>
      </c>
      <c r="J59" s="300">
        <v>8084</v>
      </c>
      <c r="K59" s="300">
        <v>-8692</v>
      </c>
      <c r="L59" s="300">
        <v>7853</v>
      </c>
      <c r="M59" s="300">
        <v>9387</v>
      </c>
      <c r="N59" s="300">
        <v>58753</v>
      </c>
      <c r="R59" s="259">
        <f t="shared" ref="R59:AC59" si="20">R32+R34+R42+R44+R46+R48+R50+R55+R57</f>
        <v>-35890.004510428407</v>
      </c>
      <c r="S59" s="259">
        <f t="shared" si="20"/>
        <v>10224.2567805464</v>
      </c>
      <c r="T59" s="259">
        <f t="shared" si="20"/>
        <v>-16568.980000000003</v>
      </c>
      <c r="U59" s="259">
        <f t="shared" si="20"/>
        <v>5817.8158780604108</v>
      </c>
      <c r="V59" s="259">
        <f t="shared" si="20"/>
        <v>6904.8158780604108</v>
      </c>
      <c r="W59" s="259">
        <f t="shared" si="20"/>
        <v>-3266.8386572643158</v>
      </c>
      <c r="X59" s="259">
        <f t="shared" si="20"/>
        <v>28798.703001707985</v>
      </c>
      <c r="Y59" s="259">
        <f t="shared" si="20"/>
        <v>14572.455602127793</v>
      </c>
      <c r="Z59" s="259">
        <f t="shared" si="20"/>
        <v>3113.7676021277948</v>
      </c>
      <c r="AA59" s="259">
        <f t="shared" si="20"/>
        <v>14798.767602127795</v>
      </c>
      <c r="AB59" s="259">
        <f t="shared" si="20"/>
        <v>14798.767602127795</v>
      </c>
      <c r="AC59" s="259">
        <f t="shared" si="20"/>
        <v>57887.455602127797</v>
      </c>
      <c r="AD59" s="259">
        <f>SUM(R59:AC59)</f>
        <v>101190.98238132146</v>
      </c>
      <c r="AF59" s="259"/>
    </row>
    <row r="60" spans="1:37" s="260" customFormat="1">
      <c r="B60" s="261" t="s">
        <v>804</v>
      </c>
      <c r="C60" s="301">
        <v>12508</v>
      </c>
      <c r="D60" s="260">
        <v>528</v>
      </c>
      <c r="E60" s="301">
        <v>-20370</v>
      </c>
      <c r="F60" s="301">
        <v>-3020</v>
      </c>
      <c r="G60" s="301">
        <v>3008</v>
      </c>
      <c r="H60" s="301">
        <v>-6622</v>
      </c>
      <c r="I60" s="301">
        <v>11470</v>
      </c>
      <c r="J60" s="301">
        <v>8084</v>
      </c>
      <c r="K60" s="301">
        <v>-8692</v>
      </c>
      <c r="L60" s="301">
        <v>7853</v>
      </c>
      <c r="M60" s="301">
        <v>9387</v>
      </c>
      <c r="N60" s="301">
        <v>58753</v>
      </c>
      <c r="R60" s="262">
        <f>'[18]CF Statement | ACT'!AN90+'[18]CF Statement | ACT'!AN92-'[18]CF Statement | ACT'!AN99</f>
        <v>-35890</v>
      </c>
      <c r="S60" s="262"/>
      <c r="T60" s="262"/>
      <c r="U60" s="262"/>
      <c r="V60" s="262"/>
      <c r="W60" s="262"/>
      <c r="X60" s="262"/>
      <c r="Y60" s="262"/>
      <c r="Z60" s="262"/>
      <c r="AA60" s="262"/>
      <c r="AB60" s="262"/>
      <c r="AC60" s="262"/>
      <c r="AD60" s="263">
        <f>SUM(R60:AC60)</f>
        <v>-35890</v>
      </c>
      <c r="AF60" s="262"/>
    </row>
    <row r="61" spans="1:37" ht="15" customHeight="1"/>
    <row r="62" spans="1:37" s="264" customFormat="1" ht="15" customHeight="1" outlineLevel="1">
      <c r="B62" s="264" t="s">
        <v>805</v>
      </c>
      <c r="C62" s="211"/>
      <c r="D62" s="211"/>
      <c r="E62" s="211"/>
      <c r="F62" s="211"/>
      <c r="G62" s="211"/>
      <c r="H62" s="211"/>
      <c r="I62" s="211"/>
      <c r="J62" s="211"/>
      <c r="K62" s="211"/>
      <c r="L62" s="211"/>
      <c r="M62" s="211"/>
      <c r="N62" s="211"/>
      <c r="R62" s="265">
        <f t="shared" ref="R62:AC62" si="21">SUM(R63:R64)</f>
        <v>394.81949847428211</v>
      </c>
      <c r="S62" s="265">
        <f t="shared" si="21"/>
        <v>0</v>
      </c>
      <c r="T62" s="265">
        <f t="shared" si="21"/>
        <v>0</v>
      </c>
      <c r="U62" s="265">
        <f t="shared" si="21"/>
        <v>0</v>
      </c>
      <c r="V62" s="265">
        <f t="shared" si="21"/>
        <v>0</v>
      </c>
      <c r="W62" s="265">
        <f t="shared" si="21"/>
        <v>0</v>
      </c>
      <c r="X62" s="265">
        <f t="shared" si="21"/>
        <v>0</v>
      </c>
      <c r="Y62" s="265">
        <f t="shared" si="21"/>
        <v>0</v>
      </c>
      <c r="Z62" s="265">
        <f t="shared" si="21"/>
        <v>0</v>
      </c>
      <c r="AA62" s="265">
        <f t="shared" si="21"/>
        <v>0</v>
      </c>
      <c r="AB62" s="265">
        <f t="shared" si="21"/>
        <v>0</v>
      </c>
      <c r="AC62" s="265">
        <f t="shared" si="21"/>
        <v>0</v>
      </c>
      <c r="AD62" s="265">
        <f>SUM(AD63:AD64)</f>
        <v>0</v>
      </c>
      <c r="AF62" s="265"/>
    </row>
    <row r="63" spans="1:37" s="264" customFormat="1" ht="15" customHeight="1" outlineLevel="1">
      <c r="B63" s="266" t="s">
        <v>806</v>
      </c>
      <c r="C63" s="211"/>
      <c r="D63" s="211"/>
      <c r="E63" s="211"/>
      <c r="F63" s="211"/>
      <c r="G63" s="211"/>
      <c r="H63" s="211"/>
      <c r="I63" s="211"/>
      <c r="J63" s="211"/>
      <c r="K63" s="211"/>
      <c r="L63" s="211"/>
      <c r="M63" s="211"/>
      <c r="N63" s="211"/>
      <c r="R63" s="267">
        <f>[17]Summary!D266</f>
        <v>0</v>
      </c>
      <c r="S63" s="267">
        <f>[17]Summary!E263</f>
        <v>0</v>
      </c>
      <c r="T63" s="267">
        <f>[17]Summary!F263</f>
        <v>0</v>
      </c>
      <c r="U63" s="267">
        <f>[17]Summary!G263</f>
        <v>0</v>
      </c>
      <c r="V63" s="267">
        <f>[17]Summary!H263</f>
        <v>0</v>
      </c>
      <c r="W63" s="267">
        <f>[17]Summary!I263</f>
        <v>0</v>
      </c>
      <c r="X63" s="267">
        <f>[17]Summary!J263</f>
        <v>0</v>
      </c>
      <c r="Y63" s="267">
        <f>[17]Summary!K263</f>
        <v>0</v>
      </c>
      <c r="Z63" s="267">
        <f>[17]Summary!L263</f>
        <v>0</v>
      </c>
      <c r="AA63" s="267">
        <f>[17]Summary!M263</f>
        <v>0</v>
      </c>
      <c r="AB63" s="267">
        <f>[17]Summary!N263</f>
        <v>0</v>
      </c>
      <c r="AC63" s="267">
        <f>[17]Summary!O263</f>
        <v>0</v>
      </c>
      <c r="AD63" s="267">
        <f>SUM(R63:AC63)</f>
        <v>0</v>
      </c>
      <c r="AF63" s="267"/>
    </row>
    <row r="64" spans="1:37" s="264" customFormat="1" ht="15" customHeight="1" outlineLevel="1">
      <c r="B64" s="266" t="s">
        <v>807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  <c r="R64" s="267">
        <f>[17]Summary!D264</f>
        <v>394.81949847428211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F64" s="267"/>
    </row>
    <row r="65" spans="2:34" outlineLevel="1"/>
    <row r="66" spans="2:34" s="264" customFormat="1" ht="15" customHeight="1" outlineLevel="1">
      <c r="B66" s="217" t="s">
        <v>808</v>
      </c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  <c r="R66" s="268">
        <v>-1.9</v>
      </c>
      <c r="S66" s="268"/>
      <c r="T66" s="268"/>
      <c r="U66" s="268"/>
      <c r="V66" s="268"/>
      <c r="W66" s="268"/>
      <c r="X66" s="268"/>
      <c r="Y66" s="268"/>
      <c r="Z66" s="268"/>
      <c r="AA66" s="268"/>
      <c r="AB66" s="268"/>
      <c r="AC66" s="268"/>
      <c r="AD66" s="268">
        <f>SUM(R66:AC66)</f>
        <v>-1.9</v>
      </c>
      <c r="AF66" s="268"/>
    </row>
    <row r="67" spans="2:34" s="264" customFormat="1" ht="15"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  <c r="R67" s="269" t="s">
        <v>661</v>
      </c>
      <c r="S67" s="264" t="s">
        <v>662</v>
      </c>
      <c r="T67" s="264" t="s">
        <v>663</v>
      </c>
      <c r="U67" s="264" t="s">
        <v>664</v>
      </c>
      <c r="V67" s="264" t="s">
        <v>665</v>
      </c>
      <c r="W67" s="264" t="s">
        <v>666</v>
      </c>
      <c r="X67" s="264" t="s">
        <v>667</v>
      </c>
      <c r="Y67" s="264" t="s">
        <v>668</v>
      </c>
      <c r="Z67" s="264" t="s">
        <v>669</v>
      </c>
      <c r="AA67" s="264" t="s">
        <v>670</v>
      </c>
      <c r="AB67" s="264" t="s">
        <v>671</v>
      </c>
      <c r="AC67" s="264" t="s">
        <v>672</v>
      </c>
    </row>
    <row r="68" spans="2:34" s="264" customFormat="1" ht="15"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  <c r="R68" s="269"/>
    </row>
    <row r="69" spans="2:34">
      <c r="B69" s="211" t="s">
        <v>710</v>
      </c>
      <c r="R69" s="272">
        <f>'teste v3'!B4-35890000</f>
        <v>103442657.02696273</v>
      </c>
      <c r="S69" s="272">
        <f>R69-1472000</f>
        <v>101970657.02696273</v>
      </c>
      <c r="T69" s="271">
        <f>S69-35000000</f>
        <v>66970657.026962727</v>
      </c>
      <c r="U69" s="271">
        <f>T69-3600000</f>
        <v>63370657.026962727</v>
      </c>
      <c r="V69" s="271">
        <f>U69-1100000</f>
        <v>62270657.026962727</v>
      </c>
      <c r="W69" s="271">
        <f>V69-10140000</f>
        <v>52130657.026962727</v>
      </c>
    </row>
    <row r="70" spans="2:34">
      <c r="B70" s="211" t="s">
        <v>704</v>
      </c>
      <c r="R70" s="270">
        <v>-35890000</v>
      </c>
      <c r="S70" s="270">
        <v>-1472000</v>
      </c>
      <c r="T70" s="270">
        <v>-35304000</v>
      </c>
      <c r="U70" s="270">
        <v>-3687000</v>
      </c>
      <c r="V70" s="270">
        <v>-1187000</v>
      </c>
      <c r="W70" s="270">
        <v>-10140000</v>
      </c>
      <c r="X70" s="270">
        <f t="shared" ref="X70:AC70" si="22">X59</f>
        <v>28798.703001707985</v>
      </c>
      <c r="Y70" s="270">
        <f t="shared" si="22"/>
        <v>14572.455602127793</v>
      </c>
      <c r="Z70" s="270">
        <f t="shared" si="22"/>
        <v>3113.7676021277948</v>
      </c>
      <c r="AA70" s="270">
        <f t="shared" si="22"/>
        <v>14798.767602127795</v>
      </c>
      <c r="AB70" s="270">
        <f t="shared" si="22"/>
        <v>14798.767602127795</v>
      </c>
      <c r="AC70" s="270">
        <f t="shared" si="22"/>
        <v>57887.455602127797</v>
      </c>
    </row>
    <row r="71" spans="2:34">
      <c r="B71" s="211" t="s">
        <v>705</v>
      </c>
      <c r="R71" s="275">
        <f t="shared" ref="R71:W71" si="23">R17/0.001</f>
        <v>62034349.524800926</v>
      </c>
      <c r="S71" s="270">
        <f t="shared" si="23"/>
        <v>57748300</v>
      </c>
      <c r="T71" s="270">
        <f t="shared" si="23"/>
        <v>39729400</v>
      </c>
      <c r="U71" s="270">
        <f t="shared" si="23"/>
        <v>39500000</v>
      </c>
      <c r="V71" s="270">
        <f t="shared" si="23"/>
        <v>41500000</v>
      </c>
      <c r="W71" s="270">
        <f t="shared" si="23"/>
        <v>42500000</v>
      </c>
    </row>
    <row r="72" spans="2:34">
      <c r="B72" s="211" t="s">
        <v>706</v>
      </c>
      <c r="R72" s="271">
        <f>R21+R28+R30+R34+R48+R50+R52+R55</f>
        <v>-98378.785138287174</v>
      </c>
      <c r="S72" s="273">
        <f t="shared" ref="S72:W72" si="24">S21+S28+S30+S34+S48+S50+S52+S55</f>
        <v>-47524.043219453612</v>
      </c>
      <c r="T72" s="273">
        <f t="shared" si="24"/>
        <v>-43613.380000000005</v>
      </c>
      <c r="U72" s="273">
        <f t="shared" si="24"/>
        <v>-33682.184121939594</v>
      </c>
      <c r="V72" s="273">
        <f t="shared" si="24"/>
        <v>-34595.184121939594</v>
      </c>
      <c r="W72" s="273">
        <f t="shared" si="24"/>
        <v>-33081.838657264321</v>
      </c>
    </row>
    <row r="73" spans="2:34">
      <c r="B73" s="211" t="s">
        <v>706</v>
      </c>
      <c r="R73" s="271">
        <f>R72*1000</f>
        <v>-98378785.138287172</v>
      </c>
      <c r="S73" s="271">
        <f t="shared" ref="S73:W73" si="25">S72*1000</f>
        <v>-47524043.21945361</v>
      </c>
      <c r="T73" s="271">
        <f t="shared" si="25"/>
        <v>-43613380.000000007</v>
      </c>
      <c r="U73" s="271">
        <f t="shared" si="25"/>
        <v>-33682184.121939592</v>
      </c>
      <c r="V73" s="271">
        <f t="shared" si="25"/>
        <v>-34595184.121939592</v>
      </c>
      <c r="W73" s="271">
        <f t="shared" si="25"/>
        <v>-33081838.657264322</v>
      </c>
    </row>
    <row r="74" spans="2:34" ht="15">
      <c r="Z74" s="211" t="s">
        <v>809</v>
      </c>
      <c r="AA74" s="211" t="s">
        <v>810</v>
      </c>
      <c r="AB74" s="211" t="s">
        <v>811</v>
      </c>
      <c r="AC74" s="211" t="s">
        <v>812</v>
      </c>
      <c r="AD74" s="211" t="s">
        <v>813</v>
      </c>
      <c r="AF74" s="264" t="s">
        <v>809</v>
      </c>
      <c r="AG74" s="211" t="s">
        <v>257</v>
      </c>
      <c r="AH74" s="211" t="s">
        <v>814</v>
      </c>
    </row>
    <row r="75" spans="2:34">
      <c r="Z75" s="211" t="s">
        <v>661</v>
      </c>
      <c r="AA75" s="274">
        <f>R71</f>
        <v>62034349.524800926</v>
      </c>
      <c r="AB75" s="274">
        <f>-R73</f>
        <v>98378785.138287172</v>
      </c>
      <c r="AC75" s="274">
        <f>R70</f>
        <v>-35890000</v>
      </c>
      <c r="AD75" s="289">
        <f>FINAL!$G$80+'Cashflow 2025'!AA75-'Cashflow 2025'!AB75</f>
        <v>102988221.41347648</v>
      </c>
      <c r="AF75" s="211" t="s">
        <v>661</v>
      </c>
      <c r="AG75" s="290" t="s">
        <v>815</v>
      </c>
      <c r="AH75" s="211" t="s">
        <v>816</v>
      </c>
    </row>
    <row r="76" spans="2:34">
      <c r="Y76" s="270"/>
      <c r="Z76" s="211" t="s">
        <v>662</v>
      </c>
      <c r="AA76" s="274">
        <f>S71</f>
        <v>57748300</v>
      </c>
      <c r="AB76" s="274">
        <f>-S73</f>
        <v>47524043.21945361</v>
      </c>
      <c r="AC76" s="274">
        <f>S70</f>
        <v>-1472000</v>
      </c>
      <c r="AD76" s="289">
        <f>FINAL!$G$81+'Cashflow 2025'!AA76-'Cashflow 2025'!AB76</f>
        <v>113056931.98950863</v>
      </c>
      <c r="AF76" s="211" t="s">
        <v>662</v>
      </c>
      <c r="AG76" s="290" t="s">
        <v>817</v>
      </c>
      <c r="AH76" s="211" t="s">
        <v>818</v>
      </c>
    </row>
    <row r="77" spans="2:34">
      <c r="Y77" s="270"/>
      <c r="Z77" s="211" t="s">
        <v>663</v>
      </c>
      <c r="AA77" s="274">
        <f>T71</f>
        <v>39729400</v>
      </c>
      <c r="AB77" s="274">
        <f>-T73</f>
        <v>43613380.000000007</v>
      </c>
      <c r="AC77" s="274">
        <f>T70</f>
        <v>-35304000</v>
      </c>
      <c r="AD77" s="289">
        <f>FINAL!$G$82+'Cashflow 2025'!AA77-'Cashflow 2025'!AB77</f>
        <v>93078045.517184228</v>
      </c>
      <c r="AF77" s="211" t="s">
        <v>663</v>
      </c>
    </row>
    <row r="78" spans="2:34">
      <c r="Z78" s="211" t="s">
        <v>664</v>
      </c>
      <c r="AA78" s="274">
        <f>U71</f>
        <v>39500000</v>
      </c>
      <c r="AB78" s="274">
        <f>-U73</f>
        <v>33682184.121939592</v>
      </c>
      <c r="AC78" s="274">
        <f>U70</f>
        <v>-3687000</v>
      </c>
      <c r="AD78" s="289">
        <f>FINAL!$G$80+'Cashflow 2025'!AA78-'Cashflow 2025'!AB78</f>
        <v>145150472.90502313</v>
      </c>
      <c r="AF78" s="211" t="s">
        <v>664</v>
      </c>
    </row>
    <row r="79" spans="2:34">
      <c r="Z79" s="211" t="s">
        <v>665</v>
      </c>
      <c r="AA79" s="274">
        <f>V71</f>
        <v>41500000</v>
      </c>
      <c r="AB79" s="274">
        <f>-V73</f>
        <v>34595184.121939592</v>
      </c>
      <c r="AC79" s="274">
        <f>V70</f>
        <v>-1187000</v>
      </c>
      <c r="AD79" s="289">
        <f>FINAL!$G$80+'Cashflow 2025'!AA79-'Cashflow 2025'!AB79</f>
        <v>146237472.90502313</v>
      </c>
      <c r="AF79" s="211" t="s">
        <v>665</v>
      </c>
    </row>
    <row r="80" spans="2:34">
      <c r="Z80" s="211" t="s">
        <v>666</v>
      </c>
      <c r="AA80" s="274">
        <f>W71</f>
        <v>42500000</v>
      </c>
      <c r="AB80" s="274">
        <f>-W73</f>
        <v>33081838.657264322</v>
      </c>
      <c r="AC80" s="274">
        <f>W70</f>
        <v>-10140000</v>
      </c>
      <c r="AD80" s="289">
        <f>FINAL!$G$80+'Cashflow 2025'!AA80-'Cashflow 2025'!AB80</f>
        <v>148750818.36969841</v>
      </c>
      <c r="AF80" s="211" t="s">
        <v>666</v>
      </c>
    </row>
    <row r="81" spans="27:27">
      <c r="AA81" s="275"/>
    </row>
    <row r="104" ht="15" customHeight="1"/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L2:V56"/>
  <sheetViews>
    <sheetView tabSelected="1" topLeftCell="B24" zoomScale="115" zoomScaleNormal="115" workbookViewId="0">
      <selection activeCell="T29" sqref="T29:T30"/>
    </sheetView>
  </sheetViews>
  <sheetFormatPr defaultRowHeight="14.25"/>
  <cols>
    <col min="3" max="3" width="10.42578125" bestFit="1" customWidth="1"/>
    <col min="4" max="4" width="12.42578125" bestFit="1" customWidth="1"/>
    <col min="5" max="5" width="13.42578125" bestFit="1" customWidth="1"/>
    <col min="6" max="6" width="12.5703125" bestFit="1" customWidth="1"/>
    <col min="7" max="7" width="8" bestFit="1" customWidth="1"/>
    <col min="12" max="12" width="11.42578125" bestFit="1" customWidth="1"/>
    <col min="13" max="13" width="5.5703125" bestFit="1" customWidth="1"/>
    <col min="17" max="17" width="17.5703125" customWidth="1"/>
    <col min="18" max="18" width="24" customWidth="1"/>
    <col min="19" max="19" width="20.140625" style="139" customWidth="1"/>
    <col min="20" max="20" width="8.7109375" bestFit="1" customWidth="1"/>
    <col min="21" max="22" width="13.28515625" bestFit="1" customWidth="1"/>
  </cols>
  <sheetData>
    <row r="2" spans="12:22" ht="15" thickBot="1"/>
    <row r="3" spans="12:22">
      <c r="Q3" s="185" t="s">
        <v>460</v>
      </c>
      <c r="R3" s="162" t="s">
        <v>689</v>
      </c>
      <c r="S3" s="162" t="s">
        <v>819</v>
      </c>
      <c r="T3" s="162" t="s">
        <v>820</v>
      </c>
    </row>
    <row r="4" spans="12:22">
      <c r="L4" t="s">
        <v>717</v>
      </c>
      <c r="Q4" s="156" t="s">
        <v>821</v>
      </c>
      <c r="R4" s="330">
        <v>1600000</v>
      </c>
      <c r="S4" s="331">
        <v>1338869</v>
      </c>
      <c r="T4" s="157">
        <f>S4/R4</f>
        <v>0.83679312500000003</v>
      </c>
      <c r="U4" s="276">
        <f>R4/1000</f>
        <v>1600</v>
      </c>
      <c r="V4" s="276">
        <f t="shared" ref="V4:V28" si="0">S4/1000</f>
        <v>1338.8689999999999</v>
      </c>
    </row>
    <row r="5" spans="12:22" ht="15">
      <c r="L5" s="151" t="s">
        <v>822</v>
      </c>
      <c r="M5" s="151" t="s">
        <v>823</v>
      </c>
      <c r="Q5" s="158" t="s">
        <v>824</v>
      </c>
      <c r="R5" s="330">
        <v>5200000</v>
      </c>
      <c r="S5" s="331">
        <v>5063195</v>
      </c>
      <c r="T5" s="157">
        <f t="shared" ref="T5:T30" si="1">S5/R5</f>
        <v>0.97369134615384612</v>
      </c>
      <c r="U5" s="276">
        <f t="shared" ref="U5:U28" si="2">R5/1000</f>
        <v>5200</v>
      </c>
      <c r="V5" s="276">
        <f t="shared" si="0"/>
        <v>5063.1949999999997</v>
      </c>
    </row>
    <row r="6" spans="12:22">
      <c r="L6" s="152" t="s">
        <v>825</v>
      </c>
      <c r="M6" s="154">
        <f>'Information to feed dash'!I20</f>
        <v>0.93</v>
      </c>
      <c r="N6" s="143"/>
      <c r="Q6" s="158" t="s">
        <v>826</v>
      </c>
      <c r="R6" s="330">
        <v>1000000</v>
      </c>
      <c r="S6" s="331">
        <v>2144189</v>
      </c>
      <c r="T6" s="157">
        <f t="shared" si="1"/>
        <v>2.1441889999999999</v>
      </c>
      <c r="U6" s="276">
        <f t="shared" si="2"/>
        <v>1000</v>
      </c>
      <c r="V6" s="276">
        <f t="shared" si="0"/>
        <v>2144.1889999999999</v>
      </c>
    </row>
    <row r="7" spans="12:22">
      <c r="L7" s="152" t="s">
        <v>827</v>
      </c>
      <c r="M7" s="154">
        <f>1-M6</f>
        <v>6.9999999999999951E-2</v>
      </c>
      <c r="N7" s="143"/>
      <c r="Q7" s="158" t="s">
        <v>828</v>
      </c>
      <c r="R7" s="330">
        <v>573000</v>
      </c>
      <c r="S7" s="331">
        <v>549731</v>
      </c>
      <c r="T7" s="157">
        <f t="shared" si="1"/>
        <v>0.95939092495637002</v>
      </c>
      <c r="U7" s="276">
        <f t="shared" si="2"/>
        <v>573</v>
      </c>
      <c r="V7" s="276">
        <f t="shared" si="0"/>
        <v>549.73099999999999</v>
      </c>
    </row>
    <row r="8" spans="12:22">
      <c r="L8" s="152" t="s">
        <v>829</v>
      </c>
      <c r="M8" s="154">
        <v>1</v>
      </c>
      <c r="N8" s="143"/>
      <c r="Q8" s="158" t="s">
        <v>830</v>
      </c>
      <c r="R8" s="330">
        <v>1138000</v>
      </c>
      <c r="S8" s="331">
        <v>1424908</v>
      </c>
      <c r="T8" s="157">
        <f t="shared" si="1"/>
        <v>1.2521159929701231</v>
      </c>
      <c r="U8" s="276">
        <f t="shared" si="2"/>
        <v>1138</v>
      </c>
      <c r="V8" s="276">
        <f t="shared" si="0"/>
        <v>1424.9079999999999</v>
      </c>
    </row>
    <row r="9" spans="12:22">
      <c r="L9" s="152"/>
      <c r="M9" s="153">
        <f>SUM(M6:M8)</f>
        <v>2</v>
      </c>
      <c r="Q9" s="158" t="s">
        <v>831</v>
      </c>
      <c r="R9" s="330">
        <v>13000000</v>
      </c>
      <c r="S9" s="331">
        <v>7559525</v>
      </c>
      <c r="T9" s="157">
        <f t="shared" si="1"/>
        <v>0.58150192307692306</v>
      </c>
      <c r="U9" s="276">
        <f t="shared" si="2"/>
        <v>13000</v>
      </c>
      <c r="V9" s="276">
        <f t="shared" si="0"/>
        <v>7559.5249999999996</v>
      </c>
    </row>
    <row r="10" spans="12:22">
      <c r="L10" s="152"/>
      <c r="M10" s="152"/>
      <c r="Q10" s="158" t="s">
        <v>832</v>
      </c>
      <c r="R10" s="330">
        <v>394000</v>
      </c>
      <c r="S10" s="331">
        <v>370739</v>
      </c>
      <c r="T10" s="157">
        <f t="shared" si="1"/>
        <v>0.94096192893401021</v>
      </c>
      <c r="U10" s="276">
        <f t="shared" si="2"/>
        <v>394</v>
      </c>
      <c r="V10" s="276">
        <f t="shared" si="0"/>
        <v>370.73899999999998</v>
      </c>
    </row>
    <row r="11" spans="12:22">
      <c r="Q11" s="158" t="s">
        <v>833</v>
      </c>
      <c r="R11" s="330">
        <v>0</v>
      </c>
      <c r="S11" s="331">
        <v>35661</v>
      </c>
      <c r="T11" s="157" t="e">
        <f t="shared" si="1"/>
        <v>#DIV/0!</v>
      </c>
      <c r="U11" s="276">
        <f t="shared" si="2"/>
        <v>0</v>
      </c>
      <c r="V11" s="276">
        <f t="shared" si="0"/>
        <v>35.661000000000001</v>
      </c>
    </row>
    <row r="12" spans="12:22">
      <c r="Q12" s="158" t="s">
        <v>834</v>
      </c>
      <c r="R12" s="330">
        <v>2000000</v>
      </c>
      <c r="S12" s="331">
        <v>1756574</v>
      </c>
      <c r="T12" s="157">
        <f t="shared" si="1"/>
        <v>0.87828700000000004</v>
      </c>
      <c r="U12" s="276">
        <f t="shared" si="2"/>
        <v>2000</v>
      </c>
      <c r="V12" s="276">
        <f t="shared" si="0"/>
        <v>1756.5740000000001</v>
      </c>
    </row>
    <row r="13" spans="12:22">
      <c r="Q13" s="158" t="s">
        <v>835</v>
      </c>
      <c r="R13" s="330">
        <v>590000</v>
      </c>
      <c r="S13" s="331">
        <v>419223</v>
      </c>
      <c r="T13" s="157">
        <f t="shared" si="1"/>
        <v>0.71054745762711868</v>
      </c>
      <c r="U13" s="276">
        <f t="shared" si="2"/>
        <v>590</v>
      </c>
      <c r="V13" s="276">
        <f t="shared" si="0"/>
        <v>419.22300000000001</v>
      </c>
    </row>
    <row r="14" spans="12:22">
      <c r="Q14" s="158" t="s">
        <v>836</v>
      </c>
      <c r="R14" s="330">
        <v>415000</v>
      </c>
      <c r="S14" s="331">
        <v>542672</v>
      </c>
      <c r="T14" s="157">
        <f t="shared" si="1"/>
        <v>1.3076433734939759</v>
      </c>
      <c r="U14" s="276">
        <f t="shared" si="2"/>
        <v>415</v>
      </c>
      <c r="V14" s="276">
        <f t="shared" si="0"/>
        <v>542.67200000000003</v>
      </c>
    </row>
    <row r="15" spans="12:22">
      <c r="Q15" s="158" t="s">
        <v>837</v>
      </c>
      <c r="R15" s="330">
        <v>1400000</v>
      </c>
      <c r="S15" s="331">
        <v>1257746</v>
      </c>
      <c r="T15" s="157">
        <f t="shared" si="1"/>
        <v>0.89839000000000002</v>
      </c>
      <c r="U15" s="276">
        <f t="shared" si="2"/>
        <v>1400</v>
      </c>
      <c r="V15" s="276">
        <f t="shared" si="0"/>
        <v>1257.7460000000001</v>
      </c>
    </row>
    <row r="16" spans="12:22">
      <c r="Q16" s="158" t="s">
        <v>838</v>
      </c>
      <c r="R16" s="330">
        <v>210000</v>
      </c>
      <c r="S16" s="331">
        <v>209576</v>
      </c>
      <c r="T16" s="157"/>
      <c r="U16" s="276">
        <f t="shared" si="2"/>
        <v>210</v>
      </c>
      <c r="V16" s="276">
        <f t="shared" si="0"/>
        <v>209.57599999999999</v>
      </c>
    </row>
    <row r="17" spans="12:22">
      <c r="Q17" s="158" t="s">
        <v>839</v>
      </c>
      <c r="R17" s="330">
        <v>344000</v>
      </c>
      <c r="S17" s="331">
        <v>281935</v>
      </c>
      <c r="T17" s="157">
        <f t="shared" si="1"/>
        <v>0.81957848837209302</v>
      </c>
      <c r="U17" s="276">
        <f t="shared" si="2"/>
        <v>344</v>
      </c>
      <c r="V17" s="276">
        <f t="shared" si="0"/>
        <v>281.935</v>
      </c>
    </row>
    <row r="18" spans="12:22">
      <c r="Q18" s="158" t="s">
        <v>840</v>
      </c>
      <c r="R18" s="330">
        <v>800000</v>
      </c>
      <c r="S18" s="331">
        <v>942734</v>
      </c>
      <c r="T18" s="157">
        <f t="shared" si="1"/>
        <v>1.1784174999999999</v>
      </c>
      <c r="U18" s="276">
        <f t="shared" si="2"/>
        <v>800</v>
      </c>
      <c r="V18" s="276">
        <f t="shared" si="0"/>
        <v>942.73400000000004</v>
      </c>
    </row>
    <row r="19" spans="12:22">
      <c r="Q19" s="158" t="s">
        <v>841</v>
      </c>
      <c r="R19" s="330">
        <v>54000</v>
      </c>
      <c r="S19" s="331">
        <v>97793</v>
      </c>
      <c r="T19" s="157">
        <f t="shared" si="1"/>
        <v>1.8109814814814815</v>
      </c>
      <c r="U19" s="276">
        <f t="shared" si="2"/>
        <v>54</v>
      </c>
      <c r="V19" s="276">
        <f t="shared" si="0"/>
        <v>97.793000000000006</v>
      </c>
    </row>
    <row r="20" spans="12:22">
      <c r="Q20" s="158" t="s">
        <v>842</v>
      </c>
      <c r="R20" s="330">
        <v>0</v>
      </c>
      <c r="S20" s="331">
        <v>0</v>
      </c>
      <c r="T20" s="157"/>
      <c r="U20" s="276">
        <f t="shared" si="2"/>
        <v>0</v>
      </c>
      <c r="V20" s="276">
        <f t="shared" si="0"/>
        <v>0</v>
      </c>
    </row>
    <row r="21" spans="12:22">
      <c r="L21" t="s">
        <v>843</v>
      </c>
      <c r="Q21" s="158" t="s">
        <v>844</v>
      </c>
      <c r="R21" s="330">
        <v>210000</v>
      </c>
      <c r="S21" s="331">
        <v>72076</v>
      </c>
      <c r="T21" s="157">
        <f t="shared" si="1"/>
        <v>0.34321904761904765</v>
      </c>
      <c r="U21" s="276">
        <f t="shared" si="2"/>
        <v>210</v>
      </c>
      <c r="V21" s="276">
        <f t="shared" si="0"/>
        <v>72.075999999999993</v>
      </c>
    </row>
    <row r="22" spans="12:22" ht="15">
      <c r="L22" s="151" t="s">
        <v>822</v>
      </c>
      <c r="M22" s="151" t="s">
        <v>823</v>
      </c>
      <c r="Q22" s="158" t="s">
        <v>845</v>
      </c>
      <c r="R22" s="330">
        <v>172000</v>
      </c>
      <c r="S22" s="331">
        <v>37802</v>
      </c>
      <c r="T22" s="157"/>
      <c r="U22" s="276">
        <f t="shared" si="2"/>
        <v>172</v>
      </c>
      <c r="V22" s="276">
        <f t="shared" si="0"/>
        <v>37.802</v>
      </c>
    </row>
    <row r="23" spans="12:22">
      <c r="L23" s="152" t="s">
        <v>825</v>
      </c>
      <c r="M23" s="154">
        <f>'Information to feed dash'!I21</f>
        <v>1.23</v>
      </c>
      <c r="Q23" s="158" t="s">
        <v>846</v>
      </c>
      <c r="R23" s="330">
        <v>250000</v>
      </c>
      <c r="S23" s="331">
        <v>207955</v>
      </c>
      <c r="T23" s="157">
        <f t="shared" si="1"/>
        <v>0.83182</v>
      </c>
      <c r="U23" s="276">
        <f t="shared" si="2"/>
        <v>250</v>
      </c>
      <c r="V23" s="276">
        <f t="shared" si="0"/>
        <v>207.95500000000001</v>
      </c>
    </row>
    <row r="24" spans="12:22">
      <c r="L24" s="152" t="s">
        <v>827</v>
      </c>
      <c r="M24" s="154">
        <f>1-M23</f>
        <v>-0.22999999999999998</v>
      </c>
      <c r="Q24" s="158" t="s">
        <v>847</v>
      </c>
      <c r="R24" s="330">
        <v>218000</v>
      </c>
      <c r="S24" s="331">
        <v>206760</v>
      </c>
      <c r="T24" s="157">
        <f t="shared" si="1"/>
        <v>0.94844036697247702</v>
      </c>
      <c r="U24" s="276">
        <f t="shared" si="2"/>
        <v>218</v>
      </c>
      <c r="V24" s="276">
        <f t="shared" si="0"/>
        <v>206.76</v>
      </c>
    </row>
    <row r="25" spans="12:22">
      <c r="L25" s="152" t="s">
        <v>829</v>
      </c>
      <c r="M25" s="154">
        <v>1</v>
      </c>
      <c r="Q25" s="158" t="s">
        <v>848</v>
      </c>
      <c r="R25" s="330">
        <v>0</v>
      </c>
      <c r="S25" s="331">
        <v>0</v>
      </c>
      <c r="T25" s="157"/>
      <c r="U25" s="276">
        <f t="shared" si="2"/>
        <v>0</v>
      </c>
      <c r="V25" s="276">
        <f t="shared" si="0"/>
        <v>0</v>
      </c>
    </row>
    <row r="26" spans="12:22">
      <c r="L26" s="152"/>
      <c r="M26" s="153">
        <f>SUM(M23:M25)</f>
        <v>2</v>
      </c>
      <c r="Q26" s="158" t="s">
        <v>849</v>
      </c>
      <c r="R26" s="330">
        <v>300000</v>
      </c>
      <c r="S26" s="331">
        <v>132369</v>
      </c>
      <c r="T26" s="157">
        <f t="shared" si="1"/>
        <v>0.44123000000000001</v>
      </c>
      <c r="U26" s="276">
        <f t="shared" si="2"/>
        <v>300</v>
      </c>
      <c r="V26" s="276">
        <f t="shared" si="0"/>
        <v>132.369</v>
      </c>
    </row>
    <row r="27" spans="12:22">
      <c r="L27" s="152" t="s">
        <v>850</v>
      </c>
      <c r="Q27" s="158" t="s">
        <v>851</v>
      </c>
      <c r="R27" s="330">
        <v>1400000</v>
      </c>
      <c r="S27" s="331">
        <v>622993</v>
      </c>
      <c r="T27" s="157">
        <f t="shared" si="1"/>
        <v>0.44499499999999997</v>
      </c>
      <c r="U27" s="276">
        <f t="shared" si="2"/>
        <v>1400</v>
      </c>
      <c r="V27" s="276">
        <f t="shared" si="0"/>
        <v>622.99300000000005</v>
      </c>
    </row>
    <row r="28" spans="12:22" ht="15">
      <c r="L28" s="151" t="s">
        <v>822</v>
      </c>
      <c r="M28" s="151" t="s">
        <v>823</v>
      </c>
      <c r="Q28" s="158" t="s">
        <v>852</v>
      </c>
      <c r="R28" s="330">
        <v>21000</v>
      </c>
      <c r="S28" s="331">
        <v>25315</v>
      </c>
      <c r="T28" s="157">
        <f t="shared" si="1"/>
        <v>1.2054761904761904</v>
      </c>
      <c r="U28" s="276">
        <f t="shared" si="2"/>
        <v>21</v>
      </c>
      <c r="V28" s="276">
        <f t="shared" si="0"/>
        <v>25.315000000000001</v>
      </c>
    </row>
    <row r="29" spans="12:22">
      <c r="L29" s="152" t="s">
        <v>825</v>
      </c>
      <c r="M29" s="154">
        <f>'Information to feed dash'!I22</f>
        <v>0.94</v>
      </c>
      <c r="Q29" s="158" t="s">
        <v>853</v>
      </c>
      <c r="R29" s="330">
        <v>1250000</v>
      </c>
      <c r="S29" s="331">
        <v>1110981</v>
      </c>
      <c r="T29" s="157">
        <f t="shared" si="1"/>
        <v>0.88878480000000004</v>
      </c>
      <c r="U29" s="276">
        <f>R29/1000</f>
        <v>1250</v>
      </c>
      <c r="V29" s="276">
        <f>S29/1000</f>
        <v>1110.981</v>
      </c>
    </row>
    <row r="30" spans="12:22" ht="15">
      <c r="L30" s="152" t="s">
        <v>827</v>
      </c>
      <c r="M30" s="154">
        <f>1-M29</f>
        <v>6.0000000000000053E-2</v>
      </c>
      <c r="Q30" s="159" t="s">
        <v>274</v>
      </c>
      <c r="R30" s="330">
        <v>32539000</v>
      </c>
      <c r="S30" s="330">
        <v>26411322</v>
      </c>
      <c r="T30" s="157">
        <f t="shared" si="1"/>
        <v>0.8116820430867574</v>
      </c>
    </row>
    <row r="31" spans="12:22">
      <c r="L31" s="152" t="s">
        <v>829</v>
      </c>
      <c r="M31" s="154">
        <v>1</v>
      </c>
    </row>
    <row r="32" spans="12:22">
      <c r="L32" s="152"/>
      <c r="M32" s="153">
        <f>SUM(M29:M31)</f>
        <v>2</v>
      </c>
    </row>
    <row r="33" spans="12:13">
      <c r="L33" s="152" t="s">
        <v>854</v>
      </c>
    </row>
    <row r="34" spans="12:13" ht="15">
      <c r="L34" s="151" t="s">
        <v>822</v>
      </c>
      <c r="M34" s="151" t="s">
        <v>823</v>
      </c>
    </row>
    <row r="35" spans="12:13">
      <c r="L35" s="152" t="s">
        <v>825</v>
      </c>
      <c r="M35" s="154">
        <f>'Information to feed dash'!I23</f>
        <v>0.86</v>
      </c>
    </row>
    <row r="36" spans="12:13">
      <c r="L36" s="152" t="s">
        <v>827</v>
      </c>
      <c r="M36" s="154">
        <f>1-M35</f>
        <v>0.14000000000000001</v>
      </c>
    </row>
    <row r="37" spans="12:13">
      <c r="L37" s="152" t="s">
        <v>829</v>
      </c>
      <c r="M37" s="154">
        <v>1</v>
      </c>
    </row>
    <row r="38" spans="12:13">
      <c r="L38" s="152"/>
      <c r="M38" s="153">
        <f>SUM(M35:M37)</f>
        <v>2</v>
      </c>
    </row>
    <row r="39" spans="12:13">
      <c r="L39" s="152" t="s">
        <v>733</v>
      </c>
    </row>
    <row r="40" spans="12:13" ht="15">
      <c r="L40" s="151" t="s">
        <v>822</v>
      </c>
      <c r="M40" s="151" t="s">
        <v>823</v>
      </c>
    </row>
    <row r="41" spans="12:13">
      <c r="L41" s="152" t="s">
        <v>825</v>
      </c>
      <c r="M41" s="154">
        <f>'Information to feed dash'!I24</f>
        <v>1.03</v>
      </c>
    </row>
    <row r="42" spans="12:13">
      <c r="L42" s="152" t="s">
        <v>827</v>
      </c>
      <c r="M42" s="154">
        <f>1-M41</f>
        <v>-3.0000000000000027E-2</v>
      </c>
    </row>
    <row r="43" spans="12:13">
      <c r="L43" s="152" t="s">
        <v>829</v>
      </c>
      <c r="M43" s="154">
        <v>1</v>
      </c>
    </row>
    <row r="44" spans="12:13">
      <c r="L44" s="152"/>
      <c r="M44" s="153">
        <f>SUM(M41:M43)</f>
        <v>2</v>
      </c>
    </row>
    <row r="45" spans="12:13">
      <c r="L45" s="152" t="s">
        <v>737</v>
      </c>
    </row>
    <row r="46" spans="12:13" ht="15">
      <c r="L46" s="151" t="s">
        <v>822</v>
      </c>
      <c r="M46" s="151" t="s">
        <v>823</v>
      </c>
    </row>
    <row r="47" spans="12:13">
      <c r="L47" s="152" t="s">
        <v>825</v>
      </c>
      <c r="M47" s="154">
        <f>'Information to feed dash'!I25</f>
        <v>1.01</v>
      </c>
    </row>
    <row r="48" spans="12:13">
      <c r="L48" s="152" t="s">
        <v>827</v>
      </c>
      <c r="M48" s="154">
        <f>1-M47</f>
        <v>-1.0000000000000009E-2</v>
      </c>
    </row>
    <row r="49" spans="12:13">
      <c r="L49" s="152" t="s">
        <v>829</v>
      </c>
      <c r="M49" s="154">
        <v>1</v>
      </c>
    </row>
    <row r="50" spans="12:13">
      <c r="L50" s="152"/>
      <c r="M50" s="153">
        <f>SUM(M47:M49)</f>
        <v>2</v>
      </c>
    </row>
    <row r="51" spans="12:13">
      <c r="L51" s="152" t="s">
        <v>741</v>
      </c>
    </row>
    <row r="52" spans="12:13" ht="15">
      <c r="L52" s="151" t="s">
        <v>822</v>
      </c>
      <c r="M52" s="151" t="s">
        <v>823</v>
      </c>
    </row>
    <row r="53" spans="12:13">
      <c r="L53" s="152" t="s">
        <v>825</v>
      </c>
      <c r="M53" s="154">
        <f>'Information to feed dash'!I26</f>
        <v>0.57999999999999996</v>
      </c>
    </row>
    <row r="54" spans="12:13">
      <c r="L54" s="152" t="s">
        <v>827</v>
      </c>
      <c r="M54" s="154">
        <f>1-M53</f>
        <v>0.42000000000000004</v>
      </c>
    </row>
    <row r="55" spans="12:13">
      <c r="L55" s="152" t="s">
        <v>829</v>
      </c>
      <c r="M55" s="154">
        <v>1</v>
      </c>
    </row>
    <row r="56" spans="12:13">
      <c r="L56" s="152"/>
      <c r="M56" s="153">
        <f>SUM(M53:M55)</f>
        <v>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AL119"/>
  <sheetViews>
    <sheetView showGridLines="0" workbookViewId="0">
      <selection activeCell="K35" sqref="K35"/>
    </sheetView>
  </sheetViews>
  <sheetFormatPr defaultRowHeight="14.25"/>
  <cols>
    <col min="2" max="2" width="7.7109375" customWidth="1"/>
    <col min="3" max="3" width="8.140625" customWidth="1"/>
    <col min="4" max="4" width="21" bestFit="1" customWidth="1"/>
    <col min="5" max="5" width="5" customWidth="1"/>
    <col min="6" max="6" width="22.140625" customWidth="1"/>
    <col min="7" max="7" width="12.5703125" customWidth="1"/>
    <col min="8" max="8" width="5.42578125" customWidth="1"/>
    <col min="9" max="9" width="9.42578125" customWidth="1"/>
    <col min="10" max="10" width="15.85546875" customWidth="1"/>
    <col min="11" max="11" width="15.42578125" customWidth="1"/>
    <col min="12" max="12" width="9.85546875" bestFit="1" customWidth="1"/>
    <col min="13" max="13" width="8" customWidth="1"/>
    <col min="14" max="14" width="14" customWidth="1"/>
    <col min="16" max="16" width="15.7109375" customWidth="1"/>
    <col min="17" max="17" width="12.42578125" style="12" customWidth="1"/>
    <col min="18" max="18" width="15.7109375" customWidth="1"/>
    <col min="19" max="19" width="9.7109375" style="12" customWidth="1"/>
    <col min="20" max="20" width="16.85546875" customWidth="1"/>
    <col min="22" max="22" width="12" customWidth="1"/>
    <col min="23" max="23" width="16" customWidth="1"/>
    <col min="24" max="24" width="13" customWidth="1"/>
  </cols>
  <sheetData>
    <row r="1" spans="2:38" ht="15.75" thickBo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346"/>
      <c r="Q1" s="78"/>
      <c r="R1" s="10"/>
      <c r="S1" s="78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</row>
    <row r="2" spans="2:38" ht="15.75" thickBot="1">
      <c r="B2" s="775" t="s">
        <v>855</v>
      </c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7"/>
      <c r="O2" s="340"/>
      <c r="P2" s="199"/>
      <c r="Q2" s="199"/>
      <c r="R2" s="10"/>
      <c r="S2" s="78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2:38" ht="17.25" thickBot="1">
      <c r="B3" s="780" t="s">
        <v>856</v>
      </c>
      <c r="C3" s="781"/>
      <c r="D3" s="781"/>
      <c r="E3" s="782"/>
      <c r="F3" s="336"/>
      <c r="G3" s="10"/>
      <c r="H3" s="10"/>
      <c r="M3" s="186"/>
      <c r="N3" s="337" t="s">
        <v>857</v>
      </c>
      <c r="O3" s="362"/>
      <c r="P3" s="20"/>
      <c r="Q3" s="20"/>
      <c r="R3" s="20"/>
      <c r="S3" s="821"/>
      <c r="T3" s="822"/>
      <c r="U3" s="26"/>
      <c r="V3" s="27" t="s">
        <v>858</v>
      </c>
      <c r="W3" s="79" t="s">
        <v>859</v>
      </c>
      <c r="X3" s="27" t="s">
        <v>858</v>
      </c>
      <c r="Y3" s="79" t="s">
        <v>859</v>
      </c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2:38" ht="21" thickBot="1">
      <c r="B4" s="778" t="s">
        <v>860</v>
      </c>
      <c r="C4" s="779"/>
      <c r="D4" s="338">
        <f>'Lista contas'!BA99</f>
        <v>96932994.088402405</v>
      </c>
      <c r="E4" s="339"/>
      <c r="F4" s="340"/>
      <c r="G4" s="10"/>
      <c r="H4" s="10"/>
      <c r="M4" s="186"/>
      <c r="N4" s="341"/>
      <c r="O4" s="186"/>
      <c r="P4" s="20"/>
      <c r="Q4" s="20"/>
      <c r="R4" s="20"/>
      <c r="S4" s="821"/>
      <c r="T4" s="822"/>
      <c r="U4" s="26" t="s">
        <v>661</v>
      </c>
      <c r="V4" s="28">
        <f>SUMIFS('Term Deposits'!B:B,'Term Deposits'!A:A,"HSBC",'Term Deposits'!M:M,FINAL!U4)</f>
        <v>16000000</v>
      </c>
      <c r="W4" s="29">
        <f>SUMIFS('Term Deposits'!J:J,'Term Deposits'!A:A,"HSBC",'Term Deposits'!M:M,FINAL!U4)</f>
        <v>33977.07</v>
      </c>
      <c r="X4" s="118">
        <f>SUMIFS('Term Deposits'!B:B,'Term Deposits'!A:A,"MMF",'Term Deposits'!M:M,FINAL!U4)</f>
        <v>53000000</v>
      </c>
      <c r="Y4" s="119">
        <f>+'Term Deposits'!J4</f>
        <v>141775.54999999999</v>
      </c>
      <c r="Z4" s="120">
        <f>X4+Y4</f>
        <v>53141775.549999997</v>
      </c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</row>
    <row r="5" spans="2:38" ht="15.75" thickBot="1">
      <c r="B5" s="342"/>
      <c r="D5" s="10"/>
      <c r="E5" s="343"/>
      <c r="F5" s="10"/>
      <c r="G5" s="10"/>
      <c r="H5" s="10"/>
      <c r="M5" s="186"/>
      <c r="N5" s="341"/>
      <c r="O5" s="186"/>
      <c r="P5" s="20"/>
      <c r="Q5" s="20"/>
      <c r="R5" s="20"/>
      <c r="S5" s="821"/>
      <c r="T5" s="822"/>
      <c r="U5" s="26" t="s">
        <v>673</v>
      </c>
      <c r="V5" s="28">
        <f>SUMIFS('Term Deposits'!B:B,'Term Deposits'!A:A,"HSBC",'Term Deposits'!M:M,FINAL!U5)</f>
        <v>17000000</v>
      </c>
      <c r="W5" s="29">
        <f>SUMIFS('Term Deposits'!J:J,'Term Deposits'!A:A,"HSBC",'Term Deposits'!M:M,FINAL!U5)</f>
        <v>34236.11</v>
      </c>
      <c r="X5" s="118">
        <f>SUMIFS('Term Deposits'!B:B,'Term Deposits'!A:A,"MMF",'Term Deposits'!M:M,FINAL!U5)</f>
        <v>69500000</v>
      </c>
      <c r="Y5" s="119">
        <f>+'Term Deposits'!J6+Y4</f>
        <v>331843.19999999995</v>
      </c>
      <c r="Z5" s="120">
        <f>X5+Y5+135492.36</f>
        <v>69967335.560000002</v>
      </c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</row>
    <row r="6" spans="2:38" ht="15.75" thickBot="1">
      <c r="B6" s="342"/>
      <c r="D6" s="10"/>
      <c r="E6" s="343"/>
      <c r="F6" s="10"/>
      <c r="G6" s="10"/>
      <c r="H6" s="10"/>
      <c r="M6" s="186"/>
      <c r="N6" s="341"/>
      <c r="O6" s="186"/>
      <c r="P6" s="20"/>
      <c r="Q6" s="20"/>
      <c r="R6" s="20"/>
      <c r="S6" s="20"/>
      <c r="T6" s="74"/>
      <c r="U6" s="26" t="s">
        <v>663</v>
      </c>
      <c r="V6" s="28">
        <f>SUMIFS('Term Deposits'!B:B,'Term Deposits'!A:A,"HSBC",'Term Deposits'!M:M,FINAL!U6)</f>
        <v>0</v>
      </c>
      <c r="W6" s="29"/>
      <c r="X6" s="28"/>
      <c r="Y6" s="29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</row>
    <row r="7" spans="2:38" ht="15.75" thickBot="1">
      <c r="B7" s="342"/>
      <c r="D7" s="10"/>
      <c r="E7" s="343"/>
      <c r="F7" s="10"/>
      <c r="G7" s="10"/>
      <c r="H7" s="10"/>
      <c r="M7" s="186"/>
      <c r="N7" s="341"/>
      <c r="O7" s="186"/>
      <c r="P7" s="20"/>
      <c r="Q7" s="20"/>
      <c r="R7" s="20"/>
      <c r="S7" s="821"/>
      <c r="T7" s="822"/>
      <c r="U7" s="26" t="s">
        <v>664</v>
      </c>
      <c r="V7" s="28"/>
      <c r="W7" s="29"/>
      <c r="X7" s="28"/>
      <c r="Y7" s="29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</row>
    <row r="8" spans="2:38" ht="15.75" thickBot="1">
      <c r="B8" s="342"/>
      <c r="D8" s="10"/>
      <c r="E8" s="343"/>
      <c r="F8" s="10"/>
      <c r="G8" s="10"/>
      <c r="H8" s="10"/>
      <c r="M8" s="186"/>
      <c r="N8" s="341"/>
      <c r="O8" s="186"/>
      <c r="P8" s="20"/>
      <c r="Q8" s="20"/>
      <c r="R8" s="20"/>
      <c r="S8" s="821"/>
      <c r="T8" s="822"/>
      <c r="U8" s="26" t="s">
        <v>665</v>
      </c>
      <c r="V8" s="28"/>
      <c r="W8" s="29"/>
      <c r="X8" s="28"/>
      <c r="Y8" s="29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</row>
    <row r="9" spans="2:38" ht="15.75" thickBot="1">
      <c r="B9" s="342"/>
      <c r="D9" s="10"/>
      <c r="E9" s="343"/>
      <c r="F9" s="10"/>
      <c r="G9" s="10"/>
      <c r="H9" s="10"/>
      <c r="M9" s="186"/>
      <c r="N9" s="341"/>
      <c r="O9" s="186"/>
      <c r="P9" s="20"/>
      <c r="Q9" s="20"/>
      <c r="R9" s="20"/>
      <c r="S9" s="821"/>
      <c r="T9" s="822"/>
      <c r="U9" s="26" t="s">
        <v>666</v>
      </c>
      <c r="V9" s="28"/>
      <c r="W9" s="29"/>
      <c r="X9" s="28"/>
      <c r="Y9" s="29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</row>
    <row r="10" spans="2:38" ht="15.75" thickBot="1">
      <c r="B10" s="342"/>
      <c r="D10" s="10"/>
      <c r="E10" s="343"/>
      <c r="F10" s="10"/>
      <c r="G10" s="10"/>
      <c r="H10" s="10"/>
      <c r="M10" s="186"/>
      <c r="N10" s="341"/>
      <c r="O10" s="186"/>
      <c r="P10" s="20"/>
      <c r="Q10" s="20"/>
      <c r="R10" s="20"/>
      <c r="S10" s="20"/>
      <c r="T10" s="74"/>
      <c r="U10" s="26" t="s">
        <v>667</v>
      </c>
      <c r="V10" s="28"/>
      <c r="W10" s="29"/>
      <c r="X10" s="28"/>
      <c r="Y10" s="29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</row>
    <row r="11" spans="2:38" ht="15.75" thickBot="1">
      <c r="B11" s="342"/>
      <c r="D11" s="10"/>
      <c r="E11" s="343"/>
      <c r="F11" s="10"/>
      <c r="G11" s="10"/>
      <c r="H11" s="10"/>
      <c r="M11" s="186"/>
      <c r="N11" s="341"/>
      <c r="O11" s="186"/>
      <c r="P11" s="20"/>
      <c r="Q11" s="20"/>
      <c r="R11" s="20"/>
      <c r="S11" s="821"/>
      <c r="T11" s="822"/>
      <c r="U11" s="26" t="s">
        <v>861</v>
      </c>
      <c r="V11" s="31"/>
      <c r="W11" s="29"/>
      <c r="X11" s="31"/>
      <c r="Y11" s="29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</row>
    <row r="12" spans="2:38" ht="15.75" thickBot="1">
      <c r="B12" s="342"/>
      <c r="D12" s="10"/>
      <c r="E12" s="343"/>
      <c r="F12" s="10"/>
      <c r="G12" s="10"/>
      <c r="H12" s="10"/>
      <c r="M12" s="186"/>
      <c r="N12" s="341"/>
      <c r="O12" s="186"/>
      <c r="P12" s="20"/>
      <c r="Q12" s="20"/>
      <c r="R12" s="20"/>
      <c r="S12" s="821"/>
      <c r="T12" s="822"/>
      <c r="U12" s="26" t="s">
        <v>669</v>
      </c>
      <c r="V12" s="31"/>
      <c r="W12" s="29"/>
      <c r="X12" s="31"/>
      <c r="Y12" s="29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</row>
    <row r="13" spans="2:38" ht="15.75" thickBot="1">
      <c r="B13" s="344"/>
      <c r="C13" s="345"/>
      <c r="D13" s="346"/>
      <c r="E13" s="347"/>
      <c r="F13" s="10"/>
      <c r="G13" s="10"/>
      <c r="H13" s="10"/>
      <c r="M13" s="186"/>
      <c r="N13" s="341"/>
      <c r="O13" s="186"/>
      <c r="P13" s="20"/>
      <c r="Q13" s="20"/>
      <c r="R13" s="20"/>
      <c r="S13" s="821"/>
      <c r="T13" s="822"/>
      <c r="U13" s="26" t="s">
        <v>670</v>
      </c>
      <c r="V13" s="31"/>
      <c r="W13" s="29"/>
      <c r="X13" s="31"/>
      <c r="Y13" s="29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</row>
    <row r="14" spans="2:38" ht="15.75" thickBot="1">
      <c r="B14" s="342"/>
      <c r="D14" s="10"/>
      <c r="E14" s="10"/>
      <c r="F14" s="10"/>
      <c r="G14" s="10"/>
      <c r="H14" s="10"/>
      <c r="L14" s="36"/>
      <c r="M14" s="186"/>
      <c r="N14" s="341"/>
      <c r="O14" s="186"/>
      <c r="P14" s="20"/>
      <c r="Q14" s="20"/>
      <c r="R14" s="20"/>
      <c r="S14" s="821"/>
      <c r="T14" s="822"/>
      <c r="U14" s="26" t="s">
        <v>671</v>
      </c>
      <c r="V14" s="31"/>
      <c r="W14" s="29"/>
      <c r="X14" s="31"/>
      <c r="Y14" s="29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spans="2:38" ht="14.25" customHeight="1" thickBot="1">
      <c r="B15" s="342"/>
      <c r="D15" s="10"/>
      <c r="E15" s="10"/>
      <c r="F15" s="10"/>
      <c r="G15" s="10"/>
      <c r="H15" s="10"/>
      <c r="L15" s="36"/>
      <c r="M15" s="186"/>
      <c r="N15" s="341"/>
      <c r="O15" s="186"/>
      <c r="P15" s="20"/>
      <c r="Q15" s="20"/>
      <c r="R15" s="20"/>
      <c r="S15" s="821"/>
      <c r="T15" s="821"/>
      <c r="U15" s="26" t="s">
        <v>672</v>
      </c>
      <c r="V15" s="31"/>
      <c r="W15" s="29"/>
      <c r="X15" s="31"/>
      <c r="Y15" s="29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</row>
    <row r="16" spans="2:38" ht="15">
      <c r="B16" s="348"/>
      <c r="C16" s="349"/>
      <c r="D16" s="10"/>
      <c r="E16" s="10"/>
      <c r="F16" s="10"/>
      <c r="G16" s="10"/>
      <c r="H16" s="10"/>
      <c r="L16" s="36"/>
      <c r="M16" s="186"/>
      <c r="N16" s="341"/>
      <c r="O16" s="186"/>
      <c r="P16" s="20"/>
      <c r="Q16" s="20"/>
      <c r="R16" s="20"/>
      <c r="S16" s="20"/>
      <c r="T16" s="20"/>
      <c r="U16" s="202"/>
      <c r="V16" s="202"/>
      <c r="W16" s="23"/>
      <c r="X16" s="202"/>
      <c r="Y16" s="23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</row>
    <row r="17" spans="2:38" ht="15">
      <c r="B17" s="348"/>
      <c r="C17" s="349"/>
      <c r="D17" s="10"/>
      <c r="E17" s="10"/>
      <c r="F17" s="10"/>
      <c r="G17" s="10"/>
      <c r="H17" s="10"/>
      <c r="L17" s="36"/>
      <c r="M17" s="186"/>
      <c r="N17" s="341"/>
      <c r="O17" s="186"/>
      <c r="P17" s="20"/>
      <c r="Q17" s="20"/>
      <c r="R17" s="20"/>
      <c r="S17" s="20"/>
      <c r="T17" s="20"/>
      <c r="U17" s="202"/>
      <c r="V17" s="202"/>
      <c r="W17" s="23"/>
      <c r="X17" s="202"/>
      <c r="Y17" s="23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</row>
    <row r="18" spans="2:38" ht="15">
      <c r="B18" s="348"/>
      <c r="C18" s="349"/>
      <c r="D18" s="10"/>
      <c r="E18" s="10"/>
      <c r="F18" s="10"/>
      <c r="G18" s="10"/>
      <c r="H18" s="10"/>
      <c r="L18" s="36"/>
      <c r="M18" s="186"/>
      <c r="N18" s="341"/>
      <c r="O18" s="186"/>
      <c r="P18" s="20"/>
      <c r="Q18" s="20"/>
      <c r="R18" s="20"/>
      <c r="S18" s="20"/>
      <c r="T18" s="20"/>
      <c r="U18" s="202"/>
      <c r="V18" s="202"/>
      <c r="W18" s="23"/>
      <c r="X18" s="202"/>
      <c r="Y18" s="23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</row>
    <row r="19" spans="2:38" ht="15">
      <c r="B19" s="348"/>
      <c r="C19" s="349"/>
      <c r="D19" s="10"/>
      <c r="E19" s="10"/>
      <c r="F19" s="10"/>
      <c r="G19" s="10"/>
      <c r="H19" s="10"/>
      <c r="L19" s="36"/>
      <c r="M19" s="186"/>
      <c r="N19" s="341"/>
      <c r="O19" s="186"/>
      <c r="P19" s="20"/>
      <c r="Q19" s="20"/>
      <c r="R19" s="20"/>
      <c r="S19" s="20"/>
      <c r="T19" s="20"/>
      <c r="U19" s="202"/>
      <c r="V19" s="202"/>
      <c r="W19" s="23"/>
      <c r="X19" s="202"/>
      <c r="Y19" s="23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</row>
    <row r="20" spans="2:38" ht="15">
      <c r="B20" s="348"/>
      <c r="C20" s="349"/>
      <c r="D20" s="10"/>
      <c r="E20" s="10"/>
      <c r="F20" s="10"/>
      <c r="G20" s="10"/>
      <c r="H20" s="10"/>
      <c r="L20" s="36"/>
      <c r="M20" s="186"/>
      <c r="N20" s="341"/>
      <c r="O20" s="186"/>
      <c r="P20" s="20"/>
      <c r="Q20" s="20"/>
      <c r="R20" s="20"/>
      <c r="S20" s="20"/>
      <c r="T20" s="20"/>
      <c r="U20" s="202"/>
      <c r="V20" s="202"/>
      <c r="W20" s="23"/>
      <c r="X20" s="202"/>
      <c r="Y20" s="23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</row>
    <row r="21" spans="2:38" ht="15.75" thickBot="1">
      <c r="B21" s="350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335"/>
      <c r="O21" s="187"/>
      <c r="P21" s="36"/>
      <c r="Q21" s="36"/>
      <c r="R21" s="36"/>
      <c r="S21" s="36"/>
      <c r="T21" s="36"/>
      <c r="U21" s="36"/>
      <c r="V21" s="36"/>
      <c r="W21" s="206"/>
      <c r="X21" s="206"/>
      <c r="Y21" s="78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</row>
    <row r="22" spans="2:38" ht="15.75" thickBot="1">
      <c r="B22" s="351"/>
      <c r="C22" s="122"/>
      <c r="D22" s="122"/>
      <c r="E22" s="122"/>
      <c r="F22" s="122"/>
      <c r="G22" s="122"/>
      <c r="H22" s="122"/>
      <c r="I22" s="34"/>
      <c r="J22" s="34"/>
      <c r="K22" s="11"/>
      <c r="L22" s="36"/>
      <c r="M22" s="36"/>
      <c r="N22" s="352"/>
      <c r="P22" s="36"/>
      <c r="Q22" s="36"/>
      <c r="R22" s="36"/>
      <c r="S22" s="36"/>
      <c r="T22" s="36"/>
      <c r="U22" s="767" t="s">
        <v>747</v>
      </c>
      <c r="V22" s="768"/>
      <c r="W22" s="130"/>
      <c r="X22" s="103" t="s">
        <v>862</v>
      </c>
      <c r="Y22" s="78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</row>
    <row r="23" spans="2:38" ht="15">
      <c r="B23" s="351"/>
      <c r="C23" s="122"/>
      <c r="D23" s="122"/>
      <c r="E23" s="122"/>
      <c r="F23" s="122"/>
      <c r="G23" s="122"/>
      <c r="H23" s="122"/>
      <c r="I23" s="34"/>
      <c r="J23" s="34"/>
      <c r="K23" s="11"/>
      <c r="L23" s="36"/>
      <c r="M23" s="36"/>
      <c r="N23" s="352"/>
      <c r="O23" s="36"/>
      <c r="P23" s="36"/>
      <c r="Q23" s="36"/>
      <c r="R23" s="36"/>
      <c r="S23" s="36"/>
      <c r="T23" s="36"/>
      <c r="U23" s="22" t="s">
        <v>7</v>
      </c>
      <c r="V23" s="279">
        <f>SUMIF('Fx Deals'!C:C,FINAL!U23,'Fx Deals'!B:B)</f>
        <v>3224000</v>
      </c>
      <c r="W23" s="280">
        <f>SUMIF('Fx Deals'!C:C,FINAL!U23,'Fx Deals'!E:E)</f>
        <v>1879160.9</v>
      </c>
      <c r="X23" s="101"/>
      <c r="Y23" s="78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</row>
    <row r="24" spans="2:38" ht="15">
      <c r="B24" s="351"/>
      <c r="C24" s="122"/>
      <c r="D24" s="122"/>
      <c r="E24" s="122"/>
      <c r="F24" s="122"/>
      <c r="G24" s="122"/>
      <c r="H24" s="122"/>
      <c r="I24" s="34"/>
      <c r="M24" s="36"/>
      <c r="N24" s="352"/>
      <c r="O24" s="36"/>
      <c r="P24" s="36"/>
      <c r="Q24" s="36"/>
      <c r="R24" s="36"/>
      <c r="S24" s="36"/>
      <c r="T24" s="36"/>
      <c r="U24" s="22" t="s">
        <v>14</v>
      </c>
      <c r="V24" s="279">
        <f>SUMIF('Fx Deals'!C:C,FINAL!U24,'Fx Deals'!B:B)</f>
        <v>2850000</v>
      </c>
      <c r="W24" s="279">
        <f>SUMIF('Fx Deals'!C:C,FINAL!U24,'Fx Deals'!E:E)</f>
        <v>1883548.5699999998</v>
      </c>
      <c r="X24" s="101"/>
      <c r="Y24" s="78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</row>
    <row r="25" spans="2:38" ht="15">
      <c r="B25" s="351"/>
      <c r="C25" s="122"/>
      <c r="D25" s="122"/>
      <c r="E25" s="122"/>
      <c r="F25" s="122"/>
      <c r="G25" s="122"/>
      <c r="H25" s="122"/>
      <c r="I25" s="34"/>
      <c r="M25" s="36"/>
      <c r="N25" s="352"/>
      <c r="O25" s="36"/>
      <c r="P25" s="36"/>
      <c r="Q25" s="36"/>
      <c r="R25" s="36"/>
      <c r="S25" s="36"/>
      <c r="T25" s="36"/>
      <c r="U25" s="22" t="s">
        <v>9</v>
      </c>
      <c r="V25" s="279">
        <f>SUMIF('Fx Deals'!C:C,FINAL!U25,'Fx Deals'!B:B)</f>
        <v>300000</v>
      </c>
      <c r="W25" s="279">
        <f>SUMIF('Fx Deals'!C:C,FINAL!U25,'Fx Deals'!E:E)</f>
        <v>317854.32</v>
      </c>
      <c r="X25" s="101"/>
      <c r="Y25" s="78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</row>
    <row r="26" spans="2:38" ht="15">
      <c r="B26" s="351"/>
      <c r="C26" s="122"/>
      <c r="D26" s="122"/>
      <c r="E26" s="122"/>
      <c r="F26" s="122"/>
      <c r="G26" s="122"/>
      <c r="H26" s="122"/>
      <c r="I26" s="34"/>
      <c r="M26" s="36"/>
      <c r="N26" s="352"/>
      <c r="O26" s="36"/>
      <c r="P26" s="36"/>
      <c r="Q26" s="36"/>
      <c r="R26" s="36"/>
      <c r="S26" s="36"/>
      <c r="T26" s="36"/>
      <c r="U26" s="22" t="s">
        <v>3</v>
      </c>
      <c r="V26" s="279">
        <f>SUMIF('Fx Deals'!C:C,FINAL!U26,'Fx Deals'!B:B)</f>
        <v>3000000</v>
      </c>
      <c r="W26" s="279">
        <f>SUMIF('Fx Deals'!C:C,FINAL!U26,'Fx Deals'!E:E)</f>
        <v>401977.5</v>
      </c>
      <c r="X26" s="101"/>
      <c r="Y26" s="78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</row>
    <row r="27" spans="2:38" ht="15">
      <c r="B27" s="351"/>
      <c r="C27" s="122"/>
      <c r="D27" s="122"/>
      <c r="E27" s="122"/>
      <c r="F27" s="122"/>
      <c r="G27" s="122"/>
      <c r="H27" s="122"/>
      <c r="I27" s="34"/>
      <c r="M27" s="36"/>
      <c r="N27" s="352"/>
      <c r="O27" s="36"/>
      <c r="P27" s="36"/>
      <c r="Q27" s="36"/>
      <c r="R27" s="36"/>
      <c r="S27" s="36"/>
      <c r="T27" s="36"/>
      <c r="U27" s="22" t="s">
        <v>4</v>
      </c>
      <c r="V27" s="279">
        <f>SUMIF('Fx Deals'!C:C,FINAL!U27,'Fx Deals'!B:B)</f>
        <v>11401000</v>
      </c>
      <c r="W27" s="279">
        <f>SUMIF('Fx Deals'!C:C,FINAL!U27,'Fx Deals'!E:E)</f>
        <v>13674106.879999999</v>
      </c>
      <c r="X27" s="101"/>
      <c r="Y27" s="78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</row>
    <row r="28" spans="2:38" ht="15">
      <c r="B28" s="351"/>
      <c r="C28" s="122"/>
      <c r="D28" s="122"/>
      <c r="E28" s="122"/>
      <c r="F28" s="122"/>
      <c r="G28" s="122"/>
      <c r="H28" s="122"/>
      <c r="I28" s="34"/>
      <c r="J28" s="34"/>
      <c r="K28" s="11"/>
      <c r="L28" s="36"/>
      <c r="M28" s="36"/>
      <c r="N28" s="352"/>
      <c r="O28" s="36"/>
      <c r="P28" s="36"/>
      <c r="Q28" s="36"/>
      <c r="R28" s="36"/>
      <c r="S28" s="36"/>
      <c r="T28" s="36"/>
      <c r="U28" s="22" t="s">
        <v>19</v>
      </c>
      <c r="V28" s="279">
        <f>SUMIF('Fx Deals'!C:C,FINAL!U28,'Fx Deals'!B:B)</f>
        <v>114000000</v>
      </c>
      <c r="W28" s="279">
        <f>SUMIF('Fx Deals'!C:C,FINAL!U28,'Fx Deals'!E:E)</f>
        <v>14522506.649999999</v>
      </c>
      <c r="X28" s="101"/>
      <c r="Y28" s="78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</row>
    <row r="29" spans="2:38" ht="15">
      <c r="B29" s="351"/>
      <c r="C29" s="122"/>
      <c r="D29" s="122"/>
      <c r="E29" s="122"/>
      <c r="F29" s="122"/>
      <c r="G29" s="122"/>
      <c r="H29" s="122"/>
      <c r="I29" s="34"/>
      <c r="J29" s="34"/>
      <c r="K29" s="11"/>
      <c r="L29" s="36"/>
      <c r="M29" s="36"/>
      <c r="N29" s="352"/>
      <c r="O29" s="36"/>
      <c r="P29" s="36"/>
      <c r="Q29" s="36"/>
      <c r="R29" s="36"/>
      <c r="S29" s="36"/>
      <c r="T29" s="36"/>
      <c r="U29" s="22" t="s">
        <v>6</v>
      </c>
      <c r="V29" s="279">
        <f>SUMIF('Fx Deals'!C:C,FINAL!U29,'Fx Deals'!B:B)-10000000</f>
        <v>98000000</v>
      </c>
      <c r="W29" s="279">
        <f>SUMIF('Fx Deals'!C:C,FINAL!U29,'Fx Deals'!E:E)</f>
        <v>9039866.3000000007</v>
      </c>
      <c r="X29" s="101">
        <v>735504</v>
      </c>
      <c r="Y29" s="78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</row>
    <row r="30" spans="2:38" ht="15">
      <c r="B30" s="351"/>
      <c r="C30" s="122"/>
      <c r="D30" s="122"/>
      <c r="E30" s="122"/>
      <c r="F30" s="122"/>
      <c r="G30" s="122"/>
      <c r="H30" s="122"/>
      <c r="I30" s="34"/>
      <c r="J30" s="34"/>
      <c r="K30" s="11"/>
      <c r="L30" s="36"/>
      <c r="M30" s="36"/>
      <c r="N30" s="352"/>
      <c r="O30" s="36"/>
      <c r="P30" s="36"/>
      <c r="Q30" s="36"/>
      <c r="R30" s="36"/>
      <c r="S30" s="36"/>
      <c r="T30" s="36"/>
      <c r="U30" s="22" t="s">
        <v>16</v>
      </c>
      <c r="V30" s="279">
        <f>SUMIF('Fx Deals'!C:C,FINAL!U30,'Fx Deals'!B:B)</f>
        <v>4099760</v>
      </c>
      <c r="W30" s="279">
        <f>SUMIF('Fx Deals'!C:C,FINAL!U30,'Fx Deals'!E:E)</f>
        <v>2882886.6</v>
      </c>
      <c r="X30" s="101"/>
      <c r="Y30" s="78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</row>
    <row r="31" spans="2:38" ht="15.75" thickBot="1">
      <c r="B31" s="351"/>
      <c r="C31" s="122"/>
      <c r="D31" s="122"/>
      <c r="E31" s="122"/>
      <c r="F31" s="122"/>
      <c r="G31" s="122"/>
      <c r="H31" s="122"/>
      <c r="I31" s="34"/>
      <c r="J31" s="34"/>
      <c r="K31" s="11"/>
      <c r="L31" s="36"/>
      <c r="M31" s="36"/>
      <c r="N31" s="352"/>
      <c r="O31" s="36"/>
      <c r="P31" s="36"/>
      <c r="Q31" s="36"/>
      <c r="R31" s="36"/>
      <c r="S31" s="36"/>
      <c r="T31" s="36"/>
      <c r="U31" s="30" t="s">
        <v>5</v>
      </c>
      <c r="V31" s="279">
        <f>SUMIF('Fx Deals'!C:C,FINAL!U31,'Fx Deals'!B:B)</f>
        <v>5644513.6600000001</v>
      </c>
      <c r="W31" s="279">
        <f>SUMIF('Fx Deals'!C:C,FINAL!U31,'Fx Deals'!E:E)</f>
        <v>5392815.4299999997</v>
      </c>
      <c r="X31" s="101"/>
      <c r="Y31" s="78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</row>
    <row r="32" spans="2:38" ht="15.75" thickBot="1">
      <c r="B32" s="353"/>
      <c r="C32" s="354"/>
      <c r="D32" s="354"/>
      <c r="E32" s="354"/>
      <c r="F32" s="354"/>
      <c r="G32" s="354"/>
      <c r="H32" s="354"/>
      <c r="I32" s="355"/>
      <c r="J32" s="355"/>
      <c r="K32" s="356"/>
      <c r="L32" s="357"/>
      <c r="M32" s="357"/>
      <c r="N32" s="358"/>
      <c r="O32" s="36"/>
      <c r="P32" s="36"/>
      <c r="Q32" s="36"/>
      <c r="R32" s="36"/>
      <c r="S32" s="36"/>
      <c r="T32" s="36"/>
      <c r="U32" s="767" t="s">
        <v>448</v>
      </c>
      <c r="V32" s="772"/>
      <c r="W32" s="281">
        <f>SUM(W23:W31)</f>
        <v>49994723.149999999</v>
      </c>
      <c r="X32" s="33">
        <f>SUM(X24:X31)</f>
        <v>735504</v>
      </c>
      <c r="Y32" s="78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</row>
    <row r="33" spans="2:38" ht="15.75" thickBot="1">
      <c r="B33" s="122"/>
      <c r="C33" s="122"/>
      <c r="D33" s="122"/>
      <c r="E33" s="122"/>
      <c r="F33" s="122"/>
      <c r="G33" s="122"/>
      <c r="H33" s="122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6"/>
      <c r="T33" s="36"/>
      <c r="U33" s="97"/>
      <c r="V33" s="97"/>
      <c r="W33" s="105"/>
      <c r="X33" s="106"/>
      <c r="Y33" s="78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</row>
    <row r="34" spans="2:38" ht="15">
      <c r="B34" s="122"/>
      <c r="C34" s="122"/>
      <c r="D34" s="122"/>
      <c r="E34" s="122"/>
      <c r="F34" s="122"/>
      <c r="G34" s="122"/>
      <c r="H34" s="122"/>
      <c r="I34" s="34"/>
      <c r="J34" s="34"/>
      <c r="K34" s="11"/>
      <c r="L34" s="36"/>
      <c r="M34" s="36"/>
      <c r="N34" s="36"/>
      <c r="O34" s="36"/>
      <c r="P34" s="36"/>
      <c r="Q34" s="121"/>
      <c r="R34" s="121"/>
      <c r="S34" s="78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2:38" ht="15.75" thickBot="1">
      <c r="B35" s="122"/>
      <c r="C35" s="122"/>
      <c r="D35" s="122"/>
      <c r="E35" s="122"/>
      <c r="F35" s="122"/>
      <c r="G35" s="122"/>
      <c r="H35" s="122"/>
      <c r="I35" s="34"/>
      <c r="J35" s="34"/>
      <c r="K35" s="11"/>
      <c r="L35" s="36"/>
      <c r="M35" s="36"/>
      <c r="N35" s="36"/>
      <c r="O35" s="36"/>
      <c r="P35" s="36"/>
      <c r="Q35" s="121"/>
      <c r="R35" s="121"/>
      <c r="S35" s="78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2:38" ht="15.75" thickBot="1">
      <c r="B36" s="122"/>
      <c r="C36" s="122"/>
      <c r="D36" s="122"/>
      <c r="E36" s="122"/>
      <c r="F36" s="122"/>
      <c r="G36" s="122"/>
      <c r="H36" s="122"/>
      <c r="I36" s="34"/>
      <c r="J36" s="34"/>
      <c r="K36" s="11"/>
      <c r="L36" s="36"/>
      <c r="M36" s="36"/>
      <c r="N36" s="36"/>
      <c r="O36" s="36"/>
      <c r="P36" s="773"/>
      <c r="Q36" s="774"/>
      <c r="R36" s="121"/>
      <c r="S36" s="78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2:38" ht="15">
      <c r="B37" s="122"/>
      <c r="C37" s="122"/>
      <c r="D37" s="122"/>
      <c r="E37" s="122"/>
      <c r="F37" s="122"/>
      <c r="G37" s="122"/>
      <c r="H37" s="122"/>
      <c r="I37" s="34"/>
      <c r="J37" s="34"/>
      <c r="K37" s="11"/>
      <c r="L37" s="36"/>
      <c r="M37" s="36"/>
      <c r="N37" s="36"/>
      <c r="O37" s="36"/>
      <c r="P37" s="23">
        <f>SUMIF('Fx Deals'!M:M,FINAL!#REF!,'Fx Deals'!L:L)</f>
        <v>0</v>
      </c>
      <c r="Q37" s="24">
        <f>SUMIF('Fx Deals'!M:M,FINAL!#REF!,'Fx Deals'!O:O)</f>
        <v>0</v>
      </c>
      <c r="R37" s="121"/>
      <c r="S37" s="78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2:38" ht="15.75" thickBot="1">
      <c r="B38" s="122"/>
      <c r="C38" s="122"/>
      <c r="D38" s="122"/>
      <c r="E38" s="122"/>
      <c r="F38" s="122"/>
      <c r="G38" s="122"/>
      <c r="H38" s="122"/>
      <c r="I38" s="34"/>
      <c r="J38" s="34"/>
      <c r="K38" s="11"/>
      <c r="L38" s="36"/>
      <c r="M38" s="36"/>
      <c r="N38" s="36"/>
      <c r="O38" s="36"/>
      <c r="P38" s="23">
        <f>SUMIF('Fx Deals'!M:M,FINAL!#REF!,'Fx Deals'!L:L)</f>
        <v>0</v>
      </c>
      <c r="Q38" s="24">
        <f>SUMIF('Fx Deals'!M:M,FINAL!#REF!,'Fx Deals'!O:O)</f>
        <v>0</v>
      </c>
      <c r="R38" s="121"/>
      <c r="S38" s="78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2:38" ht="15.75" thickBot="1">
      <c r="B39" s="122"/>
      <c r="C39" s="122"/>
      <c r="D39" s="122"/>
      <c r="E39" s="122"/>
      <c r="F39" s="122"/>
      <c r="G39" s="122"/>
      <c r="H39" s="122"/>
      <c r="I39" s="34"/>
      <c r="J39" s="34"/>
      <c r="K39" s="11"/>
      <c r="L39" s="36"/>
      <c r="M39" s="36"/>
      <c r="N39" s="36"/>
      <c r="O39" s="36"/>
      <c r="P39" s="361"/>
      <c r="Q39" s="33">
        <f>SUM(Q37:Q38)</f>
        <v>0</v>
      </c>
      <c r="R39" s="121"/>
      <c r="S39" s="7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2:38" ht="15">
      <c r="B40" s="122"/>
      <c r="C40" s="122"/>
      <c r="D40" s="122"/>
      <c r="E40" s="122"/>
      <c r="F40" s="122"/>
      <c r="G40" s="122"/>
      <c r="H40" s="122"/>
      <c r="I40" s="34"/>
      <c r="J40" s="34"/>
      <c r="K40" s="11"/>
      <c r="L40" s="36"/>
      <c r="M40" s="36"/>
      <c r="N40" s="36"/>
      <c r="O40" s="36"/>
      <c r="P40" s="36"/>
      <c r="Q40" s="121"/>
      <c r="R40" s="121"/>
      <c r="S40" s="78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2:38" ht="15">
      <c r="B41" s="122"/>
      <c r="C41" s="122"/>
      <c r="D41" s="122"/>
      <c r="E41" s="122"/>
      <c r="F41" s="122"/>
      <c r="G41" s="122"/>
      <c r="H41" s="122"/>
      <c r="I41" s="34"/>
      <c r="J41" s="34"/>
      <c r="K41" s="11"/>
      <c r="L41" s="36"/>
      <c r="M41" s="36"/>
      <c r="N41" s="36"/>
      <c r="O41" s="36"/>
      <c r="P41" s="36"/>
      <c r="Q41" s="121"/>
      <c r="R41" s="121"/>
      <c r="S41" s="78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2:38" ht="15">
      <c r="B42" s="122"/>
      <c r="C42" s="122"/>
      <c r="D42" s="122"/>
      <c r="E42" s="122"/>
      <c r="F42" s="122"/>
      <c r="G42" s="122"/>
      <c r="H42" s="122"/>
      <c r="I42" s="34"/>
      <c r="J42" s="34"/>
      <c r="K42" s="11"/>
      <c r="L42" s="36"/>
      <c r="M42" s="36"/>
      <c r="N42" s="36"/>
      <c r="O42" s="36"/>
      <c r="P42" s="36"/>
      <c r="Q42" s="121"/>
      <c r="R42" s="121"/>
      <c r="S42" s="78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2:38" ht="15">
      <c r="B43" s="122"/>
      <c r="C43" s="122"/>
      <c r="D43" s="122"/>
      <c r="E43" s="122"/>
      <c r="F43" s="122"/>
      <c r="G43" s="122"/>
      <c r="H43" s="122"/>
      <c r="I43" s="34"/>
      <c r="J43" s="34"/>
      <c r="K43" s="11"/>
      <c r="L43" s="36"/>
      <c r="M43" s="36"/>
      <c r="N43" s="36"/>
      <c r="O43" s="36"/>
      <c r="P43" s="36"/>
      <c r="Q43" s="121"/>
      <c r="R43" s="121"/>
      <c r="S43" s="78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2:38" ht="15">
      <c r="B44" s="122"/>
      <c r="C44" s="122"/>
      <c r="D44" s="122"/>
      <c r="E44" s="122"/>
      <c r="F44" s="122"/>
      <c r="G44" s="122"/>
      <c r="H44" s="122"/>
      <c r="I44" s="34"/>
      <c r="J44" s="34"/>
      <c r="K44" s="11"/>
      <c r="L44" s="36"/>
      <c r="M44" s="36"/>
      <c r="N44" s="36"/>
      <c r="O44" s="36"/>
      <c r="P44" s="36"/>
      <c r="Q44" s="121"/>
      <c r="R44" s="121"/>
      <c r="S44" s="78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2:38" ht="15">
      <c r="B45" s="122"/>
      <c r="C45" s="122"/>
      <c r="D45" s="122"/>
      <c r="E45" s="122"/>
      <c r="F45" s="122"/>
      <c r="G45" s="122"/>
      <c r="H45" s="122"/>
      <c r="I45" s="34"/>
      <c r="J45" s="34"/>
      <c r="K45" s="11"/>
      <c r="L45" s="36"/>
      <c r="M45" s="36"/>
      <c r="N45" s="36"/>
      <c r="O45" s="36"/>
      <c r="P45" s="36"/>
      <c r="Q45" s="121"/>
      <c r="R45" s="121"/>
      <c r="S45" s="78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</row>
    <row r="46" spans="2:38" ht="15">
      <c r="B46" s="122"/>
      <c r="C46" s="122"/>
      <c r="D46" s="122"/>
      <c r="E46" s="122"/>
      <c r="F46" s="122"/>
      <c r="G46" s="122"/>
      <c r="H46" s="122"/>
      <c r="I46" s="34"/>
      <c r="J46" s="34"/>
      <c r="K46" s="11"/>
      <c r="L46" s="36"/>
      <c r="M46" s="36"/>
      <c r="N46" s="36"/>
      <c r="O46" s="36"/>
      <c r="P46" s="36"/>
      <c r="Q46" s="121"/>
      <c r="R46" s="121"/>
      <c r="S46" s="78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</row>
    <row r="47" spans="2:38" ht="15">
      <c r="B47" s="122"/>
      <c r="C47" s="122"/>
      <c r="D47" s="122"/>
      <c r="E47" s="122"/>
      <c r="F47" s="122"/>
      <c r="G47" s="122"/>
      <c r="H47" s="122"/>
      <c r="I47" s="34"/>
      <c r="J47" s="34"/>
      <c r="K47" s="11"/>
      <c r="L47" s="36"/>
      <c r="M47" s="36"/>
      <c r="N47" s="36"/>
      <c r="O47" s="36"/>
      <c r="P47" s="36"/>
      <c r="Q47" s="121"/>
      <c r="R47" s="121"/>
      <c r="S47" s="78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</row>
    <row r="48" spans="2:38" ht="15">
      <c r="B48" s="122"/>
      <c r="C48" s="122"/>
      <c r="D48" s="122"/>
      <c r="E48" s="122"/>
      <c r="F48" s="122"/>
      <c r="G48" s="122"/>
      <c r="H48" s="122"/>
      <c r="I48" s="34"/>
      <c r="J48" s="34"/>
      <c r="K48" s="11"/>
      <c r="L48" s="36"/>
      <c r="M48" s="36"/>
      <c r="N48" s="36"/>
      <c r="O48" s="36"/>
      <c r="P48" s="36"/>
      <c r="Q48" s="121"/>
      <c r="R48" s="121"/>
      <c r="S48" s="78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</row>
    <row r="49" spans="2:32" ht="15">
      <c r="B49" s="122"/>
      <c r="C49" s="122"/>
      <c r="D49" s="122"/>
      <c r="E49" s="122"/>
      <c r="F49" s="122"/>
      <c r="G49" s="122"/>
      <c r="H49" s="122"/>
      <c r="I49" s="34"/>
      <c r="J49" s="34"/>
      <c r="K49" s="11"/>
      <c r="L49" s="36"/>
      <c r="M49" s="36"/>
      <c r="N49" s="36"/>
      <c r="O49" s="36"/>
      <c r="P49" s="36"/>
      <c r="Q49" s="121"/>
      <c r="R49" s="121"/>
      <c r="S49" s="78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</row>
    <row r="50" spans="2:32" ht="15">
      <c r="B50" s="122"/>
      <c r="C50" s="122"/>
      <c r="D50" s="122"/>
      <c r="E50" s="122"/>
      <c r="F50" s="122"/>
      <c r="G50" s="122"/>
      <c r="H50" s="122"/>
      <c r="I50" s="34"/>
      <c r="J50" s="34"/>
      <c r="K50" s="11"/>
      <c r="L50" s="36"/>
      <c r="M50" s="36"/>
      <c r="N50" s="36"/>
      <c r="O50" s="36"/>
      <c r="P50" s="36"/>
      <c r="Q50" s="121"/>
      <c r="R50" s="121"/>
      <c r="S50" s="78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</row>
    <row r="51" spans="2:32" ht="15">
      <c r="B51" s="122"/>
      <c r="C51" s="122"/>
      <c r="D51" s="122"/>
      <c r="E51" s="122"/>
      <c r="F51" s="122"/>
      <c r="G51" s="122"/>
      <c r="H51" s="122"/>
      <c r="I51" s="34"/>
      <c r="J51" s="34"/>
      <c r="K51" s="11"/>
      <c r="L51" s="36"/>
      <c r="M51" s="36"/>
      <c r="N51" s="36"/>
      <c r="O51" s="36"/>
      <c r="P51" s="36"/>
      <c r="Q51" s="121"/>
      <c r="R51" s="121"/>
      <c r="S51" s="78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2:32" ht="15">
      <c r="B52" s="122"/>
      <c r="C52" s="122"/>
      <c r="D52" s="122"/>
      <c r="E52" s="122"/>
      <c r="F52" s="122"/>
      <c r="G52" s="122"/>
      <c r="H52" s="122"/>
      <c r="I52" s="34"/>
      <c r="J52" s="34"/>
      <c r="K52" s="11"/>
      <c r="L52" s="36"/>
      <c r="M52" s="36"/>
      <c r="N52" s="36"/>
      <c r="O52" s="36"/>
      <c r="P52" s="36"/>
      <c r="Q52" s="121"/>
      <c r="R52" s="121"/>
      <c r="S52" s="78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</row>
    <row r="53" spans="2:32" ht="15">
      <c r="B53" s="122"/>
      <c r="C53" s="122"/>
      <c r="D53" s="122"/>
      <c r="E53" s="122"/>
      <c r="F53" s="122"/>
      <c r="G53" s="122"/>
      <c r="H53" s="122"/>
      <c r="I53" s="34"/>
      <c r="J53" s="34"/>
      <c r="K53" s="11"/>
      <c r="L53" s="36"/>
      <c r="M53" s="36"/>
      <c r="N53" s="36"/>
      <c r="O53" s="36"/>
      <c r="P53" s="36"/>
      <c r="Q53" s="121"/>
      <c r="R53" s="121"/>
      <c r="S53" s="78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</row>
    <row r="54" spans="2:32" ht="15">
      <c r="B54" s="122"/>
      <c r="C54" s="122"/>
      <c r="D54" s="122"/>
      <c r="E54" s="122"/>
      <c r="F54" s="122"/>
      <c r="G54" s="122"/>
      <c r="H54" s="122"/>
      <c r="I54" s="34"/>
      <c r="J54" s="34"/>
      <c r="K54" s="11"/>
      <c r="L54" s="36"/>
      <c r="M54" s="36"/>
      <c r="N54" s="36"/>
      <c r="O54" s="36"/>
      <c r="P54" s="36"/>
      <c r="Q54" s="121"/>
      <c r="R54" s="121"/>
      <c r="S54" s="78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2:32" ht="15">
      <c r="B55" s="122"/>
      <c r="C55" s="122"/>
      <c r="D55" s="122"/>
      <c r="E55" s="122"/>
      <c r="F55" s="122"/>
      <c r="G55" s="122"/>
      <c r="H55" s="122"/>
      <c r="I55" s="34"/>
      <c r="J55" s="34"/>
      <c r="K55" s="11"/>
      <c r="L55" s="36"/>
      <c r="M55" s="36"/>
      <c r="N55" s="36"/>
      <c r="O55" s="36"/>
      <c r="P55" s="36"/>
      <c r="Q55" s="121"/>
      <c r="R55" s="121"/>
      <c r="S55" s="78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</row>
    <row r="56" spans="2:32" ht="15">
      <c r="B56" s="122"/>
      <c r="C56" s="122"/>
      <c r="D56" s="122"/>
      <c r="E56" s="122"/>
      <c r="F56" s="122"/>
      <c r="G56" s="122"/>
      <c r="H56" s="122"/>
      <c r="I56" s="34"/>
      <c r="J56" s="34"/>
      <c r="K56" s="11"/>
      <c r="L56" s="36"/>
      <c r="M56" s="36"/>
      <c r="N56" s="36"/>
      <c r="O56" s="36"/>
      <c r="P56" s="36"/>
      <c r="Q56" s="121"/>
      <c r="R56" s="121"/>
      <c r="S56" s="78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</row>
    <row r="57" spans="2:32" ht="15">
      <c r="B57" s="122"/>
      <c r="C57" s="122"/>
      <c r="D57" s="122"/>
      <c r="E57" s="122"/>
      <c r="F57" s="122"/>
      <c r="G57" s="122"/>
      <c r="H57" s="122"/>
      <c r="I57" s="34"/>
      <c r="J57" s="34"/>
      <c r="K57" s="11"/>
      <c r="L57" s="36"/>
      <c r="M57" s="36"/>
      <c r="N57" s="36"/>
      <c r="O57" s="36"/>
      <c r="P57" s="36"/>
      <c r="Q57" s="121"/>
      <c r="R57" s="121"/>
      <c r="S57" s="78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</row>
    <row r="58" spans="2:32" ht="15">
      <c r="B58" s="122"/>
      <c r="C58" s="122"/>
      <c r="D58" s="122"/>
      <c r="E58" s="122"/>
      <c r="F58" s="122"/>
      <c r="G58" s="122"/>
      <c r="H58" s="122"/>
      <c r="I58" s="34"/>
      <c r="J58" s="34"/>
      <c r="K58" s="11"/>
      <c r="L58" s="36"/>
      <c r="M58" s="36"/>
      <c r="N58" s="36"/>
      <c r="O58" s="36"/>
      <c r="P58" s="36"/>
      <c r="Q58" s="121"/>
      <c r="R58" s="121"/>
      <c r="S58" s="78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</row>
    <row r="59" spans="2:32" ht="15">
      <c r="B59" s="122"/>
      <c r="C59" s="122"/>
      <c r="D59" s="122"/>
      <c r="E59" s="122"/>
      <c r="F59" s="122"/>
      <c r="G59" s="122"/>
      <c r="H59" s="122"/>
      <c r="I59" s="34"/>
      <c r="J59" s="34"/>
      <c r="K59" s="11"/>
      <c r="L59" s="36"/>
      <c r="M59" s="36"/>
      <c r="N59" s="36"/>
      <c r="O59" s="36"/>
      <c r="P59" s="36"/>
      <c r="Q59" s="121"/>
      <c r="R59" s="121"/>
      <c r="S59" s="78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2:32" ht="15">
      <c r="B60" s="122"/>
      <c r="C60" s="122"/>
      <c r="D60" s="122"/>
      <c r="E60" s="122"/>
      <c r="F60" s="133"/>
      <c r="G60" s="122"/>
      <c r="H60" s="122"/>
      <c r="I60" s="34"/>
      <c r="J60" s="34"/>
      <c r="K60" s="11"/>
      <c r="L60" s="36"/>
      <c r="M60" s="36"/>
      <c r="N60" s="36"/>
      <c r="O60" s="36"/>
      <c r="P60" s="36"/>
      <c r="Q60" s="121"/>
      <c r="R60" s="121"/>
      <c r="S60" s="78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</row>
    <row r="61" spans="2:32" ht="15">
      <c r="E61" s="132" t="s">
        <v>863</v>
      </c>
      <c r="F61" s="38"/>
      <c r="G61" s="133"/>
      <c r="H61" s="133"/>
      <c r="I61" s="36"/>
      <c r="J61" s="36"/>
      <c r="K61" s="35"/>
      <c r="L61" s="21"/>
      <c r="M61" s="11"/>
      <c r="N61" s="11"/>
      <c r="O61" s="11"/>
      <c r="P61" s="11"/>
      <c r="Q61" s="81"/>
      <c r="R61" s="39"/>
      <c r="S61" s="7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</row>
    <row r="62" spans="2:32" ht="15">
      <c r="E62" s="38"/>
      <c r="F62" s="38"/>
      <c r="G62" s="38"/>
      <c r="H62" s="11"/>
      <c r="I62" s="11"/>
      <c r="J62" s="11"/>
      <c r="K62" s="11"/>
      <c r="L62" s="36"/>
      <c r="M62" s="11"/>
      <c r="N62" s="11"/>
      <c r="O62" s="11"/>
      <c r="P62" s="11"/>
      <c r="Q62" s="81"/>
      <c r="R62" s="39"/>
      <c r="S62" s="78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</row>
    <row r="63" spans="2:32" ht="15">
      <c r="E63" s="38"/>
      <c r="F63" s="38"/>
      <c r="G63" s="38"/>
      <c r="H63" s="11"/>
      <c r="I63" s="11"/>
      <c r="J63" s="11"/>
      <c r="K63" s="11"/>
      <c r="L63" s="11"/>
      <c r="M63" s="11"/>
      <c r="N63" s="11"/>
      <c r="O63" s="11"/>
      <c r="P63" s="11"/>
      <c r="Q63" s="81"/>
      <c r="R63" s="39"/>
      <c r="S63" s="78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</row>
    <row r="64" spans="2:32" ht="15">
      <c r="E64" s="38"/>
      <c r="F64" s="38"/>
      <c r="G64" s="38"/>
      <c r="H64" s="11"/>
      <c r="I64" s="11"/>
      <c r="J64" s="11"/>
      <c r="K64" s="11"/>
      <c r="L64" s="11"/>
      <c r="M64" s="11"/>
      <c r="N64" s="11"/>
      <c r="O64" s="11"/>
      <c r="P64" s="11"/>
      <c r="Q64" s="81"/>
      <c r="R64" s="39"/>
      <c r="S64" s="78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2:32" ht="15">
      <c r="E65" s="38"/>
      <c r="F65" s="38"/>
      <c r="G65" s="38"/>
      <c r="H65" s="11"/>
      <c r="I65" s="11"/>
      <c r="J65" s="11"/>
      <c r="K65" s="11"/>
      <c r="L65" s="11"/>
      <c r="M65" s="11"/>
      <c r="N65" s="11"/>
      <c r="O65" s="11"/>
      <c r="P65" s="11"/>
      <c r="Q65" s="81"/>
      <c r="R65" s="39"/>
      <c r="S65" s="78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</row>
    <row r="66" spans="2:32" ht="15">
      <c r="E66" s="38"/>
      <c r="F66" s="135"/>
      <c r="G66" s="38"/>
      <c r="H66" s="11"/>
      <c r="I66" s="11"/>
      <c r="J66" s="11"/>
      <c r="K66" s="11"/>
      <c r="L66" s="11"/>
      <c r="M66" s="11"/>
      <c r="N66" s="11"/>
      <c r="O66" s="11"/>
      <c r="P66" s="11"/>
      <c r="Q66" s="81"/>
      <c r="R66" s="39"/>
      <c r="S66" s="78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</row>
    <row r="67" spans="2:32" ht="15">
      <c r="E67" s="134" t="s">
        <v>864</v>
      </c>
      <c r="F67" s="40"/>
      <c r="G67" s="135"/>
      <c r="H67" s="135"/>
      <c r="I67" s="11"/>
      <c r="J67" s="11"/>
      <c r="K67" s="11"/>
      <c r="L67" s="11"/>
      <c r="M67" s="11"/>
      <c r="N67" s="11"/>
      <c r="O67" s="11"/>
      <c r="P67" s="11"/>
      <c r="Q67" s="81"/>
      <c r="R67" s="39"/>
      <c r="S67" s="78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</row>
    <row r="68" spans="2:32" ht="15"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81"/>
      <c r="R68" s="39"/>
      <c r="S68" s="78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</row>
    <row r="69" spans="2:32" ht="15"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81"/>
      <c r="R69" s="39"/>
      <c r="S69" s="78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</row>
    <row r="70" spans="2:32" ht="15">
      <c r="E70" s="40"/>
      <c r="F70" s="40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81"/>
      <c r="R70" s="39"/>
      <c r="S70" s="78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</row>
    <row r="71" spans="2:32" ht="15">
      <c r="E71" s="40"/>
      <c r="F71" s="40"/>
      <c r="G71" s="40"/>
      <c r="H71" s="11"/>
      <c r="I71" s="11"/>
      <c r="J71" s="11"/>
      <c r="K71" s="11"/>
      <c r="L71" s="11"/>
      <c r="M71" s="11"/>
      <c r="N71" s="11"/>
      <c r="O71" s="11"/>
      <c r="P71" s="11"/>
      <c r="Q71" s="81"/>
      <c r="R71" s="39"/>
      <c r="S71" s="78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2:32" ht="15">
      <c r="E72" s="40"/>
      <c r="F72" s="40"/>
      <c r="G72" s="40"/>
      <c r="H72" s="11"/>
      <c r="I72" s="11"/>
      <c r="J72" s="11"/>
      <c r="K72" s="11"/>
      <c r="L72" s="11"/>
      <c r="M72" s="11"/>
      <c r="N72" s="11"/>
      <c r="O72" s="11"/>
      <c r="P72" s="11"/>
      <c r="Q72" s="81"/>
      <c r="R72" s="39"/>
      <c r="S72" s="78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</row>
    <row r="73" spans="2:32" ht="15">
      <c r="E73" s="40"/>
      <c r="F73" s="40"/>
      <c r="G73" s="40"/>
      <c r="H73" s="11"/>
      <c r="I73" s="11"/>
      <c r="J73" s="11"/>
      <c r="K73" s="11"/>
      <c r="L73" s="11"/>
      <c r="M73" s="11"/>
      <c r="N73" s="11"/>
      <c r="O73" s="11"/>
      <c r="P73" s="11"/>
      <c r="Q73" s="81"/>
      <c r="R73" s="39"/>
      <c r="S73" s="78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ht="15">
      <c r="E74" s="40"/>
      <c r="F74" s="93"/>
      <c r="G74" s="40"/>
      <c r="H74" s="11"/>
      <c r="I74" s="11"/>
      <c r="J74" s="11"/>
      <c r="K74" s="11"/>
      <c r="L74" s="11"/>
      <c r="M74" s="11"/>
      <c r="N74" s="11"/>
      <c r="O74" s="11"/>
      <c r="P74" s="11"/>
      <c r="Q74" s="81"/>
      <c r="R74" s="39"/>
      <c r="S74" s="78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s="96" customFormat="1" ht="15">
      <c r="E75" s="93"/>
      <c r="F75" s="20"/>
      <c r="G75" s="93"/>
      <c r="H75" s="37"/>
      <c r="I75" s="11"/>
      <c r="J75" s="11"/>
      <c r="K75" s="11"/>
      <c r="L75" s="11"/>
      <c r="M75" s="37"/>
      <c r="N75" s="37"/>
      <c r="O75" s="37"/>
      <c r="P75" s="37"/>
      <c r="Q75" s="94"/>
      <c r="R75" s="95"/>
      <c r="S75" s="108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</row>
    <row r="76" spans="2:32" ht="15">
      <c r="B76" s="82"/>
      <c r="C76" s="92"/>
      <c r="D76" s="20"/>
      <c r="E76" s="20"/>
      <c r="F76" s="20"/>
      <c r="G76" s="20"/>
      <c r="H76" s="11"/>
      <c r="I76" s="11"/>
      <c r="J76" s="11"/>
      <c r="K76" s="11"/>
      <c r="L76" s="11"/>
      <c r="M76" s="11"/>
      <c r="N76" s="11"/>
      <c r="O76" s="11"/>
      <c r="P76" s="11"/>
      <c r="Q76" s="81"/>
      <c r="R76" s="39"/>
      <c r="S76" s="78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ht="15">
      <c r="B77" s="20"/>
      <c r="C77" s="20"/>
      <c r="D77" s="20"/>
      <c r="E77" s="20"/>
      <c r="F77" s="20"/>
      <c r="G77" s="20"/>
      <c r="H77" s="11"/>
      <c r="I77" s="37"/>
      <c r="J77" s="37"/>
      <c r="K77" s="37"/>
      <c r="L77" s="37"/>
      <c r="M77" s="11"/>
      <c r="N77" s="11"/>
      <c r="O77" s="11"/>
      <c r="P77" s="11"/>
      <c r="Q77" s="81"/>
      <c r="R77" s="39"/>
      <c r="S77" s="78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ht="15">
      <c r="B78" s="20"/>
      <c r="C78" s="20"/>
      <c r="D78" s="20"/>
      <c r="E78" s="20"/>
      <c r="F78" s="20"/>
      <c r="G78" s="20"/>
      <c r="H78" s="11"/>
      <c r="I78" s="11"/>
      <c r="J78" s="11"/>
      <c r="K78" s="11"/>
      <c r="L78" s="11"/>
      <c r="M78" s="11"/>
      <c r="N78" s="11"/>
      <c r="O78" s="11"/>
      <c r="P78" s="11"/>
      <c r="Q78" s="81"/>
      <c r="R78" s="39"/>
      <c r="S78" s="78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ht="15">
      <c r="E79" s="20"/>
      <c r="F79" s="20"/>
      <c r="G79" s="20"/>
      <c r="H79" s="11"/>
      <c r="I79" s="11"/>
      <c r="J79" s="11"/>
      <c r="K79" s="11"/>
      <c r="L79" s="11"/>
      <c r="M79" s="11"/>
      <c r="N79" s="11"/>
      <c r="O79" s="11"/>
      <c r="P79" s="11"/>
      <c r="Q79" s="81"/>
      <c r="R79" s="39"/>
      <c r="S79" s="78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ht="15">
      <c r="E80" s="20"/>
      <c r="F80" s="283">
        <v>45658</v>
      </c>
      <c r="G80" s="284">
        <f>SUM('Lista contas'!$N$3:$N$95)+11000</f>
        <v>139332657.02696273</v>
      </c>
      <c r="H80" s="287">
        <v>139</v>
      </c>
      <c r="I80" s="11"/>
      <c r="J80" s="11"/>
      <c r="K80" s="11"/>
      <c r="L80" s="11"/>
      <c r="M80" s="11"/>
      <c r="N80" s="11"/>
      <c r="O80" s="11"/>
      <c r="P80" s="81"/>
      <c r="Q80" s="39"/>
      <c r="R80" s="10"/>
      <c r="S80" s="78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spans="2:32" ht="15">
      <c r="E81" s="11"/>
      <c r="F81" s="285" t="s">
        <v>661</v>
      </c>
      <c r="G81" s="284">
        <f>SUM('Lista contas'!$AC$3:$AC$95)+X4+Y4+V5</f>
        <v>102832675.20896223</v>
      </c>
      <c r="H81" s="287">
        <v>102</v>
      </c>
      <c r="I81" s="11"/>
      <c r="J81" s="11"/>
      <c r="K81" s="11"/>
      <c r="L81" s="11"/>
      <c r="M81" s="20"/>
      <c r="N81" s="20"/>
      <c r="O81" s="20"/>
      <c r="P81" s="80"/>
      <c r="Q81" s="10"/>
      <c r="R81" s="10"/>
      <c r="S81" s="78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spans="2:32" ht="15">
      <c r="E82" s="11"/>
      <c r="F82" s="285" t="s">
        <v>662</v>
      </c>
      <c r="G82" s="284">
        <f>SUM('Lista contas'!$AO$3:$AO$95)+Z5+V6</f>
        <v>96962025.517184228</v>
      </c>
      <c r="H82" s="287">
        <v>114</v>
      </c>
      <c r="I82" s="11"/>
      <c r="J82" s="41"/>
      <c r="K82" s="11"/>
      <c r="L82" s="11"/>
      <c r="M82" s="20"/>
      <c r="N82" s="20"/>
      <c r="O82" s="20"/>
      <c r="P82" s="80"/>
      <c r="Q82" s="10"/>
      <c r="R82" s="10"/>
      <c r="S82" s="78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spans="2:32" ht="15">
      <c r="E83" s="11"/>
      <c r="F83" s="285" t="s">
        <v>663</v>
      </c>
      <c r="G83" s="286"/>
      <c r="H83" s="287"/>
      <c r="I83" s="41"/>
      <c r="J83" s="41"/>
      <c r="K83" s="21"/>
      <c r="L83" s="25"/>
      <c r="M83" s="20"/>
      <c r="N83" s="20"/>
      <c r="O83" s="20"/>
      <c r="P83" s="80"/>
      <c r="Q83" s="10"/>
      <c r="R83" s="10"/>
      <c r="S83" s="78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spans="2:32" ht="15">
      <c r="E84" s="11"/>
      <c r="F84" s="285" t="s">
        <v>664</v>
      </c>
      <c r="G84" s="286"/>
      <c r="H84" s="287"/>
      <c r="I84" s="41"/>
      <c r="J84" s="41"/>
      <c r="K84" s="21"/>
      <c r="L84" s="25"/>
      <c r="M84" s="20"/>
      <c r="N84" s="20"/>
      <c r="O84" s="20"/>
      <c r="P84" s="80"/>
      <c r="Q84" s="10"/>
      <c r="R84" s="10"/>
      <c r="S84" s="78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spans="2:32" ht="15">
      <c r="E85" s="11"/>
      <c r="F85" s="285" t="s">
        <v>665</v>
      </c>
      <c r="G85" s="286"/>
      <c r="H85" s="287"/>
      <c r="I85" s="41"/>
      <c r="J85" s="41"/>
      <c r="K85" s="21"/>
      <c r="L85" s="25"/>
      <c r="M85" s="20"/>
      <c r="N85" s="20"/>
      <c r="O85" s="20"/>
      <c r="P85" s="80"/>
      <c r="Q85" s="10"/>
      <c r="R85" s="10"/>
      <c r="S85" s="78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spans="2:32" ht="15">
      <c r="E86" s="10"/>
      <c r="F86" s="285" t="s">
        <v>666</v>
      </c>
      <c r="G86" s="286"/>
      <c r="H86" s="287"/>
      <c r="I86" s="41"/>
      <c r="J86" s="41"/>
      <c r="K86" s="21"/>
      <c r="L86" s="25"/>
      <c r="M86" s="20"/>
      <c r="N86" s="20"/>
      <c r="O86" s="20"/>
      <c r="P86" s="80"/>
      <c r="Q86" s="10"/>
      <c r="R86" s="10"/>
      <c r="S86" s="78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spans="2:32" ht="15">
      <c r="E87" s="10"/>
      <c r="F87" s="285" t="s">
        <v>667</v>
      </c>
      <c r="G87" s="286"/>
      <c r="H87" s="287"/>
      <c r="I87" s="41"/>
      <c r="J87" s="41"/>
      <c r="K87" s="21"/>
      <c r="L87" s="25"/>
      <c r="M87" s="20"/>
      <c r="N87" s="20"/>
      <c r="O87" s="20"/>
      <c r="P87" s="80"/>
      <c r="Q87" s="10"/>
      <c r="R87" s="10"/>
      <c r="S87" s="78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spans="2:32" ht="15">
      <c r="E88" s="20"/>
      <c r="F88" s="285" t="s">
        <v>861</v>
      </c>
      <c r="G88" s="286"/>
      <c r="H88" s="287"/>
      <c r="I88" s="41"/>
      <c r="J88" s="41"/>
      <c r="K88" s="21"/>
      <c r="L88" s="25"/>
      <c r="M88" s="20"/>
      <c r="N88" s="20"/>
      <c r="O88" s="20"/>
      <c r="P88" s="80"/>
      <c r="Q88" s="10"/>
      <c r="R88" s="10"/>
      <c r="S88" s="78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spans="2:32" ht="15">
      <c r="E89" s="20"/>
      <c r="F89" s="285" t="s">
        <v>669</v>
      </c>
      <c r="G89" s="286"/>
      <c r="H89" s="287"/>
      <c r="I89" s="41"/>
      <c r="J89" s="41"/>
      <c r="K89" s="21"/>
      <c r="L89" s="25"/>
      <c r="M89" s="20"/>
      <c r="N89" s="20"/>
      <c r="O89" s="20"/>
      <c r="P89" s="80"/>
      <c r="Q89" s="10"/>
      <c r="R89" s="10"/>
      <c r="S89" s="78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spans="2:32" ht="15">
      <c r="E90" s="20"/>
      <c r="F90" s="285" t="s">
        <v>670</v>
      </c>
      <c r="G90" s="286"/>
      <c r="H90" s="287"/>
      <c r="I90" s="41"/>
      <c r="J90" s="41"/>
      <c r="K90" s="21"/>
      <c r="L90" s="25"/>
      <c r="M90" s="20"/>
      <c r="N90" s="20"/>
      <c r="O90" s="20"/>
      <c r="P90" s="80"/>
      <c r="Q90" s="10"/>
      <c r="R90" s="10"/>
      <c r="S90" s="78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spans="2:32" ht="15">
      <c r="E91" s="20"/>
      <c r="F91" s="285" t="s">
        <v>671</v>
      </c>
      <c r="G91" s="286"/>
      <c r="H91" s="287"/>
      <c r="I91" s="41"/>
      <c r="J91" s="41"/>
      <c r="K91" s="21"/>
      <c r="L91" s="25"/>
      <c r="M91" s="20"/>
      <c r="N91" s="20"/>
      <c r="O91" s="20"/>
      <c r="P91" s="80"/>
      <c r="Q91" s="10"/>
      <c r="R91" s="10"/>
      <c r="S91" s="78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spans="2:32" ht="15">
      <c r="E92" s="20"/>
      <c r="F92" s="285" t="s">
        <v>672</v>
      </c>
      <c r="G92" s="286"/>
      <c r="H92" s="287"/>
      <c r="I92" s="41"/>
      <c r="J92" s="41"/>
      <c r="K92" s="21"/>
      <c r="L92" s="25"/>
      <c r="M92" s="20"/>
      <c r="N92" s="20"/>
      <c r="O92" s="20"/>
      <c r="P92" s="80"/>
      <c r="Q92" s="10"/>
      <c r="R92" s="10"/>
      <c r="S92" s="78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spans="2:32" ht="15">
      <c r="E93" s="20"/>
      <c r="F93" s="20"/>
      <c r="G93" s="20"/>
      <c r="H93" s="34"/>
      <c r="I93" s="41"/>
      <c r="J93" s="41"/>
      <c r="K93" s="21"/>
      <c r="L93" s="25"/>
      <c r="M93" s="20"/>
      <c r="N93" s="20"/>
      <c r="O93" s="20"/>
      <c r="P93" s="78"/>
      <c r="Q93" s="10"/>
      <c r="R93" s="10"/>
      <c r="S93" s="78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spans="2:32" ht="15" customHeight="1"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78"/>
      <c r="Q94" s="10"/>
      <c r="R94" s="10"/>
      <c r="S94" s="78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spans="2:32" s="44" customFormat="1" ht="15">
      <c r="E95" s="20"/>
      <c r="F95" s="20"/>
      <c r="G95" s="85"/>
      <c r="H95" s="85"/>
      <c r="I95" s="42"/>
      <c r="J95" s="42"/>
      <c r="K95" s="21"/>
      <c r="L95" s="25"/>
      <c r="M95" s="90"/>
      <c r="N95" s="90"/>
      <c r="O95" s="90"/>
      <c r="P95" s="85"/>
      <c r="Q95" s="91"/>
      <c r="R95" s="37"/>
      <c r="S95" s="91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</row>
    <row r="96" spans="2:32" ht="15">
      <c r="B96" s="20"/>
      <c r="C96" s="20"/>
      <c r="D96" s="20"/>
      <c r="E96" s="20"/>
      <c r="F96" s="20"/>
      <c r="G96" s="20"/>
      <c r="H96" s="20"/>
      <c r="I96" s="42"/>
      <c r="J96" s="42"/>
      <c r="K96" s="21"/>
      <c r="L96" s="25"/>
      <c r="M96" s="25"/>
      <c r="N96" s="25"/>
      <c r="O96" s="25"/>
      <c r="P96" s="20"/>
      <c r="Q96" s="78"/>
      <c r="R96" s="10"/>
      <c r="S96" s="78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ht="15">
      <c r="B97" s="20"/>
      <c r="C97" s="20"/>
      <c r="D97" s="20"/>
      <c r="E97" s="20"/>
      <c r="F97" s="20"/>
      <c r="G97" s="20"/>
      <c r="H97" s="20"/>
      <c r="I97" s="87"/>
      <c r="J97" s="88"/>
      <c r="K97" s="88"/>
      <c r="L97" s="89"/>
      <c r="M97" s="25"/>
      <c r="N97" s="25"/>
      <c r="O97" s="25"/>
      <c r="P97" s="20"/>
      <c r="Q97" s="78"/>
      <c r="R97" s="10"/>
      <c r="S97" s="78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ht="15"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5"/>
      <c r="O98" s="25"/>
      <c r="P98" s="20"/>
      <c r="Q98" s="78"/>
      <c r="R98" s="10"/>
      <c r="S98" s="78"/>
      <c r="T98" s="10"/>
      <c r="U98" s="10" t="s">
        <v>609</v>
      </c>
      <c r="V98" s="10" t="s">
        <v>299</v>
      </c>
      <c r="W98" s="10" t="s">
        <v>294</v>
      </c>
      <c r="X98" s="10" t="s">
        <v>865</v>
      </c>
      <c r="Y98" s="10" t="s">
        <v>866</v>
      </c>
      <c r="Z98" s="10" t="s">
        <v>309</v>
      </c>
      <c r="AA98" s="10" t="s">
        <v>867</v>
      </c>
      <c r="AB98" s="10" t="s">
        <v>312</v>
      </c>
      <c r="AC98" s="10" t="s">
        <v>281</v>
      </c>
      <c r="AD98" s="10" t="s">
        <v>868</v>
      </c>
      <c r="AE98" s="10" t="s">
        <v>297</v>
      </c>
      <c r="AF98" s="10" t="s">
        <v>325</v>
      </c>
    </row>
    <row r="99" spans="2:32" ht="15"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5"/>
      <c r="O99" s="25"/>
      <c r="P99" s="20"/>
      <c r="Q99" s="78"/>
      <c r="R99" s="10"/>
      <c r="S99" s="78"/>
      <c r="T99" s="10"/>
      <c r="U99" s="10" t="s">
        <v>349</v>
      </c>
      <c r="V99" s="10">
        <v>1398052.99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ht="15"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5"/>
      <c r="O100" s="25"/>
      <c r="P100" s="20"/>
      <c r="Q100" s="78"/>
      <c r="R100" s="10"/>
      <c r="S100" s="78"/>
      <c r="T100" s="10"/>
      <c r="U100" s="10" t="s">
        <v>7</v>
      </c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ht="15"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5"/>
      <c r="O101" s="25"/>
      <c r="P101" s="20"/>
      <c r="Q101" s="78"/>
      <c r="R101" s="10"/>
      <c r="S101" s="78"/>
      <c r="T101" s="10"/>
      <c r="U101" s="10" t="s">
        <v>14</v>
      </c>
      <c r="V101" s="10">
        <v>586754.47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ht="15"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5"/>
      <c r="O102" s="25"/>
      <c r="P102" s="20"/>
      <c r="Q102" s="78"/>
      <c r="R102" s="10"/>
      <c r="S102" s="78"/>
      <c r="T102" s="10"/>
      <c r="U102" s="10" t="s">
        <v>9</v>
      </c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ht="15"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5"/>
      <c r="O103" s="25"/>
      <c r="P103" s="20"/>
      <c r="Q103" s="78"/>
      <c r="R103" s="10"/>
      <c r="S103" s="78"/>
      <c r="T103" s="10"/>
      <c r="U103" s="10" t="s">
        <v>18</v>
      </c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ht="15"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5"/>
      <c r="O104" s="25"/>
      <c r="P104" s="20"/>
      <c r="Q104" s="78"/>
      <c r="R104" s="10"/>
      <c r="S104" s="78"/>
      <c r="T104" s="10"/>
      <c r="U104" s="10" t="s">
        <v>3</v>
      </c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ht="15"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5"/>
      <c r="O105" s="25"/>
      <c r="P105" s="20"/>
      <c r="Q105" s="78"/>
      <c r="R105" s="10"/>
      <c r="S105" s="78"/>
      <c r="T105" s="10"/>
      <c r="U105" s="10" t="s">
        <v>4</v>
      </c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ht="15"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5"/>
      <c r="O106" s="25"/>
      <c r="P106" s="20"/>
      <c r="Q106" s="78"/>
      <c r="R106" s="10"/>
      <c r="S106" s="78"/>
      <c r="T106" s="10"/>
      <c r="U106" s="10" t="s">
        <v>17</v>
      </c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ht="15"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5"/>
      <c r="O107" s="25"/>
      <c r="P107" s="20"/>
      <c r="Q107" s="78"/>
      <c r="R107" s="10"/>
      <c r="S107" s="78"/>
      <c r="T107" s="10"/>
      <c r="U107" s="10" t="s">
        <v>291</v>
      </c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ht="15"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5"/>
      <c r="O108" s="25"/>
      <c r="P108" s="20"/>
      <c r="Q108" s="78"/>
      <c r="R108" s="10"/>
      <c r="S108" s="78"/>
      <c r="T108" s="10"/>
      <c r="U108" s="10" t="s">
        <v>252</v>
      </c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ht="15"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5"/>
      <c r="O109" s="25"/>
      <c r="P109" s="20"/>
      <c r="Q109" s="78"/>
      <c r="R109" s="10"/>
      <c r="S109" s="78"/>
      <c r="T109" s="10"/>
      <c r="U109" s="10" t="s">
        <v>19</v>
      </c>
      <c r="V109" s="10">
        <v>109049.92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ht="15"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5"/>
      <c r="O110" s="25"/>
      <c r="P110" s="20"/>
      <c r="Q110" s="78"/>
      <c r="R110" s="10"/>
      <c r="S110" s="78"/>
      <c r="T110" s="10"/>
      <c r="U110" s="10" t="s">
        <v>15</v>
      </c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ht="15"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5"/>
      <c r="O111" s="25"/>
      <c r="P111" s="20"/>
      <c r="Q111" s="78"/>
      <c r="R111" s="10"/>
      <c r="S111" s="78"/>
      <c r="T111" s="10"/>
      <c r="U111" s="10" t="s">
        <v>6</v>
      </c>
      <c r="V111" s="10">
        <v>18007233.260000002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ht="15"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5"/>
      <c r="O112" s="25"/>
      <c r="P112" s="20"/>
      <c r="Q112" s="78"/>
      <c r="R112" s="10"/>
      <c r="S112" s="78"/>
      <c r="T112" s="10"/>
      <c r="U112" s="10" t="s">
        <v>16</v>
      </c>
      <c r="V112" s="10">
        <v>8161680</v>
      </c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ht="15">
      <c r="B113" s="20"/>
      <c r="C113" s="20"/>
      <c r="D113" s="20"/>
      <c r="E113" s="20"/>
      <c r="F113" s="20"/>
      <c r="G113" s="20"/>
      <c r="H113" s="20"/>
      <c r="I113" s="34"/>
      <c r="J113" s="42"/>
      <c r="K113" s="42"/>
      <c r="L113" s="21"/>
      <c r="M113" s="25"/>
      <c r="N113" s="25"/>
      <c r="O113" s="25"/>
      <c r="P113" s="20"/>
      <c r="Q113" s="78"/>
      <c r="R113" s="10"/>
      <c r="S113" s="78"/>
      <c r="T113" s="10"/>
      <c r="U113" s="10" t="s">
        <v>5</v>
      </c>
      <c r="V113" s="10">
        <v>1488025.46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ht="15">
      <c r="B114" s="20"/>
      <c r="C114" s="20"/>
      <c r="D114" s="20"/>
      <c r="E114" s="20"/>
      <c r="F114" s="20"/>
      <c r="G114" s="20"/>
      <c r="H114" s="20"/>
      <c r="I114" s="34"/>
      <c r="J114" s="42"/>
      <c r="K114" s="42"/>
      <c r="L114" s="21"/>
      <c r="M114" s="25"/>
      <c r="N114" s="25"/>
      <c r="O114" s="25"/>
      <c r="P114" s="20"/>
      <c r="Q114" s="78"/>
      <c r="R114" s="10"/>
      <c r="S114" s="78"/>
      <c r="T114" s="10"/>
      <c r="U114" s="10" t="s">
        <v>282</v>
      </c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ht="15">
      <c r="B115" s="20"/>
      <c r="C115" s="20"/>
      <c r="D115" s="20"/>
      <c r="E115" s="20"/>
      <c r="F115" s="20"/>
      <c r="G115" s="20"/>
      <c r="H115" s="20"/>
      <c r="I115" s="34"/>
      <c r="J115" s="42"/>
      <c r="K115" s="42"/>
      <c r="L115" s="21"/>
      <c r="M115" s="25"/>
      <c r="N115" s="25"/>
      <c r="O115" s="25"/>
      <c r="P115" s="20"/>
    </row>
    <row r="116" spans="2:32" ht="15">
      <c r="B116" s="20"/>
      <c r="C116" s="20"/>
      <c r="D116" s="20"/>
      <c r="E116" s="20"/>
      <c r="F116" s="20"/>
      <c r="G116" s="20"/>
      <c r="H116" s="20"/>
      <c r="I116" s="34"/>
      <c r="J116" s="42"/>
      <c r="K116" s="42"/>
      <c r="L116" s="21"/>
      <c r="M116" s="25"/>
      <c r="N116" s="25"/>
      <c r="O116" s="25"/>
      <c r="P116" s="20"/>
    </row>
    <row r="117" spans="2:32" ht="15">
      <c r="B117" s="20"/>
      <c r="C117" s="20"/>
      <c r="D117" s="20"/>
      <c r="E117" s="20"/>
      <c r="G117" s="20"/>
      <c r="H117" s="20"/>
      <c r="I117" s="34"/>
      <c r="J117" s="42"/>
      <c r="K117" s="42"/>
      <c r="L117" s="21"/>
      <c r="M117" s="25"/>
      <c r="N117" s="25"/>
      <c r="O117" s="25"/>
      <c r="P117" s="20"/>
    </row>
    <row r="118" spans="2:32">
      <c r="I118" s="34"/>
      <c r="J118" s="42"/>
      <c r="K118" s="42"/>
      <c r="L118" s="21"/>
    </row>
    <row r="119" spans="2:32">
      <c r="I119" s="34"/>
      <c r="J119" s="42"/>
      <c r="K119" s="42"/>
      <c r="L119" s="21"/>
    </row>
  </sheetData>
  <mergeCells count="17">
    <mergeCell ref="B2:N2"/>
    <mergeCell ref="S13:T13"/>
    <mergeCell ref="S12:T12"/>
    <mergeCell ref="S3:T3"/>
    <mergeCell ref="S4:T4"/>
    <mergeCell ref="B4:C4"/>
    <mergeCell ref="B3:E3"/>
    <mergeCell ref="S5:T5"/>
    <mergeCell ref="S7:T7"/>
    <mergeCell ref="S8:T8"/>
    <mergeCell ref="S9:T9"/>
    <mergeCell ref="S11:T11"/>
    <mergeCell ref="U22:V22"/>
    <mergeCell ref="U32:V32"/>
    <mergeCell ref="P36:Q36"/>
    <mergeCell ref="S14:T14"/>
    <mergeCell ref="S15:T15"/>
  </mergeCell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115"/>
  <sheetViews>
    <sheetView showGridLines="0" topLeftCell="K1" workbookViewId="0">
      <selection activeCell="Z20" sqref="Z20"/>
    </sheetView>
  </sheetViews>
  <sheetFormatPr defaultRowHeight="14.25"/>
  <cols>
    <col min="2" max="2" width="7.7109375" customWidth="1"/>
    <col min="3" max="3" width="16.140625" customWidth="1"/>
    <col min="4" max="4" width="20.42578125" bestFit="1" customWidth="1"/>
    <col min="5" max="5" width="15" customWidth="1"/>
    <col min="6" max="6" width="20.42578125" bestFit="1" customWidth="1"/>
    <col min="8" max="8" width="8.85546875" customWidth="1"/>
    <col min="9" max="9" width="4.85546875" bestFit="1" customWidth="1"/>
    <col min="10" max="10" width="15.85546875" customWidth="1"/>
    <col min="11" max="11" width="15.42578125" customWidth="1"/>
    <col min="12" max="12" width="9.85546875" bestFit="1" customWidth="1"/>
    <col min="20" max="20" width="15.7109375" customWidth="1"/>
    <col min="21" max="21" width="12.42578125" style="12" customWidth="1"/>
    <col min="22" max="22" width="15.7109375" customWidth="1"/>
    <col min="23" max="23" width="9.7109375" style="12" customWidth="1"/>
    <col min="24" max="24" width="16.85546875" customWidth="1"/>
  </cols>
  <sheetData>
    <row r="1" spans="1:36" ht="1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823"/>
      <c r="R1" s="823"/>
      <c r="S1" s="823"/>
      <c r="T1" s="823"/>
      <c r="U1" s="78"/>
      <c r="V1" s="10"/>
      <c r="W1" s="78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</row>
    <row r="2" spans="1:36" ht="15">
      <c r="A2" s="10"/>
      <c r="B2" s="783" t="s">
        <v>869</v>
      </c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O2" s="784"/>
      <c r="P2" s="784"/>
      <c r="Q2" s="784"/>
      <c r="R2" s="784"/>
      <c r="S2" s="784"/>
      <c r="T2" s="784"/>
      <c r="U2" s="784"/>
      <c r="V2" s="10"/>
      <c r="W2" s="78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ht="15">
      <c r="A3" s="10"/>
      <c r="B3" s="123"/>
      <c r="C3" s="124" t="s">
        <v>870</v>
      </c>
      <c r="D3" s="20"/>
      <c r="E3" s="20"/>
      <c r="F3" s="20"/>
      <c r="G3" s="20"/>
      <c r="H3" s="20"/>
      <c r="M3" s="21"/>
      <c r="N3" s="21"/>
      <c r="O3" s="21"/>
      <c r="P3" s="21"/>
      <c r="Q3" s="21"/>
      <c r="R3" s="21"/>
      <c r="S3" s="77"/>
      <c r="T3" s="768" t="s">
        <v>871</v>
      </c>
      <c r="U3" s="768"/>
      <c r="V3" s="768" t="s">
        <v>458</v>
      </c>
      <c r="W3" s="768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ht="15">
      <c r="A4" s="10"/>
      <c r="B4" s="125">
        <v>45658</v>
      </c>
      <c r="C4" s="126">
        <f>SUM('Lista contas'!$N$3:$N$95)+11000</f>
        <v>139332657.02696273</v>
      </c>
      <c r="D4" s="20"/>
      <c r="E4" s="20"/>
      <c r="F4" s="20"/>
      <c r="G4" s="20"/>
      <c r="H4" s="20"/>
      <c r="M4" s="25"/>
      <c r="N4" s="20"/>
      <c r="O4" s="20"/>
      <c r="P4" s="20"/>
      <c r="Q4" s="821"/>
      <c r="R4" s="822"/>
      <c r="S4" s="26"/>
      <c r="T4" s="27" t="s">
        <v>858</v>
      </c>
      <c r="U4" s="79" t="s">
        <v>859</v>
      </c>
      <c r="V4" s="27" t="s">
        <v>858</v>
      </c>
      <c r="W4" s="79" t="s">
        <v>859</v>
      </c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</row>
    <row r="5" spans="1:36" ht="15">
      <c r="A5" s="10"/>
      <c r="B5" s="127" t="s">
        <v>661</v>
      </c>
      <c r="C5" s="126">
        <f>SUM('Lista contas'!$AC$3:$AC$95)+V5+W5+T6</f>
        <v>102832675.20896223</v>
      </c>
      <c r="D5" s="20"/>
      <c r="E5" s="20"/>
      <c r="F5" s="20"/>
      <c r="G5" s="20"/>
      <c r="H5" s="20"/>
      <c r="M5" s="25"/>
      <c r="N5" s="20"/>
      <c r="O5" s="20"/>
      <c r="P5" s="20"/>
      <c r="Q5" s="821"/>
      <c r="R5" s="822"/>
      <c r="S5" s="26" t="s">
        <v>661</v>
      </c>
      <c r="T5" s="28">
        <f>SUMIFS('Term Deposits'!B:B,'Term Deposits'!A:A,"HSBC",'Term Deposits'!M:M,teste!S5)</f>
        <v>16000000</v>
      </c>
      <c r="U5" s="29">
        <f>SUMIFS('Term Deposits'!J:J,'Term Deposits'!A:A,"HSBC",'Term Deposits'!M:M,teste!S5)</f>
        <v>33977.07</v>
      </c>
      <c r="V5" s="118">
        <f>SUMIFS('Term Deposits'!B:B,'Term Deposits'!A:A,"MMF",'Term Deposits'!M:M,teste!S5)</f>
        <v>53000000</v>
      </c>
      <c r="W5" s="119">
        <f>+'Term Deposits'!J4</f>
        <v>141775.54999999999</v>
      </c>
      <c r="X5" s="120">
        <f>V5+W5</f>
        <v>53141775.549999997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 spans="1:36" ht="15">
      <c r="A6" s="10"/>
      <c r="B6" s="127" t="s">
        <v>662</v>
      </c>
      <c r="C6" s="126">
        <f>SUM('Lista contas'!$AO$3:$AO$95)+X6+T7</f>
        <v>96962025.517184228</v>
      </c>
      <c r="D6" s="20"/>
      <c r="E6" s="20"/>
      <c r="F6" s="20"/>
      <c r="G6" s="20"/>
      <c r="H6" s="20"/>
      <c r="M6" s="25"/>
      <c r="N6" s="20"/>
      <c r="O6" s="20"/>
      <c r="P6" s="20"/>
      <c r="Q6" s="821"/>
      <c r="R6" s="822"/>
      <c r="S6" s="26" t="s">
        <v>673</v>
      </c>
      <c r="T6" s="28">
        <f>SUMIFS('Term Deposits'!B:B,'Term Deposits'!A:A,"HSBC",'Term Deposits'!M:M,teste!S6)</f>
        <v>17000000</v>
      </c>
      <c r="U6" s="29">
        <f>SUMIFS('Term Deposits'!J:J,'Term Deposits'!A:A,"HSBC",'Term Deposits'!M:M,teste!S6)</f>
        <v>34236.11</v>
      </c>
      <c r="V6" s="118">
        <f>SUMIFS('Term Deposits'!B:B,'Term Deposits'!A:A,"MMF",'Term Deposits'!M:M,teste!S6)</f>
        <v>69500000</v>
      </c>
      <c r="W6" s="119">
        <f>+'Term Deposits'!J6+W5</f>
        <v>331843.19999999995</v>
      </c>
      <c r="X6" s="120">
        <f>V6+W6+135492.36</f>
        <v>69967335.560000002</v>
      </c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 spans="1:36" ht="15">
      <c r="A7" s="10"/>
      <c r="B7" s="127" t="s">
        <v>663</v>
      </c>
      <c r="C7" s="128"/>
      <c r="D7" s="20"/>
      <c r="E7" s="20"/>
      <c r="F7" s="20"/>
      <c r="G7" s="20"/>
      <c r="H7" s="20"/>
      <c r="M7" s="25"/>
      <c r="N7" s="20"/>
      <c r="O7" s="20"/>
      <c r="P7" s="20"/>
      <c r="Q7" s="20"/>
      <c r="R7" s="74"/>
      <c r="S7" s="26" t="s">
        <v>663</v>
      </c>
      <c r="T7" s="28">
        <f>SUMIFS('Term Deposits'!B:B,'Term Deposits'!A:A,"HSBC",'Term Deposits'!M:M,teste!S7)</f>
        <v>0</v>
      </c>
      <c r="U7" s="29"/>
      <c r="V7" s="28"/>
      <c r="W7" s="29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 spans="1:36" ht="15">
      <c r="A8" s="10"/>
      <c r="B8" s="127" t="s">
        <v>664</v>
      </c>
      <c r="C8" s="128"/>
      <c r="D8" s="20"/>
      <c r="E8" s="20"/>
      <c r="F8" s="20"/>
      <c r="G8" s="20"/>
      <c r="H8" s="20"/>
      <c r="M8" s="25"/>
      <c r="N8" s="20"/>
      <c r="O8" s="20"/>
      <c r="P8" s="20"/>
      <c r="Q8" s="821"/>
      <c r="R8" s="822"/>
      <c r="S8" s="26" t="s">
        <v>664</v>
      </c>
      <c r="T8" s="28"/>
      <c r="U8" s="29"/>
      <c r="V8" s="28"/>
      <c r="W8" s="29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:36" ht="15">
      <c r="A9" s="10"/>
      <c r="B9" s="127" t="s">
        <v>665</v>
      </c>
      <c r="C9" s="128"/>
      <c r="D9" s="20"/>
      <c r="E9" s="20"/>
      <c r="F9" s="20"/>
      <c r="G9" s="20"/>
      <c r="H9" s="20"/>
      <c r="M9" s="25"/>
      <c r="N9" s="20"/>
      <c r="O9" s="20"/>
      <c r="P9" s="20"/>
      <c r="Q9" s="821"/>
      <c r="R9" s="822"/>
      <c r="S9" s="26" t="s">
        <v>665</v>
      </c>
      <c r="T9" s="28"/>
      <c r="U9" s="29"/>
      <c r="V9" s="28"/>
      <c r="W9" s="29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 ht="15">
      <c r="A10" s="10"/>
      <c r="B10" s="127" t="s">
        <v>666</v>
      </c>
      <c r="C10" s="128"/>
      <c r="D10" s="20"/>
      <c r="E10" s="20"/>
      <c r="F10" s="20"/>
      <c r="G10" s="20"/>
      <c r="H10" s="20"/>
      <c r="M10" s="25"/>
      <c r="N10" s="20"/>
      <c r="O10" s="20"/>
      <c r="P10" s="20"/>
      <c r="Q10" s="821"/>
      <c r="R10" s="822"/>
      <c r="S10" s="26" t="s">
        <v>666</v>
      </c>
      <c r="T10" s="28"/>
      <c r="U10" s="29"/>
      <c r="V10" s="28"/>
      <c r="W10" s="29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 ht="15">
      <c r="A11" s="10"/>
      <c r="B11" s="127" t="s">
        <v>667</v>
      </c>
      <c r="C11" s="128"/>
      <c r="D11" s="20"/>
      <c r="E11" s="20"/>
      <c r="F11" s="20"/>
      <c r="G11" s="20"/>
      <c r="H11" s="20"/>
      <c r="M11" s="25"/>
      <c r="N11" s="20"/>
      <c r="O11" s="20"/>
      <c r="P11" s="20"/>
      <c r="Q11" s="20"/>
      <c r="R11" s="74"/>
      <c r="S11" s="26" t="s">
        <v>667</v>
      </c>
      <c r="T11" s="28"/>
      <c r="U11" s="29"/>
      <c r="V11" s="28"/>
      <c r="W11" s="29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 ht="15">
      <c r="A12" s="10"/>
      <c r="B12" s="127" t="s">
        <v>861</v>
      </c>
      <c r="C12" s="128"/>
      <c r="D12" s="20"/>
      <c r="E12" s="20"/>
      <c r="F12" s="20"/>
      <c r="G12" s="20"/>
      <c r="H12" s="20"/>
      <c r="M12" s="25"/>
      <c r="N12" s="20"/>
      <c r="O12" s="20"/>
      <c r="P12" s="20"/>
      <c r="Q12" s="821"/>
      <c r="R12" s="822"/>
      <c r="S12" s="26" t="s">
        <v>861</v>
      </c>
      <c r="T12" s="31"/>
      <c r="U12" s="29"/>
      <c r="V12" s="31"/>
      <c r="W12" s="29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 ht="15">
      <c r="A13" s="10"/>
      <c r="B13" s="127" t="s">
        <v>669</v>
      </c>
      <c r="C13" s="128"/>
      <c r="D13" s="20"/>
      <c r="E13" s="20"/>
      <c r="F13" s="20"/>
      <c r="G13" s="20"/>
      <c r="H13" s="20"/>
      <c r="M13" s="25"/>
      <c r="N13" s="20"/>
      <c r="O13" s="20"/>
      <c r="P13" s="20"/>
      <c r="Q13" s="821"/>
      <c r="R13" s="822"/>
      <c r="S13" s="26" t="s">
        <v>669</v>
      </c>
      <c r="T13" s="31"/>
      <c r="U13" s="29"/>
      <c r="V13" s="31"/>
      <c r="W13" s="29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 ht="15">
      <c r="A14" s="10"/>
      <c r="B14" s="127" t="s">
        <v>670</v>
      </c>
      <c r="C14" s="129"/>
      <c r="D14" s="20"/>
      <c r="E14" s="20"/>
      <c r="F14" s="20"/>
      <c r="G14" s="20"/>
      <c r="H14" s="20"/>
      <c r="M14" s="25"/>
      <c r="N14" s="20"/>
      <c r="O14" s="20"/>
      <c r="P14" s="20"/>
      <c r="Q14" s="821"/>
      <c r="R14" s="822"/>
      <c r="S14" s="26" t="s">
        <v>670</v>
      </c>
      <c r="T14" s="31"/>
      <c r="U14" s="29"/>
      <c r="V14" s="31"/>
      <c r="W14" s="29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 ht="15">
      <c r="A15" s="10"/>
      <c r="B15" s="127" t="s">
        <v>671</v>
      </c>
      <c r="C15" s="129"/>
      <c r="D15" s="20"/>
      <c r="E15" s="20"/>
      <c r="F15" s="20"/>
      <c r="G15" s="20"/>
      <c r="H15" s="20"/>
      <c r="L15" s="21"/>
      <c r="M15" s="25"/>
      <c r="N15" s="20"/>
      <c r="O15" s="20"/>
      <c r="P15" s="20"/>
      <c r="Q15" s="821"/>
      <c r="R15" s="822"/>
      <c r="S15" s="26" t="s">
        <v>671</v>
      </c>
      <c r="T15" s="31"/>
      <c r="U15" s="29"/>
      <c r="V15" s="31"/>
      <c r="W15" s="29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 ht="15">
      <c r="A16" s="10"/>
      <c r="B16" s="127" t="s">
        <v>672</v>
      </c>
      <c r="C16" s="129"/>
      <c r="D16" s="20"/>
      <c r="E16" s="20"/>
      <c r="F16" s="20"/>
      <c r="G16" s="20"/>
      <c r="H16" s="20"/>
      <c r="L16" s="21"/>
      <c r="M16" s="25"/>
      <c r="N16" s="20"/>
      <c r="O16" s="20"/>
      <c r="P16" s="20"/>
      <c r="Q16" s="821"/>
      <c r="R16" s="821"/>
      <c r="S16" s="26" t="s">
        <v>672</v>
      </c>
      <c r="T16" s="31"/>
      <c r="U16" s="29"/>
      <c r="V16" s="31"/>
      <c r="W16" s="29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 ht="15">
      <c r="A17" s="10"/>
      <c r="B17" s="783" t="s">
        <v>872</v>
      </c>
      <c r="C17" s="784"/>
      <c r="D17" s="784"/>
      <c r="E17" s="784"/>
      <c r="F17" s="784"/>
      <c r="G17" s="784"/>
      <c r="H17" s="785"/>
      <c r="I17" s="35"/>
      <c r="J17" s="35"/>
      <c r="K17" s="11"/>
      <c r="L17" s="36"/>
      <c r="M17" s="36"/>
      <c r="N17" s="36"/>
      <c r="O17" s="36"/>
      <c r="P17" s="36"/>
      <c r="Q17" s="36"/>
      <c r="R17" s="36"/>
      <c r="S17" s="36"/>
      <c r="T17" s="36"/>
      <c r="U17" s="786"/>
      <c r="V17" s="786"/>
      <c r="W17" s="78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 ht="15">
      <c r="A18" s="10"/>
      <c r="B18" s="122"/>
      <c r="C18" s="122"/>
      <c r="D18" s="122"/>
      <c r="E18" s="122"/>
      <c r="F18" s="122"/>
      <c r="G18" s="122"/>
      <c r="H18" s="122"/>
      <c r="I18" s="34"/>
      <c r="J18" s="34"/>
      <c r="K18" s="11"/>
      <c r="L18" s="36"/>
      <c r="M18" s="36"/>
      <c r="N18" s="36"/>
      <c r="O18" s="36"/>
      <c r="P18" s="36"/>
      <c r="Q18" s="36"/>
      <c r="R18" s="36"/>
      <c r="W18" s="78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 ht="15">
      <c r="A19" s="10"/>
      <c r="B19" s="122"/>
      <c r="C19" s="122"/>
      <c r="D19" s="122"/>
      <c r="E19" s="122"/>
      <c r="F19" s="122"/>
      <c r="G19" s="122"/>
      <c r="H19" s="122"/>
      <c r="I19" s="34"/>
      <c r="J19" s="34"/>
      <c r="K19" s="11"/>
      <c r="L19" s="36"/>
      <c r="M19" s="36"/>
      <c r="N19" s="36"/>
      <c r="O19" s="36"/>
      <c r="P19" s="36"/>
      <c r="Q19" s="36"/>
      <c r="R19" s="36"/>
      <c r="W19" s="78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ht="15">
      <c r="A20" s="10"/>
      <c r="B20" s="122"/>
      <c r="C20" s="122"/>
      <c r="D20" s="122"/>
      <c r="E20" s="122"/>
      <c r="F20" s="122"/>
      <c r="G20" s="122"/>
      <c r="H20" s="122"/>
      <c r="I20" s="34"/>
      <c r="M20" s="36"/>
      <c r="N20" s="36"/>
      <c r="O20" s="36"/>
      <c r="P20" s="36"/>
      <c r="Q20" s="36"/>
      <c r="R20" s="36"/>
      <c r="W20" s="78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 ht="15">
      <c r="A21" s="10"/>
      <c r="B21" s="122"/>
      <c r="C21" s="122"/>
      <c r="D21" s="122"/>
      <c r="E21" s="122"/>
      <c r="F21" s="122"/>
      <c r="G21" s="122"/>
      <c r="H21" s="122"/>
      <c r="I21" s="34"/>
      <c r="M21" s="36"/>
      <c r="N21" s="36"/>
      <c r="O21" s="36"/>
      <c r="P21" s="36"/>
      <c r="Q21" s="36"/>
      <c r="R21" s="36"/>
      <c r="W21" s="78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 ht="15">
      <c r="A22" s="10"/>
      <c r="B22" s="122"/>
      <c r="C22" s="122"/>
      <c r="D22" s="122"/>
      <c r="E22" s="122"/>
      <c r="F22" s="122"/>
      <c r="G22" s="122"/>
      <c r="H22" s="122"/>
      <c r="I22" s="34"/>
      <c r="M22" s="36"/>
      <c r="N22" s="36"/>
      <c r="O22" s="36"/>
      <c r="P22" s="36"/>
      <c r="Q22" s="36"/>
      <c r="R22" s="36"/>
      <c r="W22" s="78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 ht="15">
      <c r="A23" s="10"/>
      <c r="B23" s="122"/>
      <c r="C23" s="122"/>
      <c r="D23" s="122"/>
      <c r="E23" s="122"/>
      <c r="F23" s="122"/>
      <c r="G23" s="122"/>
      <c r="H23" s="122"/>
      <c r="I23" s="34"/>
      <c r="M23" s="36"/>
      <c r="N23" s="36"/>
      <c r="O23" s="36"/>
      <c r="P23" s="36"/>
      <c r="Q23" s="36"/>
      <c r="R23" s="36"/>
      <c r="W23" s="78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 ht="15">
      <c r="A24" s="10"/>
      <c r="B24" s="122"/>
      <c r="C24" s="122"/>
      <c r="D24" s="122"/>
      <c r="E24" s="122"/>
      <c r="F24" s="122"/>
      <c r="G24" s="122"/>
      <c r="H24" s="122"/>
      <c r="I24" s="34"/>
      <c r="J24" s="34"/>
      <c r="K24" s="11"/>
      <c r="L24" s="36"/>
      <c r="M24" s="36"/>
      <c r="N24" s="36"/>
      <c r="O24" s="36"/>
      <c r="P24" s="36"/>
      <c r="Q24" s="36"/>
      <c r="R24" s="36"/>
      <c r="W24" s="78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 ht="15">
      <c r="A25" s="10"/>
      <c r="B25" s="122"/>
      <c r="C25" s="122"/>
      <c r="D25" s="122"/>
      <c r="E25" s="122"/>
      <c r="F25" s="122"/>
      <c r="G25" s="122"/>
      <c r="H25" s="122"/>
      <c r="I25" s="34"/>
      <c r="J25" s="34"/>
      <c r="K25" s="11"/>
      <c r="L25" s="36"/>
      <c r="M25" s="36"/>
      <c r="N25" s="36"/>
      <c r="O25" s="36"/>
      <c r="P25" s="36"/>
      <c r="Q25" s="36"/>
      <c r="R25" s="36"/>
      <c r="W25" s="78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 ht="15">
      <c r="A26" s="10"/>
      <c r="B26" s="122"/>
      <c r="C26" s="122"/>
      <c r="D26" s="122"/>
      <c r="E26" s="122"/>
      <c r="F26" s="122"/>
      <c r="G26" s="122"/>
      <c r="H26" s="122"/>
      <c r="I26" s="34"/>
      <c r="J26" s="34"/>
      <c r="K26" s="11"/>
      <c r="L26" s="36"/>
      <c r="M26" s="36"/>
      <c r="N26" s="36"/>
      <c r="O26" s="36"/>
      <c r="P26" s="36"/>
      <c r="Q26" s="36"/>
      <c r="R26" s="36"/>
      <c r="W26" s="78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 ht="15">
      <c r="A27" s="10"/>
      <c r="B27" s="122"/>
      <c r="C27" s="122"/>
      <c r="D27" s="122"/>
      <c r="E27" s="122"/>
      <c r="F27" s="122"/>
      <c r="G27" s="122"/>
      <c r="H27" s="122"/>
      <c r="I27" s="34"/>
      <c r="J27" s="34"/>
      <c r="K27" s="11"/>
      <c r="L27" s="36"/>
      <c r="M27" s="36"/>
      <c r="N27" s="36"/>
      <c r="O27" s="36"/>
      <c r="P27" s="36"/>
      <c r="Q27" s="36"/>
      <c r="R27" s="36"/>
      <c r="W27" s="78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 ht="15">
      <c r="A28" s="10"/>
      <c r="B28" s="122"/>
      <c r="C28" s="122"/>
      <c r="D28" s="122"/>
      <c r="E28" s="122"/>
      <c r="F28" s="122"/>
      <c r="G28" s="122"/>
      <c r="H28" s="122"/>
      <c r="I28" s="34"/>
      <c r="J28" s="34"/>
      <c r="K28" s="11"/>
      <c r="L28" s="36"/>
      <c r="M28" s="36"/>
      <c r="N28" s="36"/>
      <c r="O28" s="36"/>
      <c r="P28" s="36"/>
      <c r="Q28" s="36"/>
      <c r="R28" s="36"/>
      <c r="W28" s="78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 ht="15">
      <c r="A29" s="10"/>
      <c r="B29" s="122"/>
      <c r="C29" s="122"/>
      <c r="D29" s="122"/>
      <c r="E29" s="122"/>
      <c r="F29" s="122"/>
      <c r="G29" s="122"/>
      <c r="H29" s="122"/>
      <c r="I29" s="34"/>
      <c r="J29" s="34"/>
      <c r="K29" s="11"/>
      <c r="L29" s="36"/>
      <c r="M29" s="36"/>
      <c r="N29" s="36"/>
      <c r="O29" s="36"/>
      <c r="P29" s="36"/>
      <c r="Q29" s="36"/>
      <c r="R29" s="36"/>
      <c r="S29" s="97"/>
      <c r="T29" s="97"/>
      <c r="U29" s="105"/>
      <c r="V29" s="106"/>
      <c r="W29" s="78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 ht="15">
      <c r="A30" s="10"/>
      <c r="B30" s="122"/>
      <c r="C30" s="122"/>
      <c r="D30" s="122"/>
      <c r="E30" s="122"/>
      <c r="F30" s="122"/>
      <c r="G30" s="122"/>
      <c r="H30" s="122"/>
      <c r="I30" s="34"/>
      <c r="J30" s="34"/>
      <c r="K30" s="11"/>
      <c r="L30" s="36"/>
      <c r="M30" s="36"/>
      <c r="N30" s="36"/>
      <c r="O30" s="36"/>
      <c r="P30" s="36"/>
      <c r="Q30" s="36"/>
      <c r="R30" s="36"/>
      <c r="S30" s="36"/>
      <c r="T30" s="36"/>
      <c r="U30" s="121"/>
      <c r="V30" s="121"/>
      <c r="W30" s="78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 ht="15">
      <c r="A31" s="10"/>
      <c r="B31" s="122"/>
      <c r="C31" s="122"/>
      <c r="D31" s="122"/>
      <c r="E31" s="122"/>
      <c r="F31" s="122"/>
      <c r="G31" s="122"/>
      <c r="H31" s="122"/>
      <c r="I31" s="34"/>
      <c r="J31" s="34"/>
      <c r="K31" s="11"/>
      <c r="L31" s="36"/>
      <c r="M31" s="36"/>
      <c r="N31" s="36"/>
      <c r="O31" s="36"/>
      <c r="P31" s="36"/>
      <c r="Q31" s="36"/>
      <c r="R31" s="36"/>
      <c r="S31" s="36"/>
      <c r="T31" s="36"/>
      <c r="U31" s="121"/>
      <c r="V31" s="121"/>
      <c r="W31" s="78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 ht="15">
      <c r="A32" s="10"/>
      <c r="B32" s="122"/>
      <c r="C32" s="122"/>
      <c r="D32" s="122"/>
      <c r="E32" s="122"/>
      <c r="F32" s="122"/>
      <c r="G32" s="122"/>
      <c r="H32" s="122"/>
      <c r="I32" s="34"/>
      <c r="J32" s="34"/>
      <c r="K32" s="11"/>
      <c r="L32" s="36"/>
      <c r="M32" s="36"/>
      <c r="N32" s="36"/>
      <c r="O32" s="36"/>
      <c r="P32" s="36"/>
      <c r="Q32" s="36"/>
      <c r="R32" s="36"/>
      <c r="S32" s="787" t="s">
        <v>873</v>
      </c>
      <c r="T32" s="773"/>
      <c r="U32" s="774"/>
      <c r="V32" s="121"/>
      <c r="W32" s="78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 ht="15">
      <c r="A33" s="10"/>
      <c r="B33" s="122"/>
      <c r="C33" s="122"/>
      <c r="D33" s="122"/>
      <c r="E33" s="122"/>
      <c r="F33" s="122"/>
      <c r="G33" s="122"/>
      <c r="H33" s="122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2" t="s">
        <v>291</v>
      </c>
      <c r="T33" s="23">
        <f>SUMIF('Fx Deals'!M:M,teste!S33,'Fx Deals'!L:L)</f>
        <v>17146500000</v>
      </c>
      <c r="U33" s="24">
        <f>SUMIF('Fx Deals'!M:M,teste!S33,'Fx Deals'!O:O)</f>
        <v>1000000</v>
      </c>
      <c r="V33" s="121"/>
      <c r="W33" s="78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 ht="15">
      <c r="A34" s="10"/>
      <c r="B34" s="122"/>
      <c r="C34" s="122"/>
      <c r="D34" s="122"/>
      <c r="E34" s="122"/>
      <c r="F34" s="122"/>
      <c r="G34" s="122"/>
      <c r="H34" s="122"/>
      <c r="I34" s="34"/>
      <c r="J34" s="34"/>
      <c r="K34" s="11"/>
      <c r="L34" s="36"/>
      <c r="M34" s="36"/>
      <c r="N34" s="36"/>
      <c r="O34" s="36"/>
      <c r="P34" s="36"/>
      <c r="Q34" s="36"/>
      <c r="R34" s="36"/>
      <c r="S34" s="32" t="s">
        <v>4</v>
      </c>
      <c r="T34" s="23">
        <f>SUMIF('Fx Deals'!M:M,teste!S34,'Fx Deals'!L:L)</f>
        <v>5029814.4000000004</v>
      </c>
      <c r="U34" s="24">
        <f>SUMIF('Fx Deals'!M:M,teste!S34,'Fx Deals'!O:O)</f>
        <v>6000000</v>
      </c>
      <c r="V34" s="121"/>
      <c r="W34" s="78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 ht="15">
      <c r="A35" s="10"/>
      <c r="B35" s="122"/>
      <c r="C35" s="122"/>
      <c r="D35" s="122"/>
      <c r="E35" s="122"/>
      <c r="F35" s="122"/>
      <c r="G35" s="122"/>
      <c r="H35" s="122"/>
      <c r="I35" s="34"/>
      <c r="J35" s="34"/>
      <c r="K35" s="11"/>
      <c r="L35" s="36"/>
      <c r="M35" s="36"/>
      <c r="N35" s="36"/>
      <c r="O35" s="36"/>
      <c r="P35" s="36"/>
      <c r="Q35" s="36"/>
      <c r="R35" s="36"/>
      <c r="S35" s="767" t="s">
        <v>448</v>
      </c>
      <c r="T35" s="772"/>
      <c r="U35" s="33">
        <f>SUM(U33:U34)</f>
        <v>7000000</v>
      </c>
      <c r="V35" s="121"/>
      <c r="W35" s="78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 ht="15">
      <c r="A36" s="10"/>
      <c r="B36" s="122"/>
      <c r="C36" s="122"/>
      <c r="D36" s="122"/>
      <c r="E36" s="122"/>
      <c r="F36" s="122"/>
      <c r="G36" s="122"/>
      <c r="H36" s="122"/>
      <c r="I36" s="34"/>
      <c r="J36" s="34"/>
      <c r="K36" s="11"/>
      <c r="L36" s="36"/>
      <c r="M36" s="36"/>
      <c r="N36" s="36"/>
      <c r="O36" s="36"/>
      <c r="P36" s="36"/>
      <c r="Q36" s="36"/>
      <c r="R36" s="36"/>
      <c r="S36" s="36"/>
      <c r="T36" s="36"/>
      <c r="U36" s="121"/>
      <c r="V36" s="121"/>
      <c r="W36" s="78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 ht="15">
      <c r="A37" s="10"/>
      <c r="B37" s="122"/>
      <c r="C37" s="122"/>
      <c r="D37" s="122"/>
      <c r="E37" s="122"/>
      <c r="F37" s="122"/>
      <c r="G37" s="122"/>
      <c r="H37" s="122"/>
      <c r="I37" s="34"/>
      <c r="J37" s="34"/>
      <c r="K37" s="11"/>
      <c r="L37" s="36"/>
      <c r="M37" s="36"/>
      <c r="N37" s="36"/>
      <c r="O37" s="36"/>
      <c r="P37" s="36"/>
      <c r="Q37" s="36"/>
      <c r="R37" s="36"/>
      <c r="S37" s="36"/>
      <c r="T37" s="36"/>
      <c r="U37" s="121"/>
      <c r="V37" s="121"/>
      <c r="W37" s="78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 ht="15">
      <c r="A38" s="10"/>
      <c r="B38" s="122"/>
      <c r="C38" s="122"/>
      <c r="D38" s="122"/>
      <c r="E38" s="122"/>
      <c r="F38" s="122"/>
      <c r="G38" s="122"/>
      <c r="H38" s="122"/>
      <c r="I38" s="34"/>
      <c r="J38" s="34"/>
      <c r="K38" s="11"/>
      <c r="L38" s="36"/>
      <c r="M38" s="36"/>
      <c r="N38" s="36"/>
      <c r="O38" s="36"/>
      <c r="P38" s="36"/>
      <c r="Q38" s="36"/>
      <c r="R38" s="36"/>
      <c r="S38" s="36"/>
      <c r="T38" s="36"/>
      <c r="U38" s="121"/>
      <c r="V38" s="121"/>
      <c r="W38" s="78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 ht="15">
      <c r="A39" s="10"/>
      <c r="B39" s="122"/>
      <c r="C39" s="122"/>
      <c r="D39" s="122"/>
      <c r="E39" s="122"/>
      <c r="F39" s="122"/>
      <c r="G39" s="122"/>
      <c r="H39" s="122"/>
      <c r="I39" s="34"/>
      <c r="J39" s="34"/>
      <c r="K39" s="11"/>
      <c r="L39" s="36"/>
      <c r="M39" s="36"/>
      <c r="N39" s="36"/>
      <c r="O39" s="36"/>
      <c r="P39" s="36"/>
      <c r="Q39" s="36"/>
      <c r="R39" s="36"/>
      <c r="S39" s="36"/>
      <c r="T39" s="36"/>
      <c r="U39" s="121"/>
      <c r="V39" s="121"/>
      <c r="W39" s="78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 ht="15">
      <c r="A40" s="10"/>
      <c r="B40" s="122"/>
      <c r="C40" s="122"/>
      <c r="D40" s="122"/>
      <c r="E40" s="122"/>
      <c r="F40" s="122"/>
      <c r="G40" s="122"/>
      <c r="H40" s="122"/>
      <c r="I40" s="34"/>
      <c r="J40" s="34"/>
      <c r="K40" s="11"/>
      <c r="L40" s="36"/>
      <c r="M40" s="36"/>
      <c r="N40" s="36"/>
      <c r="O40" s="36"/>
      <c r="P40" s="36"/>
      <c r="Q40" s="36"/>
      <c r="R40" s="36"/>
      <c r="S40" s="36"/>
      <c r="T40" s="36"/>
      <c r="U40" s="121"/>
      <c r="V40" s="121"/>
      <c r="W40" s="78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 ht="15">
      <c r="A41" s="10"/>
      <c r="B41" s="122"/>
      <c r="C41" s="122"/>
      <c r="D41" s="122"/>
      <c r="E41" s="122"/>
      <c r="F41" s="122"/>
      <c r="G41" s="122"/>
      <c r="H41" s="122"/>
      <c r="I41" s="34"/>
      <c r="J41" s="34"/>
      <c r="K41" s="11"/>
      <c r="L41" s="36"/>
      <c r="M41" s="36"/>
      <c r="N41" s="36"/>
      <c r="O41" s="36"/>
      <c r="P41" s="36"/>
      <c r="Q41" s="36"/>
      <c r="R41" s="36"/>
      <c r="S41" s="36"/>
      <c r="T41" s="36"/>
      <c r="U41" s="121"/>
      <c r="V41" s="121"/>
      <c r="W41" s="78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 ht="15">
      <c r="A42" s="10"/>
      <c r="B42" s="122"/>
      <c r="C42" s="122"/>
      <c r="D42" s="122"/>
      <c r="E42" s="122"/>
      <c r="F42" s="122"/>
      <c r="G42" s="122"/>
      <c r="H42" s="122"/>
      <c r="I42" s="34"/>
      <c r="J42" s="34"/>
      <c r="K42" s="11"/>
      <c r="L42" s="36"/>
      <c r="M42" s="36"/>
      <c r="N42" s="36"/>
      <c r="O42" s="36"/>
      <c r="P42" s="36"/>
      <c r="Q42" s="36"/>
      <c r="R42" s="36"/>
      <c r="S42" s="36"/>
      <c r="T42" s="36"/>
      <c r="U42" s="121"/>
      <c r="V42" s="121"/>
      <c r="W42" s="78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 ht="15">
      <c r="A43" s="10"/>
      <c r="B43" s="122"/>
      <c r="C43" s="122"/>
      <c r="D43" s="122"/>
      <c r="E43" s="122"/>
      <c r="F43" s="122"/>
      <c r="G43" s="122"/>
      <c r="H43" s="122"/>
      <c r="I43" s="34"/>
      <c r="J43" s="34"/>
      <c r="K43" s="11"/>
      <c r="L43" s="36"/>
      <c r="M43" s="36"/>
      <c r="N43" s="36"/>
      <c r="O43" s="36"/>
      <c r="P43" s="36"/>
      <c r="Q43" s="36"/>
      <c r="R43" s="36"/>
      <c r="S43" s="36"/>
      <c r="T43" s="36"/>
      <c r="U43" s="121"/>
      <c r="V43" s="121"/>
      <c r="W43" s="78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 spans="1:36" ht="15">
      <c r="A44" s="10"/>
      <c r="B44" s="122"/>
      <c r="C44" s="122"/>
      <c r="D44" s="122"/>
      <c r="E44" s="122"/>
      <c r="F44" s="122"/>
      <c r="G44" s="122"/>
      <c r="H44" s="122"/>
      <c r="I44" s="34"/>
      <c r="J44" s="34"/>
      <c r="K44" s="11"/>
      <c r="L44" s="36"/>
      <c r="M44" s="36"/>
      <c r="N44" s="36"/>
      <c r="O44" s="36"/>
      <c r="P44" s="36"/>
      <c r="Q44" s="36"/>
      <c r="R44" s="36"/>
      <c r="S44" s="36"/>
      <c r="T44" s="36"/>
      <c r="U44" s="121"/>
      <c r="V44" s="121"/>
      <c r="W44" s="78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 spans="1:36" ht="15">
      <c r="A45" s="10"/>
      <c r="B45" s="122"/>
      <c r="C45" s="122"/>
      <c r="D45" s="122"/>
      <c r="E45" s="122"/>
      <c r="F45" s="122"/>
      <c r="G45" s="122"/>
      <c r="H45" s="122"/>
      <c r="I45" s="34"/>
      <c r="J45" s="34"/>
      <c r="K45" s="11"/>
      <c r="L45" s="36"/>
      <c r="M45" s="36"/>
      <c r="N45" s="36"/>
      <c r="O45" s="36"/>
      <c r="P45" s="36"/>
      <c r="Q45" s="36"/>
      <c r="R45" s="36"/>
      <c r="S45" s="36"/>
      <c r="T45" s="36"/>
      <c r="U45" s="121"/>
      <c r="V45" s="121"/>
      <c r="W45" s="78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 spans="1:36" ht="15">
      <c r="A46" s="10"/>
      <c r="B46" s="122"/>
      <c r="C46" s="122"/>
      <c r="D46" s="122"/>
      <c r="E46" s="122"/>
      <c r="F46" s="122"/>
      <c r="G46" s="122"/>
      <c r="H46" s="122"/>
      <c r="I46" s="34"/>
      <c r="J46" s="34"/>
      <c r="K46" s="11"/>
      <c r="L46" s="36"/>
      <c r="M46" s="36"/>
      <c r="N46" s="36"/>
      <c r="O46" s="36"/>
      <c r="P46" s="36"/>
      <c r="Q46" s="36"/>
      <c r="R46" s="36"/>
      <c r="S46" s="36"/>
      <c r="T46" s="36"/>
      <c r="U46" s="121"/>
      <c r="V46" s="121"/>
      <c r="W46" s="78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</row>
    <row r="47" spans="1:36" ht="15">
      <c r="A47" s="10"/>
      <c r="B47" s="122"/>
      <c r="C47" s="122"/>
      <c r="D47" s="122"/>
      <c r="E47" s="122"/>
      <c r="F47" s="122"/>
      <c r="G47" s="122"/>
      <c r="H47" s="122"/>
      <c r="I47" s="34"/>
      <c r="J47" s="34"/>
      <c r="K47" s="11"/>
      <c r="L47" s="36"/>
      <c r="M47" s="36"/>
      <c r="N47" s="36"/>
      <c r="O47" s="36"/>
      <c r="P47" s="36"/>
      <c r="Q47" s="36"/>
      <c r="R47" s="36"/>
      <c r="S47" s="36"/>
      <c r="T47" s="36"/>
      <c r="U47" s="121"/>
      <c r="V47" s="121"/>
      <c r="W47" s="78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6" ht="15">
      <c r="A48" s="10"/>
      <c r="B48" s="122"/>
      <c r="C48" s="122"/>
      <c r="D48" s="122"/>
      <c r="E48" s="122"/>
      <c r="F48" s="122"/>
      <c r="G48" s="122"/>
      <c r="H48" s="122"/>
      <c r="I48" s="34"/>
      <c r="J48" s="34"/>
      <c r="K48" s="11"/>
      <c r="L48" s="36"/>
      <c r="M48" s="36"/>
      <c r="N48" s="36"/>
      <c r="O48" s="36"/>
      <c r="P48" s="36"/>
      <c r="Q48" s="36"/>
      <c r="R48" s="36"/>
      <c r="S48" s="36"/>
      <c r="T48" s="36"/>
      <c r="U48" s="121"/>
      <c r="V48" s="121"/>
      <c r="W48" s="78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</row>
    <row r="49" spans="1:36" ht="15">
      <c r="A49" s="10"/>
      <c r="B49" s="122"/>
      <c r="C49" s="122"/>
      <c r="D49" s="122"/>
      <c r="E49" s="122"/>
      <c r="F49" s="122"/>
      <c r="G49" s="122"/>
      <c r="H49" s="122"/>
      <c r="I49" s="34"/>
      <c r="J49" s="34"/>
      <c r="K49" s="11"/>
      <c r="L49" s="36"/>
      <c r="M49" s="36"/>
      <c r="N49" s="36"/>
      <c r="O49" s="36"/>
      <c r="P49" s="36"/>
      <c r="Q49" s="36"/>
      <c r="R49" s="36"/>
      <c r="S49" s="36"/>
      <c r="T49" s="36"/>
      <c r="U49" s="121"/>
      <c r="V49" s="121"/>
      <c r="W49" s="78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 ht="15">
      <c r="A50" s="10"/>
      <c r="B50" s="122"/>
      <c r="C50" s="122"/>
      <c r="D50" s="122"/>
      <c r="E50" s="122"/>
      <c r="F50" s="122"/>
      <c r="G50" s="122"/>
      <c r="H50" s="122"/>
      <c r="I50" s="34"/>
      <c r="J50" s="34"/>
      <c r="K50" s="11"/>
      <c r="L50" s="36"/>
      <c r="M50" s="36"/>
      <c r="N50" s="36"/>
      <c r="O50" s="36"/>
      <c r="P50" s="36"/>
      <c r="Q50" s="36"/>
      <c r="R50" s="36"/>
      <c r="S50" s="36"/>
      <c r="T50" s="36"/>
      <c r="U50" s="121"/>
      <c r="V50" s="121"/>
      <c r="W50" s="78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</row>
    <row r="51" spans="1:36" ht="15">
      <c r="A51" s="10"/>
      <c r="B51" s="122"/>
      <c r="C51" s="122"/>
      <c r="D51" s="122"/>
      <c r="E51" s="122"/>
      <c r="F51" s="122"/>
      <c r="G51" s="122"/>
      <c r="H51" s="122"/>
      <c r="I51" s="34"/>
      <c r="J51" s="34"/>
      <c r="K51" s="11"/>
      <c r="L51" s="36"/>
      <c r="M51" s="36"/>
      <c r="N51" s="36"/>
      <c r="O51" s="36"/>
      <c r="P51" s="36"/>
      <c r="Q51" s="36"/>
      <c r="R51" s="36"/>
      <c r="S51" s="36"/>
      <c r="T51" s="36"/>
      <c r="U51" s="121"/>
      <c r="V51" s="121"/>
      <c r="W51" s="78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 spans="1:36" ht="15">
      <c r="A52" s="10"/>
      <c r="B52" s="122"/>
      <c r="C52" s="122"/>
      <c r="D52" s="122"/>
      <c r="E52" s="122"/>
      <c r="F52" s="122"/>
      <c r="G52" s="122"/>
      <c r="H52" s="122"/>
      <c r="I52" s="34"/>
      <c r="J52" s="34"/>
      <c r="K52" s="11"/>
      <c r="L52" s="36"/>
      <c r="M52" s="36"/>
      <c r="N52" s="36"/>
      <c r="O52" s="36"/>
      <c r="P52" s="36"/>
      <c r="Q52" s="36"/>
      <c r="R52" s="36"/>
      <c r="S52" s="36"/>
      <c r="T52" s="36"/>
      <c r="U52" s="121"/>
      <c r="V52" s="121"/>
      <c r="W52" s="78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</row>
    <row r="53" spans="1:36" ht="15">
      <c r="A53" s="10"/>
      <c r="B53" s="122"/>
      <c r="C53" s="122"/>
      <c r="D53" s="122"/>
      <c r="E53" s="122"/>
      <c r="F53" s="122"/>
      <c r="G53" s="122"/>
      <c r="H53" s="122"/>
      <c r="I53" s="34"/>
      <c r="J53" s="34"/>
      <c r="K53" s="11"/>
      <c r="L53" s="36"/>
      <c r="M53" s="36"/>
      <c r="N53" s="36"/>
      <c r="O53" s="36"/>
      <c r="P53" s="36"/>
      <c r="Q53" s="36"/>
      <c r="R53" s="36"/>
      <c r="S53" s="36"/>
      <c r="T53" s="36"/>
      <c r="U53" s="121"/>
      <c r="V53" s="121"/>
      <c r="W53" s="78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</row>
    <row r="54" spans="1:36" ht="15">
      <c r="A54" s="10"/>
      <c r="B54" s="122"/>
      <c r="C54" s="122"/>
      <c r="D54" s="122"/>
      <c r="E54" s="122"/>
      <c r="F54" s="122"/>
      <c r="G54" s="122"/>
      <c r="H54" s="122"/>
      <c r="I54" s="34"/>
      <c r="J54" s="34"/>
      <c r="K54" s="11"/>
      <c r="L54" s="36"/>
      <c r="M54" s="36"/>
      <c r="N54" s="36"/>
      <c r="O54" s="36"/>
      <c r="P54" s="36"/>
      <c r="Q54" s="36"/>
      <c r="R54" s="36"/>
      <c r="S54" s="36"/>
      <c r="T54" s="36"/>
      <c r="U54" s="121"/>
      <c r="V54" s="121"/>
      <c r="W54" s="78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</row>
    <row r="55" spans="1:36" ht="15">
      <c r="A55" s="10"/>
      <c r="B55" s="122"/>
      <c r="C55" s="122"/>
      <c r="D55" s="122"/>
      <c r="E55" s="122"/>
      <c r="F55" s="122"/>
      <c r="G55" s="122"/>
      <c r="H55" s="122"/>
      <c r="I55" s="34"/>
      <c r="J55" s="34"/>
      <c r="K55" s="11"/>
      <c r="L55" s="36"/>
      <c r="M55" s="36"/>
      <c r="N55" s="36"/>
      <c r="O55" s="36"/>
      <c r="P55" s="36"/>
      <c r="Q55" s="36"/>
      <c r="R55" s="36"/>
      <c r="S55" s="36"/>
      <c r="T55" s="36"/>
      <c r="U55" s="121"/>
      <c r="V55" s="121"/>
      <c r="W55" s="78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</row>
    <row r="56" spans="1:36" ht="15">
      <c r="A56" s="10"/>
      <c r="B56" s="122"/>
      <c r="C56" s="122"/>
      <c r="D56" s="122"/>
      <c r="E56" s="122"/>
      <c r="F56" s="133"/>
      <c r="G56" s="122"/>
      <c r="H56" s="122"/>
      <c r="I56" s="34"/>
      <c r="J56" s="34"/>
      <c r="K56" s="11"/>
      <c r="L56" s="36"/>
      <c r="M56" s="36"/>
      <c r="N56" s="36"/>
      <c r="O56" s="36"/>
      <c r="P56" s="36"/>
      <c r="Q56" s="36"/>
      <c r="R56" s="36"/>
      <c r="S56" s="36"/>
      <c r="T56" s="36"/>
      <c r="U56" s="121"/>
      <c r="V56" s="121"/>
      <c r="W56" s="78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</row>
    <row r="57" spans="1:36" ht="15">
      <c r="A57" s="10"/>
      <c r="E57" s="132" t="s">
        <v>863</v>
      </c>
      <c r="F57" s="38"/>
      <c r="G57" s="133"/>
      <c r="H57" s="133"/>
      <c r="I57" s="36"/>
      <c r="J57" s="36"/>
      <c r="K57" s="35"/>
      <c r="L57" s="21"/>
      <c r="M57" s="11"/>
      <c r="N57" s="11"/>
      <c r="O57" s="11"/>
      <c r="P57" s="11"/>
      <c r="Q57" s="824"/>
      <c r="R57" s="824"/>
      <c r="S57" s="824"/>
      <c r="T57" s="824"/>
      <c r="U57" s="81"/>
      <c r="V57" s="39"/>
      <c r="W57" s="78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</row>
    <row r="58" spans="1:36" ht="15">
      <c r="A58" s="10"/>
      <c r="E58" s="38"/>
      <c r="F58" s="38"/>
      <c r="G58" s="38"/>
      <c r="H58" s="11"/>
      <c r="I58" s="11"/>
      <c r="J58" s="11"/>
      <c r="K58" s="11"/>
      <c r="L58" s="36"/>
      <c r="M58" s="11"/>
      <c r="N58" s="11"/>
      <c r="O58" s="11"/>
      <c r="P58" s="11"/>
      <c r="Q58" s="824"/>
      <c r="R58" s="824"/>
      <c r="S58" s="824"/>
      <c r="T58" s="824"/>
      <c r="U58" s="81"/>
      <c r="V58" s="39"/>
      <c r="W58" s="78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</row>
    <row r="59" spans="1:36" ht="15">
      <c r="A59" s="10"/>
      <c r="E59" s="38"/>
      <c r="F59" s="38"/>
      <c r="G59" s="38"/>
      <c r="H59" s="11"/>
      <c r="I59" s="11"/>
      <c r="J59" s="11"/>
      <c r="K59" s="11"/>
      <c r="L59" s="11"/>
      <c r="M59" s="11"/>
      <c r="N59" s="11"/>
      <c r="O59" s="11"/>
      <c r="P59" s="11"/>
      <c r="Q59" s="824"/>
      <c r="R59" s="824"/>
      <c r="S59" s="824"/>
      <c r="T59" s="824"/>
      <c r="U59" s="81"/>
      <c r="V59" s="39"/>
      <c r="W59" s="78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</row>
    <row r="60" spans="1:36" ht="15">
      <c r="A60" s="10"/>
      <c r="E60" s="38"/>
      <c r="F60" s="38"/>
      <c r="G60" s="38"/>
      <c r="H60" s="11"/>
      <c r="I60" s="11"/>
      <c r="J60" s="11"/>
      <c r="K60" s="11"/>
      <c r="L60" s="11"/>
      <c r="M60" s="11"/>
      <c r="N60" s="11"/>
      <c r="O60" s="11"/>
      <c r="P60" s="11"/>
      <c r="Q60" s="824"/>
      <c r="R60" s="824"/>
      <c r="S60" s="824"/>
      <c r="T60" s="824"/>
      <c r="U60" s="81"/>
      <c r="V60" s="39"/>
      <c r="W60" s="78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 ht="15">
      <c r="A61" s="10"/>
      <c r="E61" s="38"/>
      <c r="F61" s="38"/>
      <c r="G61" s="38"/>
      <c r="H61" s="11"/>
      <c r="I61" s="11"/>
      <c r="J61" s="11"/>
      <c r="K61" s="11"/>
      <c r="L61" s="11"/>
      <c r="M61" s="11"/>
      <c r="N61" s="11"/>
      <c r="O61" s="11"/>
      <c r="P61" s="11"/>
      <c r="Q61" s="824"/>
      <c r="R61" s="824"/>
      <c r="S61" s="824"/>
      <c r="T61" s="824"/>
      <c r="U61" s="81"/>
      <c r="V61" s="39"/>
      <c r="W61" s="78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 ht="15">
      <c r="A62" s="10"/>
      <c r="E62" s="38"/>
      <c r="F62" s="135"/>
      <c r="G62" s="38"/>
      <c r="H62" s="11"/>
      <c r="I62" s="11"/>
      <c r="J62" s="11"/>
      <c r="K62" s="11"/>
      <c r="L62" s="11"/>
      <c r="M62" s="11"/>
      <c r="N62" s="11"/>
      <c r="O62" s="11"/>
      <c r="P62" s="11"/>
      <c r="Q62" s="824"/>
      <c r="R62" s="824"/>
      <c r="S62" s="824"/>
      <c r="T62" s="824"/>
      <c r="U62" s="81"/>
      <c r="V62" s="39"/>
      <c r="W62" s="78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 ht="15">
      <c r="A63" s="10"/>
      <c r="E63" s="134" t="s">
        <v>864</v>
      </c>
      <c r="F63" s="40"/>
      <c r="G63" s="135"/>
      <c r="H63" s="135"/>
      <c r="I63" s="11"/>
      <c r="J63" s="11"/>
      <c r="K63" s="11"/>
      <c r="L63" s="11"/>
      <c r="M63" s="11"/>
      <c r="N63" s="11"/>
      <c r="O63" s="11"/>
      <c r="P63" s="11"/>
      <c r="Q63" s="824"/>
      <c r="R63" s="824"/>
      <c r="S63" s="824"/>
      <c r="T63" s="824"/>
      <c r="U63" s="81"/>
      <c r="V63" s="39"/>
      <c r="W63" s="78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 ht="15">
      <c r="A64" s="10"/>
      <c r="E64" s="40"/>
      <c r="F64" s="40"/>
      <c r="G64" s="40"/>
      <c r="H64" s="11"/>
      <c r="I64" s="11"/>
      <c r="J64" s="11"/>
      <c r="K64" s="11"/>
      <c r="L64" s="11"/>
      <c r="M64" s="11"/>
      <c r="N64" s="11"/>
      <c r="O64" s="11"/>
      <c r="P64" s="11"/>
      <c r="Q64" s="824"/>
      <c r="R64" s="824"/>
      <c r="S64" s="824"/>
      <c r="T64" s="824"/>
      <c r="U64" s="81"/>
      <c r="V64" s="39"/>
      <c r="W64" s="78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 ht="15">
      <c r="A65" s="10"/>
      <c r="E65" s="40"/>
      <c r="F65" s="40"/>
      <c r="G65" s="40"/>
      <c r="H65" s="11"/>
      <c r="I65" s="11"/>
      <c r="J65" s="11"/>
      <c r="K65" s="11"/>
      <c r="L65" s="11"/>
      <c r="M65" s="11"/>
      <c r="N65" s="11"/>
      <c r="O65" s="11"/>
      <c r="P65" s="11"/>
      <c r="Q65" s="824"/>
      <c r="R65" s="824"/>
      <c r="S65" s="824"/>
      <c r="T65" s="824"/>
      <c r="U65" s="81"/>
      <c r="V65" s="39"/>
      <c r="W65" s="78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 spans="1:36" ht="15">
      <c r="A66" s="10"/>
      <c r="E66" s="40"/>
      <c r="F66" s="40"/>
      <c r="G66" s="40"/>
      <c r="H66" s="11"/>
      <c r="I66" s="11"/>
      <c r="J66" s="11"/>
      <c r="K66" s="11"/>
      <c r="L66" s="11"/>
      <c r="M66" s="11"/>
      <c r="N66" s="11"/>
      <c r="O66" s="11"/>
      <c r="P66" s="11"/>
      <c r="Q66" s="824"/>
      <c r="R66" s="824"/>
      <c r="S66" s="824"/>
      <c r="T66" s="824"/>
      <c r="U66" s="81"/>
      <c r="V66" s="39"/>
      <c r="W66" s="78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</row>
    <row r="67" spans="1:36" ht="15">
      <c r="A67" s="10"/>
      <c r="E67" s="40"/>
      <c r="F67" s="40"/>
      <c r="G67" s="40"/>
      <c r="H67" s="11"/>
      <c r="I67" s="11"/>
      <c r="J67" s="11"/>
      <c r="K67" s="11"/>
      <c r="L67" s="11"/>
      <c r="M67" s="11"/>
      <c r="N67" s="11"/>
      <c r="O67" s="11"/>
      <c r="P67" s="11"/>
      <c r="Q67" s="824"/>
      <c r="R67" s="824"/>
      <c r="S67" s="824"/>
      <c r="T67" s="824"/>
      <c r="U67" s="81"/>
      <c r="V67" s="39"/>
      <c r="W67" s="78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 ht="15">
      <c r="A68" s="10"/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81"/>
      <c r="V68" s="39"/>
      <c r="W68" s="78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 spans="1:36" ht="15">
      <c r="A69" s="10"/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81"/>
      <c r="V69" s="39"/>
      <c r="W69" s="78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</row>
    <row r="70" spans="1:36" ht="15">
      <c r="A70" s="10"/>
      <c r="E70" s="40"/>
      <c r="F70" s="93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81"/>
      <c r="V70" s="39"/>
      <c r="W70" s="78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</row>
    <row r="71" spans="1:36" s="96" customFormat="1" ht="15">
      <c r="A71" s="76"/>
      <c r="E71" s="93"/>
      <c r="F71" s="20"/>
      <c r="G71" s="93"/>
      <c r="H71" s="37"/>
      <c r="I71" s="11"/>
      <c r="J71" s="11"/>
      <c r="K71" s="11"/>
      <c r="L71" s="11"/>
      <c r="M71" s="37"/>
      <c r="N71" s="37"/>
      <c r="O71" s="37"/>
      <c r="P71" s="37"/>
      <c r="Q71" s="37"/>
      <c r="R71" s="37"/>
      <c r="S71" s="37"/>
      <c r="T71" s="37"/>
      <c r="U71" s="94"/>
      <c r="V71" s="95"/>
      <c r="W71" s="108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</row>
    <row r="72" spans="1:36" ht="15">
      <c r="A72" s="10"/>
      <c r="B72" s="82"/>
      <c r="C72" s="92"/>
      <c r="D72" s="20"/>
      <c r="E72" s="20"/>
      <c r="F72" s="20"/>
      <c r="G72" s="20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81"/>
      <c r="V72" s="39"/>
      <c r="W72" s="78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</row>
    <row r="73" spans="1:36" ht="15">
      <c r="A73" s="10"/>
      <c r="B73" s="20"/>
      <c r="C73" s="20"/>
      <c r="D73" s="20"/>
      <c r="E73" s="20"/>
      <c r="F73" s="20"/>
      <c r="G73" s="20"/>
      <c r="H73" s="11"/>
      <c r="I73" s="37"/>
      <c r="J73" s="37"/>
      <c r="K73" s="37"/>
      <c r="L73" s="37"/>
      <c r="M73" s="11"/>
      <c r="N73" s="11"/>
      <c r="O73" s="11"/>
      <c r="P73" s="11"/>
      <c r="Q73" s="824"/>
      <c r="R73" s="824"/>
      <c r="S73" s="824"/>
      <c r="T73" s="824"/>
      <c r="U73" s="81"/>
      <c r="V73" s="39"/>
      <c r="W73" s="78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</row>
    <row r="74" spans="1:36" ht="15">
      <c r="A74" s="10"/>
      <c r="B74" s="20"/>
      <c r="C74" s="20"/>
      <c r="D74" s="20"/>
      <c r="E74" s="20"/>
      <c r="F74" s="20"/>
      <c r="G74" s="20"/>
      <c r="H74" s="11"/>
      <c r="I74" s="11"/>
      <c r="J74" s="11"/>
      <c r="K74" s="11"/>
      <c r="L74" s="11"/>
      <c r="M74" s="11"/>
      <c r="N74" s="11"/>
      <c r="O74" s="11"/>
      <c r="P74" s="11"/>
      <c r="Q74" s="824"/>
      <c r="R74" s="824"/>
      <c r="S74" s="824"/>
      <c r="T74" s="824"/>
      <c r="U74" s="81"/>
      <c r="V74" s="39"/>
      <c r="W74" s="78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</row>
    <row r="75" spans="1:36" ht="15">
      <c r="A75" s="10"/>
      <c r="B75" s="83" t="s">
        <v>707</v>
      </c>
      <c r="C75" s="84"/>
      <c r="D75" s="84"/>
      <c r="E75" s="20"/>
      <c r="F75" s="20"/>
      <c r="G75" s="20"/>
      <c r="H75" s="11"/>
      <c r="I75" s="11"/>
      <c r="J75" s="11"/>
      <c r="K75" s="11"/>
      <c r="L75" s="11"/>
      <c r="M75" s="11"/>
      <c r="N75" s="11"/>
      <c r="O75" s="11"/>
      <c r="P75" s="11"/>
      <c r="Q75" s="824"/>
      <c r="R75" s="824"/>
      <c r="S75" s="824"/>
      <c r="T75" s="824"/>
      <c r="U75" s="81"/>
      <c r="V75" s="39"/>
      <c r="W75" s="78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</row>
    <row r="76" spans="1:36" ht="15">
      <c r="A76" s="10"/>
      <c r="B76" s="38" t="s">
        <v>26</v>
      </c>
      <c r="C76" s="38" t="s">
        <v>709</v>
      </c>
      <c r="D76" s="38" t="s">
        <v>457</v>
      </c>
      <c r="E76" s="20"/>
      <c r="F76" s="11"/>
      <c r="G76" s="20"/>
      <c r="H76" s="11"/>
      <c r="I76" s="11"/>
      <c r="J76" s="11"/>
      <c r="K76" s="11"/>
      <c r="L76" s="11"/>
      <c r="M76" s="11"/>
      <c r="N76" s="11"/>
      <c r="O76" s="11"/>
      <c r="P76" s="824"/>
      <c r="Q76" s="824"/>
      <c r="R76" s="824"/>
      <c r="S76" s="824"/>
      <c r="T76" s="81"/>
      <c r="U76" s="39"/>
      <c r="V76" s="10"/>
      <c r="W76" s="78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6" ht="15">
      <c r="A77" s="10"/>
      <c r="B77" s="38" t="s">
        <v>7</v>
      </c>
      <c r="C77" s="45">
        <f>Sheet7!C57</f>
        <v>578671.23433359817</v>
      </c>
      <c r="D77" s="45">
        <f>SUM(Sheet7!W65:W66)</f>
        <v>1814.8201019051914</v>
      </c>
      <c r="E77" s="11"/>
      <c r="F77" s="11"/>
      <c r="G77" s="11"/>
      <c r="H77" s="41"/>
      <c r="I77" s="11"/>
      <c r="J77" s="11"/>
      <c r="K77" s="11"/>
      <c r="L77" s="11"/>
      <c r="M77" s="20"/>
      <c r="N77" s="20"/>
      <c r="O77" s="20"/>
      <c r="P77" s="821"/>
      <c r="Q77" s="821"/>
      <c r="R77" s="821"/>
      <c r="S77" s="821"/>
      <c r="T77" s="80"/>
      <c r="U77" s="10"/>
      <c r="V77" s="10"/>
      <c r="W77" s="78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6" ht="15">
      <c r="A78" s="10"/>
      <c r="B78" s="38" t="s">
        <v>14</v>
      </c>
      <c r="C78" s="45">
        <f>+Sheet7!AA57</f>
        <v>864812.10508812766</v>
      </c>
      <c r="D78" s="45">
        <f>SUM(Sheet7!O65:O66)</f>
        <v>33195.211173927499</v>
      </c>
      <c r="E78" s="11"/>
      <c r="F78" s="11"/>
      <c r="G78" s="11"/>
      <c r="H78" s="41"/>
      <c r="I78" s="11"/>
      <c r="J78" s="41"/>
      <c r="K78" s="11"/>
      <c r="L78" s="11"/>
      <c r="M78" s="20"/>
      <c r="N78" s="20"/>
      <c r="O78" s="20"/>
      <c r="P78" s="821"/>
      <c r="Q78" s="821"/>
      <c r="R78" s="821"/>
      <c r="S78" s="821"/>
      <c r="T78" s="80"/>
      <c r="U78" s="10"/>
      <c r="V78" s="10"/>
      <c r="W78" s="78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6" ht="15">
      <c r="A79" s="10"/>
      <c r="B79" s="38" t="s">
        <v>9</v>
      </c>
      <c r="C79" s="45">
        <f>+Sheet7!O57</f>
        <v>527194.33911882516</v>
      </c>
      <c r="D79" s="45">
        <f>SUM(Sheet7!M65:M66)</f>
        <v>37744.192256341783</v>
      </c>
      <c r="E79" s="11"/>
      <c r="F79" s="11"/>
      <c r="G79" s="11"/>
      <c r="H79" s="41"/>
      <c r="I79" s="41"/>
      <c r="J79" s="41"/>
      <c r="K79" s="21"/>
      <c r="L79" s="25"/>
      <c r="M79" s="20"/>
      <c r="N79" s="20"/>
      <c r="O79" s="20"/>
      <c r="P79" s="821"/>
      <c r="Q79" s="821"/>
      <c r="R79" s="821"/>
      <c r="S79" s="821"/>
      <c r="T79" s="80"/>
      <c r="U79" s="10"/>
      <c r="V79" s="10"/>
      <c r="W79" s="78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6" ht="15">
      <c r="A80" s="10"/>
      <c r="B80" s="38" t="s">
        <v>3</v>
      </c>
      <c r="C80" s="45">
        <f>+Sheet7!G57</f>
        <v>337089.23687456432</v>
      </c>
      <c r="D80" s="45">
        <f>SUM(Sheet7!U65:U66)</f>
        <v>773.58288196492731</v>
      </c>
      <c r="E80" s="11"/>
      <c r="F80" s="11"/>
      <c r="G80" s="11"/>
      <c r="H80" s="41"/>
      <c r="I80" s="41"/>
      <c r="J80" s="41"/>
      <c r="K80" s="21"/>
      <c r="L80" s="25"/>
      <c r="M80" s="20"/>
      <c r="N80" s="20"/>
      <c r="O80" s="20"/>
      <c r="P80" s="821"/>
      <c r="Q80" s="821"/>
      <c r="R80" s="821"/>
      <c r="S80" s="821"/>
      <c r="T80" s="80"/>
      <c r="U80" s="10"/>
      <c r="V80" s="10"/>
      <c r="W80" s="78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6" ht="15">
      <c r="A81" s="10"/>
      <c r="B81" s="38" t="s">
        <v>2</v>
      </c>
      <c r="C81" s="45">
        <f>+Sheet7!M57</f>
        <v>3419540.41</v>
      </c>
      <c r="D81" s="45">
        <f>SUM(Sheet7!K65:K66)</f>
        <v>-330135.79999999981</v>
      </c>
      <c r="E81" s="11"/>
      <c r="F81" s="10"/>
      <c r="G81" s="11"/>
      <c r="H81" s="41"/>
      <c r="I81" s="41"/>
      <c r="J81" s="41"/>
      <c r="K81" s="21"/>
      <c r="L81" s="25"/>
      <c r="M81" s="20"/>
      <c r="N81" s="20"/>
      <c r="O81" s="20"/>
      <c r="P81" s="821"/>
      <c r="Q81" s="821"/>
      <c r="R81" s="821"/>
      <c r="S81" s="821"/>
      <c r="T81" s="80"/>
      <c r="U81" s="10"/>
      <c r="V81" s="10"/>
      <c r="W81" s="78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6" ht="15">
      <c r="A82" s="10"/>
      <c r="B82" s="38" t="s">
        <v>4</v>
      </c>
      <c r="C82" s="45">
        <f>Sheet7!K57</f>
        <v>5560437.7992140055</v>
      </c>
      <c r="D82" s="45">
        <f>SUM(Sheet7!Q65:Q66)</f>
        <v>5377162.0816958435</v>
      </c>
      <c r="E82" s="10"/>
      <c r="F82" s="10"/>
      <c r="G82" s="10"/>
      <c r="H82" s="41"/>
      <c r="I82" s="41"/>
      <c r="J82" s="41"/>
      <c r="K82" s="21"/>
      <c r="L82" s="25"/>
      <c r="M82" s="20"/>
      <c r="N82" s="20"/>
      <c r="O82" s="20"/>
      <c r="P82" s="821"/>
      <c r="Q82" s="821"/>
      <c r="R82" s="821"/>
      <c r="S82" s="821"/>
      <c r="T82" s="80"/>
      <c r="U82" s="10"/>
      <c r="V82" s="10"/>
      <c r="W82" s="78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6" ht="15">
      <c r="A83" s="10"/>
      <c r="B83" s="38" t="s">
        <v>291</v>
      </c>
      <c r="C83" s="45">
        <f>+Sheet7!Y57</f>
        <v>185400.80703471461</v>
      </c>
      <c r="D83" s="45"/>
      <c r="E83" s="10"/>
      <c r="F83" s="20"/>
      <c r="G83" s="11"/>
      <c r="H83" s="41"/>
      <c r="I83" s="41"/>
      <c r="J83" s="41"/>
      <c r="K83" s="21"/>
      <c r="L83" s="25"/>
      <c r="M83" s="20"/>
      <c r="N83" s="20"/>
      <c r="O83" s="20"/>
      <c r="P83" s="821"/>
      <c r="Q83" s="821"/>
      <c r="R83" s="821"/>
      <c r="S83" s="821"/>
      <c r="T83" s="80"/>
      <c r="U83" s="10"/>
      <c r="V83" s="10"/>
      <c r="W83" s="78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6" ht="15">
      <c r="A84" s="10"/>
      <c r="B84" s="38" t="s">
        <v>252</v>
      </c>
      <c r="C84" s="45">
        <f>+Sheet7!U57</f>
        <v>236471.83347731296</v>
      </c>
      <c r="D84" s="45"/>
      <c r="E84" s="20"/>
      <c r="F84" s="20"/>
      <c r="G84" s="11"/>
      <c r="H84" s="41"/>
      <c r="I84" s="41"/>
      <c r="J84" s="41"/>
      <c r="K84" s="21"/>
      <c r="L84" s="25"/>
      <c r="M84" s="20"/>
      <c r="N84" s="20"/>
      <c r="O84" s="20"/>
      <c r="P84" s="821"/>
      <c r="Q84" s="821"/>
      <c r="R84" s="821"/>
      <c r="S84" s="821"/>
      <c r="T84" s="80"/>
      <c r="U84" s="10"/>
      <c r="V84" s="10"/>
      <c r="W84" s="78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6" ht="15">
      <c r="A85" s="10"/>
      <c r="B85" s="38" t="s">
        <v>19</v>
      </c>
      <c r="C85" s="45">
        <f>Sheet7!E57</f>
        <v>3167313.4305121489</v>
      </c>
      <c r="D85" s="45">
        <f>SUM(Sheet7!I65:I66)</f>
        <v>14824.006507850099</v>
      </c>
      <c r="E85" s="20"/>
      <c r="F85" s="20"/>
      <c r="G85" s="11"/>
      <c r="H85" s="41"/>
      <c r="I85" s="41"/>
      <c r="J85" s="41"/>
      <c r="K85" s="21"/>
      <c r="L85" s="25"/>
      <c r="M85" s="20"/>
      <c r="N85" s="20"/>
      <c r="O85" s="20"/>
      <c r="P85" s="821"/>
      <c r="Q85" s="821"/>
      <c r="R85" s="821"/>
      <c r="S85" s="821"/>
      <c r="T85" s="80"/>
      <c r="U85" s="10"/>
      <c r="V85" s="10"/>
      <c r="W85" s="78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6" ht="15">
      <c r="A86" s="10"/>
      <c r="B86" s="38" t="s">
        <v>15</v>
      </c>
      <c r="C86" s="45">
        <f>+Sheet7!AC57</f>
        <v>1845347.5545079554</v>
      </c>
      <c r="D86" s="45">
        <f>SUM(Sheet7!S65:S66)</f>
        <v>45063.052445492045</v>
      </c>
      <c r="E86" s="20"/>
      <c r="F86" s="20"/>
      <c r="G86" s="11"/>
      <c r="H86" s="41"/>
      <c r="I86" s="41"/>
      <c r="J86" s="41"/>
      <c r="K86" s="21"/>
      <c r="L86" s="25"/>
      <c r="M86" s="20"/>
      <c r="N86" s="20"/>
      <c r="O86" s="20"/>
      <c r="P86" s="821"/>
      <c r="Q86" s="821"/>
      <c r="R86" s="821"/>
      <c r="S86" s="821"/>
      <c r="T86" s="80"/>
      <c r="U86" s="10"/>
      <c r="V86" s="10"/>
      <c r="W86" s="78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6" ht="15">
      <c r="A87" s="10"/>
      <c r="B87" s="38" t="s">
        <v>6</v>
      </c>
      <c r="C87" s="45">
        <f>+Sheet7!S57</f>
        <v>3065559.0172469891</v>
      </c>
      <c r="D87" s="45">
        <f>SUM(Sheet7!G65:G66)</f>
        <v>4395.5288218910719</v>
      </c>
      <c r="E87" s="20"/>
      <c r="F87" s="20"/>
      <c r="G87" s="11"/>
      <c r="H87" s="41"/>
      <c r="I87" s="41"/>
      <c r="J87" s="41"/>
      <c r="K87" s="21"/>
      <c r="L87" s="25"/>
      <c r="M87" s="20"/>
      <c r="N87" s="20"/>
      <c r="O87" s="20"/>
      <c r="P87" s="821"/>
      <c r="Q87" s="821"/>
      <c r="R87" s="821"/>
      <c r="S87" s="821"/>
      <c r="T87" s="80"/>
      <c r="U87" s="10"/>
      <c r="V87" s="10"/>
      <c r="W87" s="78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6" ht="15">
      <c r="A88" s="10"/>
      <c r="B88" s="38" t="s">
        <v>16</v>
      </c>
      <c r="C88" s="45">
        <f>+Sheet7!W57</f>
        <v>1434076.3461868039</v>
      </c>
      <c r="D88" s="45">
        <f>SUM(Sheet7!E65:E66)</f>
        <v>718849.70008568978</v>
      </c>
      <c r="E88" s="20"/>
      <c r="F88" s="20"/>
      <c r="G88" s="20"/>
      <c r="H88" s="34"/>
      <c r="I88" s="41"/>
      <c r="J88" s="41"/>
      <c r="K88" s="21"/>
      <c r="L88" s="25"/>
      <c r="M88" s="20"/>
      <c r="N88" s="20"/>
      <c r="O88" s="20"/>
      <c r="P88" s="20"/>
      <c r="Q88" s="20"/>
      <c r="R88" s="20"/>
      <c r="S88" s="20"/>
      <c r="T88" s="80"/>
      <c r="U88" s="10"/>
      <c r="V88" s="10"/>
      <c r="W88" s="78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6" ht="15">
      <c r="A89" s="10"/>
      <c r="B89" s="38" t="s">
        <v>5</v>
      </c>
      <c r="C89" s="45">
        <f>+Sheet7!I57</f>
        <v>1460927.5819418677</v>
      </c>
      <c r="D89" s="45">
        <f>SUM(Sheet7!C65:C66)</f>
        <v>224410.28359395708</v>
      </c>
      <c r="E89" s="20"/>
      <c r="F89" s="20"/>
      <c r="G89" s="20"/>
      <c r="H89" s="34"/>
      <c r="I89" s="41"/>
      <c r="J89" s="41"/>
      <c r="K89" s="21"/>
      <c r="L89" s="25"/>
      <c r="M89" s="20"/>
      <c r="N89" s="20"/>
      <c r="O89" s="20"/>
      <c r="P89" s="20"/>
      <c r="Q89" s="20"/>
      <c r="R89" s="20"/>
      <c r="S89" s="20"/>
      <c r="T89" s="78"/>
      <c r="U89" s="10"/>
      <c r="V89" s="10"/>
      <c r="W89" s="78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6" ht="15" customHeight="1">
      <c r="A90" s="10"/>
      <c r="B90" s="38" t="s">
        <v>282</v>
      </c>
      <c r="C90" s="45">
        <f>+Sheet7!Q57</f>
        <v>303390.82965981052</v>
      </c>
      <c r="D90" s="45"/>
      <c r="E90" s="20"/>
      <c r="F90" s="20"/>
      <c r="G90" s="20"/>
      <c r="H90" s="34"/>
      <c r="I90" s="42"/>
      <c r="J90" s="42"/>
      <c r="K90" s="21"/>
      <c r="L90" s="25"/>
      <c r="M90" s="20"/>
      <c r="N90" s="20"/>
      <c r="O90" s="20"/>
      <c r="P90" s="20"/>
      <c r="Q90" s="20"/>
      <c r="R90" s="20"/>
      <c r="S90" s="20"/>
      <c r="T90" s="78"/>
      <c r="U90" s="10"/>
      <c r="V90" s="10"/>
      <c r="W90" s="78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6" s="44" customFormat="1" ht="15">
      <c r="A91" s="37"/>
      <c r="B91" s="85"/>
      <c r="C91" s="86">
        <f>SUM(C77:C90)</f>
        <v>22986232.525196727</v>
      </c>
      <c r="D91" s="86">
        <f>SUM(D77:D90)</f>
        <v>6128096.659564863</v>
      </c>
      <c r="E91" s="20"/>
      <c r="F91" s="20"/>
      <c r="G91" s="85"/>
      <c r="H91" s="85"/>
      <c r="I91" s="42"/>
      <c r="J91" s="42"/>
      <c r="K91" s="21"/>
      <c r="L91" s="25"/>
      <c r="M91" s="90"/>
      <c r="N91" s="85"/>
      <c r="O91" s="85"/>
      <c r="P91" s="85"/>
      <c r="Q91" s="85"/>
      <c r="R91" s="85"/>
      <c r="S91" s="85"/>
      <c r="T91" s="85"/>
      <c r="U91" s="91"/>
      <c r="V91" s="37"/>
      <c r="W91" s="91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</row>
    <row r="92" spans="1:36" ht="15">
      <c r="A92" s="10"/>
      <c r="B92" s="20"/>
      <c r="C92" s="20"/>
      <c r="D92" s="20"/>
      <c r="E92" s="20"/>
      <c r="F92" s="20"/>
      <c r="G92" s="20"/>
      <c r="H92" s="20"/>
      <c r="I92" s="42"/>
      <c r="J92" s="42"/>
      <c r="K92" s="21"/>
      <c r="L92" s="25"/>
      <c r="M92" s="25"/>
      <c r="N92" s="20"/>
      <c r="O92" s="20"/>
      <c r="P92" s="20"/>
      <c r="Q92" s="20"/>
      <c r="R92" s="20"/>
      <c r="S92" s="20"/>
      <c r="T92" s="20"/>
      <c r="U92" s="78"/>
      <c r="V92" s="10"/>
      <c r="W92" s="78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</row>
    <row r="93" spans="1:36" ht="15">
      <c r="A93" s="10"/>
      <c r="B93" s="20"/>
      <c r="C93" s="20"/>
      <c r="D93" s="20"/>
      <c r="E93" s="20"/>
      <c r="F93" s="20"/>
      <c r="G93" s="20"/>
      <c r="H93" s="20"/>
      <c r="I93" s="87"/>
      <c r="J93" s="88"/>
      <c r="K93" s="88"/>
      <c r="L93" s="89"/>
      <c r="M93" s="25"/>
      <c r="N93" s="20"/>
      <c r="O93" s="20"/>
      <c r="P93" s="20"/>
      <c r="Q93" s="20"/>
      <c r="R93" s="20"/>
      <c r="S93" s="20"/>
      <c r="T93" s="20"/>
      <c r="U93" s="78"/>
      <c r="V93" s="10"/>
      <c r="W93" s="78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 ht="15">
      <c r="A94" s="10"/>
      <c r="B94" s="20"/>
      <c r="C94" s="20"/>
      <c r="D94" s="20"/>
      <c r="E94" s="20"/>
      <c r="F94" s="20"/>
      <c r="G94" s="20"/>
      <c r="H94" s="20"/>
      <c r="I94" s="34"/>
      <c r="J94" s="42"/>
      <c r="K94" s="42"/>
      <c r="L94" s="21"/>
      <c r="M94" s="25"/>
      <c r="N94" s="20"/>
      <c r="O94" s="20"/>
      <c r="P94" s="20"/>
      <c r="Q94" s="20"/>
      <c r="R94" s="20"/>
      <c r="S94" s="20"/>
      <c r="T94" s="20"/>
      <c r="U94" s="78"/>
      <c r="V94" s="10"/>
      <c r="W94" s="78"/>
      <c r="X94" s="10"/>
      <c r="Y94" s="10" t="s">
        <v>609</v>
      </c>
      <c r="Z94" s="10" t="s">
        <v>299</v>
      </c>
      <c r="AA94" s="10" t="s">
        <v>294</v>
      </c>
      <c r="AB94" s="10" t="s">
        <v>865</v>
      </c>
      <c r="AC94" s="10" t="s">
        <v>866</v>
      </c>
      <c r="AD94" s="10" t="s">
        <v>309</v>
      </c>
      <c r="AE94" s="10" t="s">
        <v>867</v>
      </c>
      <c r="AF94" s="10" t="s">
        <v>312</v>
      </c>
      <c r="AG94" s="10" t="s">
        <v>281</v>
      </c>
      <c r="AH94" s="10" t="s">
        <v>868</v>
      </c>
      <c r="AI94" s="10" t="s">
        <v>297</v>
      </c>
      <c r="AJ94" s="10" t="s">
        <v>325</v>
      </c>
    </row>
    <row r="95" spans="1:36" ht="15">
      <c r="A95" s="10"/>
      <c r="B95" s="20"/>
      <c r="C95" s="20"/>
      <c r="D95" s="20"/>
      <c r="E95" s="20"/>
      <c r="F95" s="20"/>
      <c r="G95" s="20"/>
      <c r="H95" s="20"/>
      <c r="I95" s="34"/>
      <c r="J95" s="42"/>
      <c r="K95" s="42"/>
      <c r="L95" s="21"/>
      <c r="M95" s="25"/>
      <c r="N95" s="20"/>
      <c r="O95" s="20"/>
      <c r="P95" s="20"/>
      <c r="Q95" s="20"/>
      <c r="R95" s="20"/>
      <c r="S95" s="20"/>
      <c r="T95" s="20"/>
      <c r="U95" s="78"/>
      <c r="V95" s="10"/>
      <c r="W95" s="78"/>
      <c r="X95" s="10"/>
      <c r="Y95" s="10" t="s">
        <v>349</v>
      </c>
      <c r="Z95" s="10">
        <v>1398052.99</v>
      </c>
      <c r="AA95" s="10"/>
      <c r="AB95" s="10"/>
      <c r="AC95" s="10"/>
      <c r="AD95" s="10"/>
      <c r="AE95" s="10"/>
      <c r="AF95" s="10"/>
      <c r="AG95" s="10"/>
      <c r="AH95" s="10"/>
      <c r="AI95" s="10"/>
      <c r="AJ95" s="10"/>
    </row>
    <row r="96" spans="1:36" ht="15">
      <c r="A96" s="10"/>
      <c r="B96" s="20"/>
      <c r="C96" s="20"/>
      <c r="D96" s="20"/>
      <c r="E96" s="20"/>
      <c r="F96" s="20"/>
      <c r="G96" s="20"/>
      <c r="H96" s="20"/>
      <c r="I96" s="34"/>
      <c r="J96" s="42"/>
      <c r="K96" s="42"/>
      <c r="L96" s="21"/>
      <c r="M96" s="25"/>
      <c r="N96" s="20"/>
      <c r="O96" s="20"/>
      <c r="P96" s="20"/>
      <c r="Q96" s="20"/>
      <c r="R96" s="20"/>
      <c r="S96" s="20"/>
      <c r="T96" s="20"/>
      <c r="U96" s="78"/>
      <c r="V96" s="10"/>
      <c r="W96" s="78"/>
      <c r="X96" s="10"/>
      <c r="Y96" s="10" t="s">
        <v>7</v>
      </c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 spans="1:36" ht="15">
      <c r="A97" s="10"/>
      <c r="B97" s="20"/>
      <c r="C97" s="20"/>
      <c r="D97" s="20"/>
      <c r="E97" s="20"/>
      <c r="F97" s="20"/>
      <c r="G97" s="20"/>
      <c r="H97" s="20"/>
      <c r="I97" s="34"/>
      <c r="J97" s="42"/>
      <c r="K97" s="42"/>
      <c r="L97" s="21"/>
      <c r="M97" s="25"/>
      <c r="N97" s="20"/>
      <c r="O97" s="20"/>
      <c r="P97" s="20"/>
      <c r="Q97" s="20"/>
      <c r="R97" s="20"/>
      <c r="S97" s="20"/>
      <c r="T97" s="20"/>
      <c r="U97" s="78"/>
      <c r="V97" s="10"/>
      <c r="W97" s="78"/>
      <c r="X97" s="10"/>
      <c r="Y97" s="10" t="s">
        <v>14</v>
      </c>
      <c r="Z97" s="10">
        <v>586754.47</v>
      </c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ht="15">
      <c r="A98" s="10"/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0"/>
      <c r="O98" s="20"/>
      <c r="P98" s="20"/>
      <c r="Q98" s="20"/>
      <c r="R98" s="20"/>
      <c r="S98" s="20"/>
      <c r="T98" s="20"/>
      <c r="U98" s="78"/>
      <c r="V98" s="10"/>
      <c r="W98" s="78"/>
      <c r="X98" s="10"/>
      <c r="Y98" s="10" t="s">
        <v>9</v>
      </c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 spans="1:36" ht="15">
      <c r="A99" s="10"/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0"/>
      <c r="O99" s="20"/>
      <c r="P99" s="20"/>
      <c r="Q99" s="20"/>
      <c r="R99" s="20"/>
      <c r="S99" s="20"/>
      <c r="T99" s="20"/>
      <c r="U99" s="78"/>
      <c r="V99" s="10"/>
      <c r="W99" s="78"/>
      <c r="X99" s="10"/>
      <c r="Y99" s="10" t="s">
        <v>18</v>
      </c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 spans="1:36" ht="15">
      <c r="A100" s="10"/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0"/>
      <c r="O100" s="20"/>
      <c r="P100" s="20"/>
      <c r="Q100" s="20"/>
      <c r="R100" s="20"/>
      <c r="S100" s="20"/>
      <c r="T100" s="20"/>
      <c r="U100" s="78"/>
      <c r="V100" s="10"/>
      <c r="W100" s="78"/>
      <c r="X100" s="10"/>
      <c r="Y100" s="10" t="s">
        <v>3</v>
      </c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</row>
    <row r="101" spans="1:36" ht="15">
      <c r="A101" s="10"/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0"/>
      <c r="O101" s="20"/>
      <c r="P101" s="20"/>
      <c r="Q101" s="20"/>
      <c r="R101" s="20"/>
      <c r="S101" s="20"/>
      <c r="T101" s="20"/>
      <c r="U101" s="78"/>
      <c r="V101" s="10"/>
      <c r="W101" s="78"/>
      <c r="X101" s="10"/>
      <c r="Y101" s="10" t="s">
        <v>4</v>
      </c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 spans="1:36" ht="15">
      <c r="A102" s="10"/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0"/>
      <c r="O102" s="20"/>
      <c r="P102" s="20"/>
      <c r="Q102" s="20"/>
      <c r="R102" s="20"/>
      <c r="S102" s="20"/>
      <c r="T102" s="20"/>
      <c r="U102" s="78"/>
      <c r="V102" s="10"/>
      <c r="W102" s="78"/>
      <c r="X102" s="10"/>
      <c r="Y102" s="10" t="s">
        <v>17</v>
      </c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 spans="1:36" ht="15">
      <c r="A103" s="10"/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0"/>
      <c r="O103" s="20"/>
      <c r="P103" s="20"/>
      <c r="Q103" s="20"/>
      <c r="R103" s="20"/>
      <c r="S103" s="20"/>
      <c r="T103" s="20"/>
      <c r="U103" s="78"/>
      <c r="V103" s="10"/>
      <c r="W103" s="78"/>
      <c r="X103" s="10"/>
      <c r="Y103" s="10" t="s">
        <v>291</v>
      </c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 spans="1:36" ht="15">
      <c r="A104" s="10"/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0"/>
      <c r="O104" s="20"/>
      <c r="P104" s="20"/>
      <c r="Q104" s="20"/>
      <c r="R104" s="20"/>
      <c r="S104" s="20"/>
      <c r="T104" s="20"/>
      <c r="U104" s="78"/>
      <c r="V104" s="10"/>
      <c r="W104" s="78"/>
      <c r="X104" s="10"/>
      <c r="Y104" s="10" t="s">
        <v>252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ht="15">
      <c r="A105" s="10"/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0"/>
      <c r="O105" s="20"/>
      <c r="P105" s="20"/>
      <c r="Q105" s="20"/>
      <c r="R105" s="20"/>
      <c r="S105" s="20"/>
      <c r="T105" s="20"/>
      <c r="U105" s="78"/>
      <c r="V105" s="10"/>
      <c r="W105" s="78"/>
      <c r="X105" s="10"/>
      <c r="Y105" s="10" t="s">
        <v>19</v>
      </c>
      <c r="Z105" s="10">
        <v>109049.92</v>
      </c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 spans="1:36" ht="15">
      <c r="A106" s="10"/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0"/>
      <c r="O106" s="20"/>
      <c r="P106" s="20"/>
      <c r="Q106" s="20"/>
      <c r="R106" s="20"/>
      <c r="S106" s="20"/>
      <c r="T106" s="20"/>
      <c r="U106" s="78"/>
      <c r="V106" s="10"/>
      <c r="W106" s="78"/>
      <c r="X106" s="10"/>
      <c r="Y106" s="10" t="s">
        <v>15</v>
      </c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 spans="1:36" ht="15">
      <c r="A107" s="10"/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0"/>
      <c r="O107" s="20"/>
      <c r="P107" s="20"/>
      <c r="Q107" s="20"/>
      <c r="R107" s="20"/>
      <c r="S107" s="20"/>
      <c r="T107" s="20"/>
      <c r="U107" s="78"/>
      <c r="V107" s="10"/>
      <c r="W107" s="78"/>
      <c r="X107" s="10"/>
      <c r="Y107" s="10" t="s">
        <v>6</v>
      </c>
      <c r="Z107" s="10">
        <v>18007233.260000002</v>
      </c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 spans="1:36" ht="15">
      <c r="A108" s="10"/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0"/>
      <c r="O108" s="20"/>
      <c r="P108" s="20"/>
      <c r="Q108" s="20"/>
      <c r="R108" s="20"/>
      <c r="S108" s="20"/>
      <c r="T108" s="20"/>
      <c r="U108" s="78"/>
      <c r="V108" s="10"/>
      <c r="W108" s="78"/>
      <c r="X108" s="10"/>
      <c r="Y108" s="10" t="s">
        <v>16</v>
      </c>
      <c r="Z108" s="10">
        <v>8161680</v>
      </c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</row>
    <row r="109" spans="1:36" ht="15">
      <c r="A109" s="10"/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0"/>
      <c r="O109" s="20"/>
      <c r="P109" s="20"/>
      <c r="Q109" s="20"/>
      <c r="R109" s="20"/>
      <c r="S109" s="20"/>
      <c r="T109" s="20"/>
      <c r="U109" s="78"/>
      <c r="V109" s="10"/>
      <c r="W109" s="78"/>
      <c r="X109" s="10"/>
      <c r="Y109" s="10" t="s">
        <v>5</v>
      </c>
      <c r="Z109" s="10">
        <v>1488025.46</v>
      </c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 spans="1:36" ht="15">
      <c r="A110" s="10"/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0"/>
      <c r="O110" s="20"/>
      <c r="P110" s="20"/>
      <c r="Q110" s="20"/>
      <c r="R110" s="20"/>
      <c r="S110" s="20"/>
      <c r="T110" s="20"/>
      <c r="U110" s="78"/>
      <c r="V110" s="10"/>
      <c r="W110" s="78"/>
      <c r="X110" s="10"/>
      <c r="Y110" s="10" t="s">
        <v>282</v>
      </c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 spans="1:36" ht="15">
      <c r="A111" s="10"/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0"/>
      <c r="O111" s="20"/>
      <c r="P111" s="20"/>
      <c r="Q111" s="20"/>
      <c r="R111" s="20"/>
      <c r="S111" s="20"/>
      <c r="T111" s="20"/>
    </row>
    <row r="112" spans="1:36" ht="15">
      <c r="A112" s="10"/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0"/>
      <c r="O112" s="20"/>
      <c r="P112" s="20"/>
      <c r="Q112" s="20"/>
      <c r="R112" s="20"/>
      <c r="S112" s="20"/>
      <c r="T112" s="20"/>
    </row>
    <row r="113" spans="1:20" ht="15">
      <c r="A113" s="10"/>
      <c r="B113" s="20"/>
      <c r="C113" s="20"/>
      <c r="D113" s="20"/>
      <c r="E113" s="20"/>
      <c r="G113" s="20"/>
      <c r="H113" s="20"/>
      <c r="I113" s="34"/>
      <c r="J113" s="42"/>
      <c r="K113" s="42"/>
      <c r="L113" s="21"/>
      <c r="M113" s="25"/>
      <c r="N113" s="20"/>
      <c r="O113" s="20"/>
      <c r="P113" s="20"/>
      <c r="Q113" s="20"/>
      <c r="R113" s="20"/>
      <c r="S113" s="20"/>
      <c r="T113" s="20"/>
    </row>
    <row r="114" spans="1:20">
      <c r="I114" s="34"/>
      <c r="J114" s="42"/>
      <c r="K114" s="42"/>
      <c r="L114" s="21"/>
    </row>
    <row r="115" spans="1:20">
      <c r="I115" s="34"/>
      <c r="J115" s="42"/>
      <c r="K115" s="42"/>
      <c r="L115" s="21"/>
    </row>
  </sheetData>
  <mergeCells count="72">
    <mergeCell ref="P86:Q86"/>
    <mergeCell ref="R86:S86"/>
    <mergeCell ref="P87:Q87"/>
    <mergeCell ref="R87:S87"/>
    <mergeCell ref="P83:Q83"/>
    <mergeCell ref="R83:S83"/>
    <mergeCell ref="P84:Q84"/>
    <mergeCell ref="R84:S84"/>
    <mergeCell ref="P85:Q85"/>
    <mergeCell ref="R85:S85"/>
    <mergeCell ref="P80:Q80"/>
    <mergeCell ref="R80:S80"/>
    <mergeCell ref="P81:Q81"/>
    <mergeCell ref="R81:S81"/>
    <mergeCell ref="P82:Q82"/>
    <mergeCell ref="R82:S82"/>
    <mergeCell ref="P77:Q77"/>
    <mergeCell ref="R77:S77"/>
    <mergeCell ref="P78:Q78"/>
    <mergeCell ref="R78:S78"/>
    <mergeCell ref="P79:Q79"/>
    <mergeCell ref="R79:S79"/>
    <mergeCell ref="Q74:R74"/>
    <mergeCell ref="S74:T74"/>
    <mergeCell ref="Q75:R75"/>
    <mergeCell ref="S75:T75"/>
    <mergeCell ref="P76:Q76"/>
    <mergeCell ref="R76:S76"/>
    <mergeCell ref="Q66:R66"/>
    <mergeCell ref="S66:T66"/>
    <mergeCell ref="Q67:R67"/>
    <mergeCell ref="S67:T67"/>
    <mergeCell ref="Q73:R73"/>
    <mergeCell ref="S73:T73"/>
    <mergeCell ref="Q65:R65"/>
    <mergeCell ref="S65:T65"/>
    <mergeCell ref="Q60:R60"/>
    <mergeCell ref="S60:T60"/>
    <mergeCell ref="Q61:R61"/>
    <mergeCell ref="S61:T61"/>
    <mergeCell ref="Q62:R62"/>
    <mergeCell ref="S62:T62"/>
    <mergeCell ref="Q63:R63"/>
    <mergeCell ref="S63:T63"/>
    <mergeCell ref="Q64:R64"/>
    <mergeCell ref="S64:T64"/>
    <mergeCell ref="Q59:R59"/>
    <mergeCell ref="S59:T59"/>
    <mergeCell ref="Q16:R16"/>
    <mergeCell ref="S35:T35"/>
    <mergeCell ref="S32:U32"/>
    <mergeCell ref="Q57:R57"/>
    <mergeCell ref="S57:T57"/>
    <mergeCell ref="Q58:R58"/>
    <mergeCell ref="S58:T58"/>
    <mergeCell ref="B17:H17"/>
    <mergeCell ref="U17:V17"/>
    <mergeCell ref="Q12:R12"/>
    <mergeCell ref="Q13:R13"/>
    <mergeCell ref="Q14:R14"/>
    <mergeCell ref="Q15:R15"/>
    <mergeCell ref="V3:W3"/>
    <mergeCell ref="Q10:R10"/>
    <mergeCell ref="Q1:R1"/>
    <mergeCell ref="S1:T1"/>
    <mergeCell ref="B2:U2"/>
    <mergeCell ref="T3:U3"/>
    <mergeCell ref="Q4:R4"/>
    <mergeCell ref="Q5:R5"/>
    <mergeCell ref="Q6:R6"/>
    <mergeCell ref="Q8:R8"/>
    <mergeCell ref="Q9:R9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R115"/>
  <sheetViews>
    <sheetView showGridLines="0" topLeftCell="A6" zoomScale="80" workbookViewId="0">
      <selection activeCell="O5" sqref="O5"/>
    </sheetView>
  </sheetViews>
  <sheetFormatPr defaultRowHeight="14.25"/>
  <cols>
    <col min="1" max="1" width="7.7109375" customWidth="1"/>
    <col min="2" max="2" width="16.140625" customWidth="1"/>
    <col min="3" max="3" width="20.42578125" bestFit="1" customWidth="1"/>
    <col min="4" max="4" width="15" customWidth="1"/>
    <col min="5" max="5" width="20.42578125" bestFit="1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3" max="13" width="18" customWidth="1"/>
    <col min="14" max="14" width="6.28515625" customWidth="1"/>
    <col min="15" max="15" width="13" customWidth="1"/>
    <col min="16" max="16" width="12.42578125" customWidth="1"/>
    <col min="17" max="17" width="13.42578125" customWidth="1"/>
    <col min="21" max="21" width="15.7109375" customWidth="1"/>
    <col min="22" max="22" width="12.42578125" style="12" customWidth="1"/>
    <col min="23" max="23" width="15.7109375" customWidth="1"/>
    <col min="24" max="24" width="9.7109375" style="12" customWidth="1"/>
    <col min="25" max="25" width="16.85546875" customWidth="1"/>
  </cols>
  <sheetData>
    <row r="1" spans="1:44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823"/>
      <c r="S1" s="823"/>
      <c r="T1" s="823"/>
      <c r="U1" s="823"/>
      <c r="V1" s="78"/>
      <c r="W1" s="10"/>
      <c r="X1" s="78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44" ht="15.75" thickBot="1">
      <c r="A2" s="788" t="s">
        <v>869</v>
      </c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10"/>
      <c r="X2" s="78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44" ht="15.75" thickBot="1">
      <c r="A3" s="123"/>
      <c r="B3" s="124" t="s">
        <v>870</v>
      </c>
      <c r="C3" s="20"/>
      <c r="D3" s="20"/>
      <c r="E3" s="20"/>
      <c r="F3" s="20"/>
      <c r="G3" s="20"/>
      <c r="L3" s="21"/>
      <c r="M3" s="788" t="s">
        <v>874</v>
      </c>
      <c r="N3" s="789"/>
      <c r="O3" s="789"/>
      <c r="P3" s="789"/>
      <c r="Q3" s="789"/>
      <c r="R3" s="790"/>
      <c r="S3" s="21"/>
      <c r="T3" s="21"/>
      <c r="U3" s="21"/>
      <c r="V3" s="21"/>
      <c r="W3" s="21"/>
      <c r="X3" s="21"/>
      <c r="Y3" s="21"/>
      <c r="Z3" s="21"/>
      <c r="AA3" s="77"/>
      <c r="AB3" s="768" t="s">
        <v>871</v>
      </c>
      <c r="AC3" s="768"/>
      <c r="AD3" s="768" t="s">
        <v>458</v>
      </c>
      <c r="AE3" s="768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</row>
    <row r="4" spans="1:44" ht="15.75" thickBot="1">
      <c r="A4" s="125">
        <v>45658</v>
      </c>
      <c r="B4" s="126">
        <f>SUM('Lista contas'!$N$3:$N$95)+11000</f>
        <v>139332657.02696273</v>
      </c>
      <c r="C4" s="20"/>
      <c r="D4" s="20"/>
      <c r="E4" s="20"/>
      <c r="F4" s="20"/>
      <c r="G4" s="20"/>
      <c r="L4" s="25"/>
      <c r="M4" s="160"/>
      <c r="N4" s="161"/>
      <c r="O4" s="162" t="s">
        <v>689</v>
      </c>
      <c r="P4" s="162" t="s">
        <v>819</v>
      </c>
      <c r="Q4" s="162" t="s">
        <v>875</v>
      </c>
      <c r="R4" s="162" t="s">
        <v>820</v>
      </c>
      <c r="S4" s="20"/>
      <c r="T4" s="20"/>
      <c r="U4" s="20"/>
      <c r="V4" s="20"/>
      <c r="W4" s="20"/>
      <c r="X4" s="821"/>
      <c r="Y4" s="822"/>
      <c r="Z4" s="26"/>
      <c r="AA4" s="27" t="s">
        <v>858</v>
      </c>
      <c r="AB4" s="79" t="s">
        <v>859</v>
      </c>
      <c r="AC4" s="27" t="s">
        <v>858</v>
      </c>
      <c r="AD4" s="79" t="s">
        <v>859</v>
      </c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</row>
    <row r="5" spans="1:44" ht="15.75" thickBot="1">
      <c r="A5" s="127" t="s">
        <v>661</v>
      </c>
      <c r="B5" s="126">
        <f>SUM('Lista contas'!$AC$3:$AC$95)+AC5+AD5+AA6</f>
        <v>102832675.20896223</v>
      </c>
      <c r="C5" s="20"/>
      <c r="D5" s="20"/>
      <c r="E5" s="20"/>
      <c r="F5" s="20"/>
      <c r="G5" s="20"/>
      <c r="L5" s="25"/>
      <c r="M5" s="163" t="s">
        <v>821</v>
      </c>
      <c r="N5" s="164">
        <v>29</v>
      </c>
      <c r="O5" s="165" t="s">
        <v>876</v>
      </c>
      <c r="P5" s="166" t="s">
        <v>877</v>
      </c>
      <c r="Q5" s="167" t="s">
        <v>878</v>
      </c>
      <c r="R5" s="168">
        <v>0.85129999999999995</v>
      </c>
      <c r="S5" s="20"/>
      <c r="T5" s="20"/>
      <c r="U5" s="20"/>
      <c r="V5" s="20"/>
      <c r="W5" s="20"/>
      <c r="X5" s="821"/>
      <c r="Y5" s="822"/>
      <c r="Z5" s="26" t="s">
        <v>661</v>
      </c>
      <c r="AA5" s="28">
        <f>SUMIFS('Term Deposits'!B:B,'Term Deposits'!A:A,"HSBC",'Term Deposits'!M:M,'teste v2'!Z5)</f>
        <v>16000000</v>
      </c>
      <c r="AB5" s="29">
        <f>SUMIFS('Term Deposits'!J:J,'Term Deposits'!A:A,"HSBC",'Term Deposits'!M:M,'teste v2'!Z5)</f>
        <v>33977.07</v>
      </c>
      <c r="AC5" s="118">
        <f>SUMIFS('Term Deposits'!B:B,'Term Deposits'!A:A,"MMF",'Term Deposits'!M:M,'teste v2'!Z5)</f>
        <v>53000000</v>
      </c>
      <c r="AD5" s="119">
        <f>+'Term Deposits'!J4</f>
        <v>141775.54999999999</v>
      </c>
      <c r="AE5" s="120">
        <f>AC5+AD5</f>
        <v>53141775.549999997</v>
      </c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</row>
    <row r="6" spans="1:44" ht="15.75" thickBot="1">
      <c r="A6" s="127" t="s">
        <v>662</v>
      </c>
      <c r="B6" s="126">
        <f>SUM('Lista contas'!$AO$3:$AO$95)+AE6+AA7</f>
        <v>96962025.517184228</v>
      </c>
      <c r="C6" s="20"/>
      <c r="D6" s="20"/>
      <c r="E6" s="20"/>
      <c r="F6" s="20"/>
      <c r="G6" s="20"/>
      <c r="L6" s="25"/>
      <c r="M6" s="169" t="s">
        <v>824</v>
      </c>
      <c r="N6" s="170">
        <v>30</v>
      </c>
      <c r="O6" s="171" t="s">
        <v>879</v>
      </c>
      <c r="P6" s="172" t="s">
        <v>880</v>
      </c>
      <c r="Q6" s="173" t="s">
        <v>881</v>
      </c>
      <c r="R6" s="168">
        <v>1.5786</v>
      </c>
      <c r="S6" s="20"/>
      <c r="T6" s="20"/>
      <c r="U6" s="20"/>
      <c r="V6" s="20"/>
      <c r="W6" s="20"/>
      <c r="X6" s="821"/>
      <c r="Y6" s="822"/>
      <c r="Z6" s="26" t="s">
        <v>673</v>
      </c>
      <c r="AA6" s="28">
        <f>SUMIFS('Term Deposits'!B:B,'Term Deposits'!A:A,"HSBC",'Term Deposits'!M:M,'teste v2'!Z6)</f>
        <v>17000000</v>
      </c>
      <c r="AB6" s="29">
        <f>SUMIFS('Term Deposits'!J:J,'Term Deposits'!A:A,"HSBC",'Term Deposits'!M:M,'teste v2'!Z6)</f>
        <v>34236.11</v>
      </c>
      <c r="AC6" s="118">
        <f>SUMIFS('Term Deposits'!B:B,'Term Deposits'!A:A,"MMF",'Term Deposits'!M:M,'teste v2'!Z6)</f>
        <v>69500000</v>
      </c>
      <c r="AD6" s="119">
        <f>+'Term Deposits'!J6+AD5</f>
        <v>331843.19999999995</v>
      </c>
      <c r="AE6" s="120">
        <f>AC6+AD6+135492.36</f>
        <v>69967335.560000002</v>
      </c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</row>
    <row r="7" spans="1:44" ht="15.75" thickBot="1">
      <c r="A7" s="127" t="s">
        <v>663</v>
      </c>
      <c r="B7" s="128"/>
      <c r="C7" s="20"/>
      <c r="D7" s="20"/>
      <c r="E7" s="20"/>
      <c r="F7" s="20"/>
      <c r="G7" s="20"/>
      <c r="L7" s="25"/>
      <c r="M7" s="169" t="s">
        <v>826</v>
      </c>
      <c r="N7" s="170" t="s">
        <v>602</v>
      </c>
      <c r="O7" s="171" t="s">
        <v>882</v>
      </c>
      <c r="P7" s="172" t="s">
        <v>883</v>
      </c>
      <c r="Q7" s="174" t="s">
        <v>884</v>
      </c>
      <c r="R7" s="175">
        <v>1.399</v>
      </c>
      <c r="S7" s="20"/>
      <c r="T7" s="20"/>
      <c r="U7" s="20"/>
      <c r="V7" s="20"/>
      <c r="W7" s="20"/>
      <c r="X7" s="20"/>
      <c r="Y7" s="74"/>
      <c r="Z7" s="26" t="s">
        <v>663</v>
      </c>
      <c r="AA7" s="28">
        <f>SUMIFS('Term Deposits'!B:B,'Term Deposits'!A:A,"HSBC",'Term Deposits'!M:M,'teste v2'!Z7)</f>
        <v>0</v>
      </c>
      <c r="AB7" s="29"/>
      <c r="AC7" s="28"/>
      <c r="AD7" s="29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</row>
    <row r="8" spans="1:44" ht="15.75" thickBot="1">
      <c r="A8" s="127" t="s">
        <v>664</v>
      </c>
      <c r="B8" s="128"/>
      <c r="C8" s="20"/>
      <c r="D8" s="20"/>
      <c r="E8" s="20"/>
      <c r="F8" s="20"/>
      <c r="G8" s="20"/>
      <c r="L8" s="25"/>
      <c r="M8" s="169" t="s">
        <v>828</v>
      </c>
      <c r="N8" s="170">
        <v>61</v>
      </c>
      <c r="O8" s="171" t="s">
        <v>885</v>
      </c>
      <c r="P8" s="172" t="s">
        <v>886</v>
      </c>
      <c r="Q8" s="173" t="s">
        <v>887</v>
      </c>
      <c r="R8" s="176">
        <v>1.4649000000000001</v>
      </c>
      <c r="S8" s="20"/>
      <c r="T8" s="20"/>
      <c r="U8" s="20"/>
      <c r="V8" s="20"/>
      <c r="W8" s="20"/>
      <c r="X8" s="821"/>
      <c r="Y8" s="822"/>
      <c r="Z8" s="26" t="s">
        <v>664</v>
      </c>
      <c r="AA8" s="28"/>
      <c r="AB8" s="29"/>
      <c r="AC8" s="28"/>
      <c r="AD8" s="29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4" ht="15.75" thickBot="1">
      <c r="A9" s="127" t="s">
        <v>665</v>
      </c>
      <c r="B9" s="128"/>
      <c r="C9" s="20"/>
      <c r="D9" s="20"/>
      <c r="E9" s="20"/>
      <c r="F9" s="20"/>
      <c r="G9" s="20"/>
      <c r="L9" s="25"/>
      <c r="M9" s="169" t="s">
        <v>830</v>
      </c>
      <c r="N9" s="170">
        <v>51</v>
      </c>
      <c r="O9" s="171" t="s">
        <v>888</v>
      </c>
      <c r="P9" s="172" t="s">
        <v>889</v>
      </c>
      <c r="Q9" s="177" t="s">
        <v>890</v>
      </c>
      <c r="R9" s="168">
        <v>1.2385999999999999</v>
      </c>
      <c r="S9" s="20"/>
      <c r="T9" s="20"/>
      <c r="U9" s="20"/>
      <c r="V9" s="20"/>
      <c r="W9" s="20"/>
      <c r="X9" s="821"/>
      <c r="Y9" s="822"/>
      <c r="Z9" s="26" t="s">
        <v>665</v>
      </c>
      <c r="AA9" s="28"/>
      <c r="AB9" s="29"/>
      <c r="AC9" s="28"/>
      <c r="AD9" s="29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4" ht="15.75" thickBot="1">
      <c r="A10" s="127" t="s">
        <v>666</v>
      </c>
      <c r="B10" s="128"/>
      <c r="C10" s="20"/>
      <c r="D10" s="20"/>
      <c r="E10" s="20"/>
      <c r="F10" s="20"/>
      <c r="G10" s="20"/>
      <c r="L10" s="25"/>
      <c r="M10" s="169" t="s">
        <v>831</v>
      </c>
      <c r="N10" s="170" t="s">
        <v>582</v>
      </c>
      <c r="O10" s="171" t="s">
        <v>891</v>
      </c>
      <c r="P10" s="172" t="s">
        <v>892</v>
      </c>
      <c r="Q10" s="174" t="s">
        <v>893</v>
      </c>
      <c r="R10" s="175">
        <v>1.0535000000000001</v>
      </c>
      <c r="S10" s="20"/>
      <c r="T10" s="20"/>
      <c r="U10" s="20"/>
      <c r="V10" s="20"/>
      <c r="W10" s="20"/>
      <c r="X10" s="821"/>
      <c r="Y10" s="822"/>
      <c r="Z10" s="26" t="s">
        <v>666</v>
      </c>
      <c r="AA10" s="28"/>
      <c r="AB10" s="29"/>
      <c r="AC10" s="28"/>
      <c r="AD10" s="29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4" ht="15.75" thickBot="1">
      <c r="A11" s="127" t="s">
        <v>667</v>
      </c>
      <c r="B11" s="128"/>
      <c r="C11" s="20"/>
      <c r="D11" s="20"/>
      <c r="E11" s="20"/>
      <c r="F11" s="20"/>
      <c r="G11" s="20"/>
      <c r="L11" s="25"/>
      <c r="M11" s="169" t="s">
        <v>832</v>
      </c>
      <c r="N11" s="170" t="s">
        <v>596</v>
      </c>
      <c r="O11" s="171" t="s">
        <v>894</v>
      </c>
      <c r="P11" s="172" t="s">
        <v>895</v>
      </c>
      <c r="Q11" s="173" t="s">
        <v>896</v>
      </c>
      <c r="R11" s="176">
        <v>3.5914000000000001</v>
      </c>
      <c r="S11" s="20"/>
      <c r="T11" s="20"/>
      <c r="U11" s="20"/>
      <c r="V11" s="20"/>
      <c r="W11" s="20"/>
      <c r="X11" s="20"/>
      <c r="Y11" s="74"/>
      <c r="Z11" s="26" t="s">
        <v>667</v>
      </c>
      <c r="AA11" s="28"/>
      <c r="AB11" s="29"/>
      <c r="AC11" s="28"/>
      <c r="AD11" s="29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4" ht="15.75" thickBot="1">
      <c r="A12" s="127" t="s">
        <v>861</v>
      </c>
      <c r="B12" s="128"/>
      <c r="C12" s="20"/>
      <c r="D12" s="20"/>
      <c r="E12" s="20"/>
      <c r="F12" s="20"/>
      <c r="G12" s="20"/>
      <c r="L12" s="25"/>
      <c r="M12" s="169" t="s">
        <v>833</v>
      </c>
      <c r="N12" s="170" t="s">
        <v>499</v>
      </c>
      <c r="O12" s="171" t="s">
        <v>477</v>
      </c>
      <c r="P12" s="172" t="s">
        <v>897</v>
      </c>
      <c r="Q12" s="177" t="s">
        <v>897</v>
      </c>
      <c r="R12" s="168">
        <v>0</v>
      </c>
      <c r="S12" s="20"/>
      <c r="T12" s="20"/>
      <c r="U12" s="20"/>
      <c r="V12" s="20"/>
      <c r="W12" s="20"/>
      <c r="X12" s="821"/>
      <c r="Y12" s="822"/>
      <c r="Z12" s="26" t="s">
        <v>861</v>
      </c>
      <c r="AA12" s="31"/>
      <c r="AB12" s="29"/>
      <c r="AC12" s="31"/>
      <c r="AD12" s="29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4" ht="15.75" thickBot="1">
      <c r="A13" s="127" t="s">
        <v>669</v>
      </c>
      <c r="B13" s="128"/>
      <c r="C13" s="20"/>
      <c r="D13" s="20"/>
      <c r="E13" s="20"/>
      <c r="F13" s="20"/>
      <c r="G13" s="20"/>
      <c r="L13" s="25"/>
      <c r="M13" s="169" t="s">
        <v>834</v>
      </c>
      <c r="N13" s="170">
        <v>56</v>
      </c>
      <c r="O13" s="171" t="s">
        <v>898</v>
      </c>
      <c r="P13" s="172" t="s">
        <v>899</v>
      </c>
      <c r="Q13" s="177" t="s">
        <v>900</v>
      </c>
      <c r="R13" s="168">
        <v>1.0671999999999999</v>
      </c>
      <c r="S13" s="20"/>
      <c r="T13" s="20"/>
      <c r="U13" s="20"/>
      <c r="V13" s="20"/>
      <c r="W13" s="20"/>
      <c r="X13" s="821"/>
      <c r="Y13" s="822"/>
      <c r="Z13" s="26" t="s">
        <v>669</v>
      </c>
      <c r="AA13" s="31"/>
      <c r="AB13" s="29"/>
      <c r="AC13" s="31"/>
      <c r="AD13" s="29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4" ht="15.75" thickBot="1">
      <c r="A14" s="127" t="s">
        <v>670</v>
      </c>
      <c r="B14" s="129"/>
      <c r="C14" s="20"/>
      <c r="D14" s="20"/>
      <c r="E14" s="20"/>
      <c r="F14" s="20"/>
      <c r="G14" s="20"/>
      <c r="L14" s="25"/>
      <c r="M14" s="169" t="s">
        <v>835</v>
      </c>
      <c r="N14" s="170" t="s">
        <v>616</v>
      </c>
      <c r="O14" s="171" t="s">
        <v>901</v>
      </c>
      <c r="P14" s="172" t="s">
        <v>902</v>
      </c>
      <c r="Q14" s="177" t="s">
        <v>903</v>
      </c>
      <c r="R14" s="168">
        <v>1.2076</v>
      </c>
      <c r="S14" s="20"/>
      <c r="T14" s="20"/>
      <c r="U14" s="20"/>
      <c r="V14" s="20"/>
      <c r="W14" s="20"/>
      <c r="X14" s="821"/>
      <c r="Y14" s="822"/>
      <c r="Z14" s="26" t="s">
        <v>670</v>
      </c>
      <c r="AA14" s="31"/>
      <c r="AB14" s="29"/>
      <c r="AC14" s="31"/>
      <c r="AD14" s="29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4" ht="15.75" thickBot="1">
      <c r="A15" s="127" t="s">
        <v>671</v>
      </c>
      <c r="B15" s="129"/>
      <c r="C15" s="20"/>
      <c r="D15" s="20"/>
      <c r="E15" s="20"/>
      <c r="F15" s="20"/>
      <c r="G15" s="20"/>
      <c r="K15" s="21"/>
      <c r="L15" s="25"/>
      <c r="M15" s="169" t="s">
        <v>836</v>
      </c>
      <c r="N15" s="170" t="s">
        <v>572</v>
      </c>
      <c r="O15" s="171" t="s">
        <v>904</v>
      </c>
      <c r="P15" s="172" t="s">
        <v>905</v>
      </c>
      <c r="Q15" s="177" t="s">
        <v>906</v>
      </c>
      <c r="R15" s="168">
        <v>1.1588000000000001</v>
      </c>
      <c r="S15" s="20"/>
      <c r="T15" s="20"/>
      <c r="U15" s="20"/>
      <c r="V15" s="20"/>
      <c r="W15" s="20"/>
      <c r="X15" s="821"/>
      <c r="Y15" s="822"/>
      <c r="Z15" s="26" t="s">
        <v>671</v>
      </c>
      <c r="AA15" s="31"/>
      <c r="AB15" s="29"/>
      <c r="AC15" s="31"/>
      <c r="AD15" s="29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4" ht="15.75" thickBot="1">
      <c r="A16" s="127" t="s">
        <v>672</v>
      </c>
      <c r="B16" s="129"/>
      <c r="C16" s="20"/>
      <c r="D16" s="20"/>
      <c r="E16" s="20"/>
      <c r="F16" s="20"/>
      <c r="G16" s="20"/>
      <c r="K16" s="21"/>
      <c r="L16" s="25"/>
      <c r="M16" s="169" t="s">
        <v>837</v>
      </c>
      <c r="N16" s="170" t="s">
        <v>570</v>
      </c>
      <c r="O16" s="171" t="s">
        <v>907</v>
      </c>
      <c r="P16" s="172" t="s">
        <v>908</v>
      </c>
      <c r="Q16" s="177" t="s">
        <v>909</v>
      </c>
      <c r="R16" s="168">
        <v>1.2309000000000001</v>
      </c>
      <c r="S16" s="20"/>
      <c r="T16" s="20"/>
      <c r="U16" s="20"/>
      <c r="V16" s="20"/>
      <c r="W16" s="20"/>
      <c r="X16" s="821"/>
      <c r="Y16" s="821"/>
      <c r="Z16" s="26" t="s">
        <v>672</v>
      </c>
      <c r="AA16" s="31"/>
      <c r="AB16" s="29"/>
      <c r="AC16" s="31"/>
      <c r="AD16" s="29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ht="15.75" thickBot="1">
      <c r="A17" s="788" t="s">
        <v>872</v>
      </c>
      <c r="B17" s="789"/>
      <c r="C17" s="789"/>
      <c r="D17" s="789"/>
      <c r="E17" s="789"/>
      <c r="F17" s="789"/>
      <c r="G17" s="790"/>
      <c r="H17" s="788" t="s">
        <v>910</v>
      </c>
      <c r="I17" s="789"/>
      <c r="J17" s="789"/>
      <c r="K17" s="789"/>
      <c r="L17" s="790"/>
      <c r="M17" s="169" t="s">
        <v>838</v>
      </c>
      <c r="N17" s="170" t="s">
        <v>489</v>
      </c>
      <c r="O17" s="171" t="s">
        <v>911</v>
      </c>
      <c r="P17" s="172" t="s">
        <v>912</v>
      </c>
      <c r="Q17" s="178" t="s">
        <v>913</v>
      </c>
      <c r="R17" s="168">
        <v>0.7792</v>
      </c>
      <c r="S17" s="36"/>
      <c r="T17" s="36"/>
      <c r="U17" s="36"/>
      <c r="V17" s="36"/>
      <c r="W17" s="36"/>
      <c r="X17" s="36"/>
      <c r="Y17" s="36"/>
      <c r="Z17" s="36"/>
      <c r="AA17" s="36"/>
      <c r="AB17" s="786"/>
      <c r="AC17" s="786"/>
      <c r="AD17" s="78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ht="15.75" thickBot="1">
      <c r="A18" s="122"/>
      <c r="B18" s="122"/>
      <c r="C18" s="122"/>
      <c r="D18" s="122"/>
      <c r="E18" s="122"/>
      <c r="F18" s="122"/>
      <c r="G18" s="122"/>
      <c r="H18" s="34"/>
      <c r="I18" s="34"/>
      <c r="J18" s="11"/>
      <c r="K18" s="36"/>
      <c r="L18" s="36"/>
      <c r="M18" s="169" t="s">
        <v>914</v>
      </c>
      <c r="N18" s="170" t="s">
        <v>527</v>
      </c>
      <c r="O18" s="171" t="s">
        <v>915</v>
      </c>
      <c r="P18" s="172" t="s">
        <v>916</v>
      </c>
      <c r="Q18" s="177" t="s">
        <v>917</v>
      </c>
      <c r="R18" s="168">
        <v>2.8601000000000001</v>
      </c>
      <c r="S18" s="36"/>
      <c r="T18" s="36"/>
      <c r="U18" s="36"/>
      <c r="V18" s="36"/>
      <c r="W18" s="36"/>
      <c r="X18" s="36"/>
      <c r="Y18" s="36"/>
      <c r="Z18" s="767" t="s">
        <v>747</v>
      </c>
      <c r="AA18" s="768"/>
      <c r="AB18" s="130"/>
      <c r="AC18" s="103" t="s">
        <v>862</v>
      </c>
      <c r="AD18" s="78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ht="15.75" thickBot="1">
      <c r="A19" s="122"/>
      <c r="B19" s="122"/>
      <c r="C19" s="122"/>
      <c r="D19" s="122"/>
      <c r="E19" s="122"/>
      <c r="F19" s="122"/>
      <c r="G19" s="122"/>
      <c r="H19" s="34"/>
      <c r="I19" s="34"/>
      <c r="J19" s="11"/>
      <c r="K19" s="36"/>
      <c r="L19" s="36"/>
      <c r="M19" s="169" t="s">
        <v>840</v>
      </c>
      <c r="N19" s="170" t="s">
        <v>604</v>
      </c>
      <c r="O19" s="171" t="s">
        <v>918</v>
      </c>
      <c r="P19" s="172" t="s">
        <v>919</v>
      </c>
      <c r="Q19" s="177" t="s">
        <v>920</v>
      </c>
      <c r="R19" s="168">
        <v>1.2277</v>
      </c>
      <c r="S19" s="36"/>
      <c r="T19" s="36"/>
      <c r="U19" s="36"/>
      <c r="V19" s="36"/>
      <c r="W19" s="36"/>
      <c r="X19" s="36"/>
      <c r="Y19" s="36"/>
      <c r="Z19" s="22" t="s">
        <v>7</v>
      </c>
      <c r="AA19" s="23">
        <f>SUMIF('Fx Deals'!C:C,'teste v2'!Z19,'Fx Deals'!B:B)</f>
        <v>3224000</v>
      </c>
      <c r="AB19" s="104">
        <f>SUMIF('Fx Deals'!C:C,'teste v2'!Z19,'Fx Deals'!E:E)</f>
        <v>1879160.9</v>
      </c>
      <c r="AC19" s="101"/>
      <c r="AD19" s="78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ht="15.75" thickBot="1">
      <c r="A20" s="122"/>
      <c r="B20" s="122"/>
      <c r="C20" s="122"/>
      <c r="D20" s="122"/>
      <c r="E20" s="122"/>
      <c r="F20" s="122"/>
      <c r="G20" s="122"/>
      <c r="H20" s="34"/>
      <c r="L20" s="36"/>
      <c r="M20" s="169" t="s">
        <v>841</v>
      </c>
      <c r="N20" s="170" t="s">
        <v>492</v>
      </c>
      <c r="O20" s="171" t="s">
        <v>921</v>
      </c>
      <c r="P20" s="172" t="s">
        <v>922</v>
      </c>
      <c r="Q20" s="178" t="s">
        <v>923</v>
      </c>
      <c r="R20" s="168">
        <v>0.88139999999999996</v>
      </c>
      <c r="S20" s="36"/>
      <c r="T20" s="36"/>
      <c r="U20" s="36"/>
      <c r="V20" s="36"/>
      <c r="W20" s="36"/>
      <c r="X20" s="36"/>
      <c r="Y20" s="36"/>
      <c r="Z20" s="22" t="s">
        <v>14</v>
      </c>
      <c r="AA20" s="23">
        <f>SUMIF('Fx Deals'!C:C,'teste v2'!Z20,'Fx Deals'!B:B)</f>
        <v>2850000</v>
      </c>
      <c r="AB20" s="23">
        <f>SUMIF('Fx Deals'!C:C,'teste v2'!Z20,'Fx Deals'!E:E)</f>
        <v>1883548.5699999998</v>
      </c>
      <c r="AC20" s="101"/>
      <c r="AD20" s="78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ht="15.75" thickBot="1">
      <c r="A21" s="122"/>
      <c r="B21" s="122"/>
      <c r="C21" s="122"/>
      <c r="D21" s="122"/>
      <c r="E21" s="122"/>
      <c r="F21" s="122"/>
      <c r="G21" s="122"/>
      <c r="H21" s="34"/>
      <c r="L21" s="36"/>
      <c r="M21" s="169" t="s">
        <v>842</v>
      </c>
      <c r="N21" s="170" t="s">
        <v>560</v>
      </c>
      <c r="O21" s="171" t="s">
        <v>477</v>
      </c>
      <c r="P21" s="172" t="s">
        <v>477</v>
      </c>
      <c r="Q21" s="179" t="s">
        <v>477</v>
      </c>
      <c r="R21" s="168">
        <v>0</v>
      </c>
      <c r="S21" s="36"/>
      <c r="T21" s="36"/>
      <c r="U21" s="36"/>
      <c r="V21" s="36"/>
      <c r="W21" s="36"/>
      <c r="X21" s="36"/>
      <c r="Y21" s="36"/>
      <c r="Z21" s="22" t="s">
        <v>9</v>
      </c>
      <c r="AA21" s="23">
        <f>SUMIF('Fx Deals'!C:C,'teste v2'!Z21,'Fx Deals'!B:B)</f>
        <v>300000</v>
      </c>
      <c r="AB21" s="23">
        <f>SUMIF('Fx Deals'!C:C,'teste v2'!Z21,'Fx Deals'!E:E)</f>
        <v>317854.32</v>
      </c>
      <c r="AC21" s="101"/>
      <c r="AD21" s="78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ht="15.75" thickBot="1">
      <c r="A22" s="122"/>
      <c r="B22" s="122"/>
      <c r="C22" s="122"/>
      <c r="D22" s="122"/>
      <c r="E22" s="122"/>
      <c r="F22" s="122"/>
      <c r="G22" s="122"/>
      <c r="H22" s="34"/>
      <c r="L22" s="36"/>
      <c r="M22" s="169" t="s">
        <v>844</v>
      </c>
      <c r="N22" s="170" t="s">
        <v>606</v>
      </c>
      <c r="O22" s="171" t="s">
        <v>924</v>
      </c>
      <c r="P22" s="172" t="s">
        <v>925</v>
      </c>
      <c r="Q22" s="177" t="s">
        <v>926</v>
      </c>
      <c r="R22" s="168">
        <v>1.7054</v>
      </c>
      <c r="S22" s="36"/>
      <c r="T22" s="36"/>
      <c r="U22" s="36"/>
      <c r="V22" s="36"/>
      <c r="W22" s="36"/>
      <c r="X22" s="36"/>
      <c r="Y22" s="36"/>
      <c r="Z22" s="22" t="s">
        <v>3</v>
      </c>
      <c r="AA22" s="23">
        <f>SUMIF('Fx Deals'!C:C,'teste v2'!Z22,'Fx Deals'!B:B)</f>
        <v>3000000</v>
      </c>
      <c r="AB22" s="23">
        <f>SUMIF('Fx Deals'!C:C,'teste v2'!Z22,'Fx Deals'!E:E)</f>
        <v>401977.5</v>
      </c>
      <c r="AC22" s="101"/>
      <c r="AD22" s="78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ht="15.75" thickBot="1">
      <c r="A23" s="122"/>
      <c r="B23" s="122"/>
      <c r="C23" s="122"/>
      <c r="D23" s="122"/>
      <c r="E23" s="122"/>
      <c r="F23" s="122"/>
      <c r="G23" s="122"/>
      <c r="H23" s="34"/>
      <c r="L23" s="36"/>
      <c r="M23" s="169" t="s">
        <v>845</v>
      </c>
      <c r="N23" s="170" t="s">
        <v>630</v>
      </c>
      <c r="O23" s="171" t="s">
        <v>477</v>
      </c>
      <c r="P23" s="172" t="s">
        <v>477</v>
      </c>
      <c r="Q23" s="180" t="s">
        <v>477</v>
      </c>
      <c r="R23" s="168">
        <v>0</v>
      </c>
      <c r="S23" s="36"/>
      <c r="T23" s="36"/>
      <c r="U23" s="36"/>
      <c r="V23" s="36"/>
      <c r="W23" s="36"/>
      <c r="X23" s="36"/>
      <c r="Y23" s="36"/>
      <c r="Z23" s="22" t="s">
        <v>4</v>
      </c>
      <c r="AA23" s="23">
        <f>SUMIF('Fx Deals'!C:C,'teste v2'!Z23,'Fx Deals'!B:B)</f>
        <v>11401000</v>
      </c>
      <c r="AB23" s="23">
        <f>SUMIF('Fx Deals'!C:C,'teste v2'!Z23,'Fx Deals'!E:E)</f>
        <v>13674106.879999999</v>
      </c>
      <c r="AC23" s="101"/>
      <c r="AD23" s="78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169" t="s">
        <v>846</v>
      </c>
      <c r="N24" s="170" t="s">
        <v>627</v>
      </c>
      <c r="O24" s="171" t="s">
        <v>927</v>
      </c>
      <c r="P24" s="172" t="s">
        <v>928</v>
      </c>
      <c r="Q24" s="178" t="s">
        <v>929</v>
      </c>
      <c r="R24" s="168">
        <v>0.8306</v>
      </c>
      <c r="S24" s="36"/>
      <c r="T24" s="36"/>
      <c r="U24" s="36"/>
      <c r="V24" s="36"/>
      <c r="W24" s="36"/>
      <c r="X24" s="36"/>
      <c r="Y24" s="36"/>
      <c r="Z24" s="22" t="s">
        <v>19</v>
      </c>
      <c r="AA24" s="23">
        <f>SUMIF('Fx Deals'!C:C,'teste v2'!Z24,'Fx Deals'!B:B)</f>
        <v>114000000</v>
      </c>
      <c r="AB24" s="23">
        <f>SUMIF('Fx Deals'!C:C,'teste v2'!Z24,'Fx Deals'!E:E)</f>
        <v>14522506.649999999</v>
      </c>
      <c r="AC24" s="101"/>
      <c r="AD24" s="78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ht="15.75" thickBot="1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169" t="s">
        <v>847</v>
      </c>
      <c r="N25" s="170" t="s">
        <v>611</v>
      </c>
      <c r="O25" s="171" t="s">
        <v>930</v>
      </c>
      <c r="P25" s="172" t="s">
        <v>931</v>
      </c>
      <c r="Q25" s="178" t="s">
        <v>932</v>
      </c>
      <c r="R25" s="168">
        <v>0.99860000000000004</v>
      </c>
      <c r="S25" s="36"/>
      <c r="T25" s="36"/>
      <c r="U25" s="36"/>
      <c r="V25" s="36"/>
      <c r="W25" s="36"/>
      <c r="X25" s="36"/>
      <c r="Y25" s="36"/>
      <c r="Z25" s="22" t="s">
        <v>6</v>
      </c>
      <c r="AA25" s="23">
        <f>SUMIF('Fx Deals'!C:C,'teste v2'!Z25,'Fx Deals'!B:B)-10000000</f>
        <v>98000000</v>
      </c>
      <c r="AB25" s="23">
        <f>SUMIF('Fx Deals'!C:C,'teste v2'!Z25,'Fx Deals'!E:E)</f>
        <v>9039866.3000000007</v>
      </c>
      <c r="AC25" s="101">
        <v>735504</v>
      </c>
      <c r="AD25" s="78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ht="15.75" thickBot="1">
      <c r="A26" s="122"/>
      <c r="B26" s="122"/>
      <c r="C26" s="122"/>
      <c r="D26" s="122"/>
      <c r="E26" s="122"/>
      <c r="F26" s="122"/>
      <c r="G26" s="122"/>
      <c r="H26" s="34"/>
      <c r="I26" s="34"/>
      <c r="J26" s="11"/>
      <c r="K26" s="36"/>
      <c r="L26" s="36"/>
      <c r="M26" s="169" t="s">
        <v>848</v>
      </c>
      <c r="N26" s="170" t="s">
        <v>575</v>
      </c>
      <c r="O26" s="171" t="s">
        <v>477</v>
      </c>
      <c r="P26" s="172" t="s">
        <v>477</v>
      </c>
      <c r="Q26" s="180" t="s">
        <v>477</v>
      </c>
      <c r="R26" s="168">
        <v>0</v>
      </c>
      <c r="S26" s="36"/>
      <c r="T26" s="36"/>
      <c r="U26" s="36"/>
      <c r="V26" s="36"/>
      <c r="W26" s="36"/>
      <c r="X26" s="36"/>
      <c r="Y26" s="36"/>
      <c r="Z26" s="22" t="s">
        <v>16</v>
      </c>
      <c r="AA26" s="23">
        <f>SUMIF('Fx Deals'!C:C,'teste v2'!Z26,'Fx Deals'!B:B)</f>
        <v>4099760</v>
      </c>
      <c r="AB26" s="23">
        <f>SUMIF('Fx Deals'!C:C,'teste v2'!Z26,'Fx Deals'!E:E)</f>
        <v>2882886.6</v>
      </c>
      <c r="AC26" s="101"/>
      <c r="AD26" s="78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ht="15.75" thickBot="1">
      <c r="A27" s="122"/>
      <c r="B27" s="122"/>
      <c r="C27" s="122"/>
      <c r="D27" s="122"/>
      <c r="E27" s="122"/>
      <c r="F27" s="122"/>
      <c r="G27" s="122"/>
      <c r="H27" s="34"/>
      <c r="I27" s="34"/>
      <c r="J27" s="11"/>
      <c r="K27" s="36"/>
      <c r="L27" s="36"/>
      <c r="M27" s="169" t="s">
        <v>849</v>
      </c>
      <c r="N27" s="170" t="s">
        <v>535</v>
      </c>
      <c r="O27" s="171" t="s">
        <v>933</v>
      </c>
      <c r="P27" s="172" t="s">
        <v>934</v>
      </c>
      <c r="Q27" s="177" t="s">
        <v>935</v>
      </c>
      <c r="R27" s="168">
        <v>2.0592000000000001</v>
      </c>
      <c r="S27" s="36"/>
      <c r="T27" s="36"/>
      <c r="U27" s="36"/>
      <c r="V27" s="36"/>
      <c r="W27" s="36"/>
      <c r="X27" s="36"/>
      <c r="Y27" s="36"/>
      <c r="Z27" s="30" t="s">
        <v>5</v>
      </c>
      <c r="AA27" s="23">
        <f>SUMIF('Fx Deals'!C:C,'teste v2'!Z27,'Fx Deals'!B:B)</f>
        <v>5644513.6600000001</v>
      </c>
      <c r="AB27" s="23">
        <f>SUMIF('Fx Deals'!C:C,'teste v2'!Z27,'Fx Deals'!E:E)</f>
        <v>5392815.4299999997</v>
      </c>
      <c r="AC27" s="101"/>
      <c r="AD27" s="78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ht="15.75" thickBot="1">
      <c r="A28" s="122"/>
      <c r="B28" s="122"/>
      <c r="C28" s="122"/>
      <c r="D28" s="122"/>
      <c r="E28" s="122"/>
      <c r="F28" s="122"/>
      <c r="G28" s="122"/>
      <c r="H28" s="34"/>
      <c r="I28" s="34"/>
      <c r="J28" s="11"/>
      <c r="K28" s="36"/>
      <c r="L28" s="36"/>
      <c r="M28" s="169" t="s">
        <v>851</v>
      </c>
      <c r="N28" s="170" t="s">
        <v>541</v>
      </c>
      <c r="O28" s="171" t="s">
        <v>936</v>
      </c>
      <c r="P28" s="172" t="s">
        <v>937</v>
      </c>
      <c r="Q28" s="177" t="s">
        <v>938</v>
      </c>
      <c r="R28" s="168">
        <v>1.3128</v>
      </c>
      <c r="S28" s="36"/>
      <c r="T28" s="36"/>
      <c r="U28" s="36"/>
      <c r="V28" s="36"/>
      <c r="W28" s="36"/>
      <c r="X28" s="36"/>
      <c r="Y28" s="36"/>
      <c r="Z28" s="767" t="s">
        <v>448</v>
      </c>
      <c r="AA28" s="772"/>
      <c r="AB28" s="102">
        <f>SUM(AB20:AB27)</f>
        <v>48115562.25</v>
      </c>
      <c r="AC28" s="33">
        <f>SUM(AC20:AC27)</f>
        <v>735504</v>
      </c>
      <c r="AD28" s="78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ht="15.75" thickBot="1">
      <c r="A29" s="122"/>
      <c r="B29" s="122"/>
      <c r="C29" s="122"/>
      <c r="D29" s="122"/>
      <c r="E29" s="122"/>
      <c r="F29" s="122"/>
      <c r="G29" s="122"/>
      <c r="H29" s="34"/>
      <c r="I29" s="34"/>
      <c r="J29" s="11"/>
      <c r="K29" s="36"/>
      <c r="L29" s="36"/>
      <c r="M29" s="169" t="s">
        <v>852</v>
      </c>
      <c r="N29" s="170" t="s">
        <v>530</v>
      </c>
      <c r="O29" s="171" t="s">
        <v>939</v>
      </c>
      <c r="P29" s="172" t="s">
        <v>940</v>
      </c>
      <c r="Q29" s="177" t="s">
        <v>941</v>
      </c>
      <c r="R29" s="168">
        <v>1.2814000000000001</v>
      </c>
      <c r="S29" s="36"/>
      <c r="T29" s="36"/>
      <c r="U29" s="36"/>
      <c r="V29" s="36"/>
      <c r="W29" s="36"/>
      <c r="X29" s="36"/>
      <c r="Y29" s="36"/>
      <c r="Z29" s="97"/>
      <c r="AA29" s="97"/>
      <c r="AB29" s="105"/>
      <c r="AC29" s="106"/>
      <c r="AD29" s="78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ht="15.75" thickBot="1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169" t="s">
        <v>853</v>
      </c>
      <c r="N30" s="170" t="s">
        <v>468</v>
      </c>
      <c r="O30" s="171" t="s">
        <v>942</v>
      </c>
      <c r="P30" s="172" t="s">
        <v>943</v>
      </c>
      <c r="Q30" s="178" t="s">
        <v>944</v>
      </c>
      <c r="R30" s="168">
        <v>0.5444</v>
      </c>
      <c r="S30" s="36"/>
      <c r="T30" s="36"/>
      <c r="U30" s="36"/>
      <c r="V30" s="121"/>
      <c r="W30" s="121"/>
      <c r="X30" s="78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43" ht="15.75" thickBot="1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159"/>
      <c r="N31" s="159"/>
      <c r="O31" s="181" t="s">
        <v>945</v>
      </c>
      <c r="P31" s="182" t="s">
        <v>946</v>
      </c>
      <c r="Q31" s="183" t="s">
        <v>947</v>
      </c>
      <c r="R31" s="184">
        <v>1.1355999999999999</v>
      </c>
      <c r="S31" s="36"/>
      <c r="T31" s="36"/>
      <c r="U31" s="36"/>
      <c r="V31" s="121"/>
      <c r="W31" s="121"/>
      <c r="X31" s="78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43" ht="15.75" thickBot="1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787" t="s">
        <v>873</v>
      </c>
      <c r="U32" s="773"/>
      <c r="V32" s="774"/>
      <c r="W32" s="121"/>
      <c r="X32" s="78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 ht="15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2" t="s">
        <v>291</v>
      </c>
      <c r="U33" s="23">
        <f>SUMIF('Fx Deals'!M:M,'teste v2'!T33,'Fx Deals'!L:L)</f>
        <v>17146500000</v>
      </c>
      <c r="V33" s="24">
        <f>SUMIF('Fx Deals'!M:M,'teste v2'!T33,'Fx Deals'!O:O)</f>
        <v>1000000</v>
      </c>
      <c r="W33" s="121"/>
      <c r="X33" s="78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2" t="s">
        <v>4</v>
      </c>
      <c r="U34" s="23">
        <f>SUMIF('Fx Deals'!M:M,'teste v2'!T34,'Fx Deals'!L:L)</f>
        <v>5029814.4000000004</v>
      </c>
      <c r="V34" s="24">
        <f>SUMIF('Fx Deals'!M:M,'teste v2'!T34,'Fx Deals'!O:O)</f>
        <v>6000000</v>
      </c>
      <c r="W34" s="121"/>
      <c r="X34" s="78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767" t="s">
        <v>448</v>
      </c>
      <c r="U35" s="772"/>
      <c r="V35" s="33">
        <f>SUM(V33:V34)</f>
        <v>7000000</v>
      </c>
      <c r="W35" s="121"/>
      <c r="X35" s="78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121"/>
      <c r="W36" s="121"/>
      <c r="X36" s="78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 ht="15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121"/>
      <c r="W37" s="121"/>
      <c r="X37" s="78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 ht="15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121"/>
      <c r="W38" s="121"/>
      <c r="X38" s="78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121"/>
      <c r="W39" s="121"/>
      <c r="X39" s="78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 ht="15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121"/>
      <c r="W40" s="121"/>
      <c r="X40" s="78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 ht="15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121"/>
      <c r="W41" s="121"/>
      <c r="X41" s="78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121"/>
      <c r="W42" s="121"/>
      <c r="X42" s="78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121"/>
      <c r="W43" s="121"/>
      <c r="X43" s="78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121"/>
      <c r="W44" s="121"/>
      <c r="X44" s="78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121"/>
      <c r="W45" s="121"/>
      <c r="X45" s="78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121"/>
      <c r="W46" s="121"/>
      <c r="X46" s="78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121"/>
      <c r="W47" s="121"/>
      <c r="X47" s="78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121"/>
      <c r="W48" s="121"/>
      <c r="X48" s="78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121"/>
      <c r="W49" s="121"/>
      <c r="X49" s="78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121"/>
      <c r="W50" s="121"/>
      <c r="X50" s="78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121"/>
      <c r="W51" s="121"/>
      <c r="X51" s="78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121"/>
      <c r="W52" s="121"/>
      <c r="X52" s="78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121"/>
      <c r="W53" s="121"/>
      <c r="X53" s="78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121"/>
      <c r="W54" s="121"/>
      <c r="X54" s="78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121"/>
      <c r="W55" s="121"/>
      <c r="X55" s="78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 ht="15">
      <c r="A56" s="122"/>
      <c r="B56" s="122"/>
      <c r="C56" s="122"/>
      <c r="D56" s="122"/>
      <c r="E56" s="133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121"/>
      <c r="W56" s="121"/>
      <c r="X56" s="78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 ht="15">
      <c r="D57" s="132" t="s">
        <v>863</v>
      </c>
      <c r="E57" s="38"/>
      <c r="F57" s="133"/>
      <c r="G57" s="133"/>
      <c r="H57" s="36"/>
      <c r="I57" s="36"/>
      <c r="J57" s="35"/>
      <c r="K57" s="21"/>
      <c r="L57" s="11"/>
      <c r="M57" s="36"/>
      <c r="N57" s="36"/>
      <c r="O57" s="36"/>
      <c r="P57" s="36"/>
      <c r="Q57" s="36"/>
      <c r="R57" s="36"/>
      <c r="S57" s="11"/>
      <c r="T57" s="824"/>
      <c r="U57" s="824"/>
      <c r="V57" s="81"/>
      <c r="W57" s="39"/>
      <c r="X57" s="78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 ht="15">
      <c r="D58" s="38"/>
      <c r="E58" s="38"/>
      <c r="F58" s="38"/>
      <c r="G58" s="11"/>
      <c r="H58" s="11"/>
      <c r="I58" s="11"/>
      <c r="J58" s="11"/>
      <c r="K58" s="36"/>
      <c r="L58" s="11"/>
      <c r="M58" s="36"/>
      <c r="N58" s="36"/>
      <c r="O58" s="36"/>
      <c r="P58" s="36"/>
      <c r="Q58" s="36"/>
      <c r="R58" s="36"/>
      <c r="S58" s="11"/>
      <c r="T58" s="824"/>
      <c r="U58" s="824"/>
      <c r="V58" s="81"/>
      <c r="W58" s="39"/>
      <c r="X58" s="78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 ht="15">
      <c r="D59" s="38"/>
      <c r="E59" s="38"/>
      <c r="F59" s="38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824"/>
      <c r="U59" s="824"/>
      <c r="V59" s="81"/>
      <c r="W59" s="39"/>
      <c r="X59" s="78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 ht="15">
      <c r="D60" s="38"/>
      <c r="E60" s="38"/>
      <c r="F60" s="38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824"/>
      <c r="U60" s="824"/>
      <c r="V60" s="81"/>
      <c r="W60" s="39"/>
      <c r="X60" s="78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 ht="15">
      <c r="D61" s="38"/>
      <c r="E61" s="38"/>
      <c r="F61" s="38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824"/>
      <c r="U61" s="824"/>
      <c r="V61" s="81"/>
      <c r="W61" s="39"/>
      <c r="X61" s="78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 ht="15">
      <c r="D62" s="38"/>
      <c r="E62" s="135"/>
      <c r="F62" s="38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824"/>
      <c r="U62" s="824"/>
      <c r="V62" s="81"/>
      <c r="W62" s="39"/>
      <c r="X62" s="78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 ht="15">
      <c r="D63" s="134" t="s">
        <v>864</v>
      </c>
      <c r="E63" s="40"/>
      <c r="F63" s="135"/>
      <c r="G63" s="135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824"/>
      <c r="U63" s="824"/>
      <c r="V63" s="81"/>
      <c r="W63" s="39"/>
      <c r="X63" s="78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 ht="15">
      <c r="D64" s="40"/>
      <c r="E64" s="40"/>
      <c r="F64" s="40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824"/>
      <c r="U64" s="824"/>
      <c r="V64" s="81"/>
      <c r="W64" s="39"/>
      <c r="X64" s="78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 ht="15">
      <c r="D65" s="40"/>
      <c r="E65" s="40"/>
      <c r="F65" s="40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824"/>
      <c r="U65" s="824"/>
      <c r="V65" s="81"/>
      <c r="W65" s="39"/>
      <c r="X65" s="78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 ht="15">
      <c r="D66" s="40"/>
      <c r="E66" s="40"/>
      <c r="F66" s="40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824"/>
      <c r="U66" s="824"/>
      <c r="V66" s="81"/>
      <c r="W66" s="39"/>
      <c r="X66" s="78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 ht="15">
      <c r="D67" s="40"/>
      <c r="E67" s="40"/>
      <c r="F67" s="40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824"/>
      <c r="U67" s="824"/>
      <c r="V67" s="81"/>
      <c r="W67" s="39"/>
      <c r="X67" s="78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81"/>
      <c r="W68" s="39"/>
      <c r="X68" s="78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81"/>
      <c r="W69" s="39"/>
      <c r="X69" s="78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 ht="15">
      <c r="D70" s="40"/>
      <c r="E70" s="93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81"/>
      <c r="W70" s="39"/>
      <c r="X70" s="78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 s="96" customFormat="1" ht="15">
      <c r="D71" s="93"/>
      <c r="E71" s="20"/>
      <c r="F71" s="93"/>
      <c r="G71" s="37"/>
      <c r="H71" s="11"/>
      <c r="I71" s="11"/>
      <c r="J71" s="11"/>
      <c r="K71" s="11"/>
      <c r="L71" s="37"/>
      <c r="M71" s="11"/>
      <c r="N71" s="11"/>
      <c r="O71" s="11"/>
      <c r="P71" s="11"/>
      <c r="Q71" s="11"/>
      <c r="R71" s="11"/>
      <c r="S71" s="37"/>
      <c r="T71" s="37"/>
      <c r="U71" s="37"/>
      <c r="V71" s="94"/>
      <c r="W71" s="95"/>
      <c r="X71" s="108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</row>
    <row r="72" spans="1:37" ht="15">
      <c r="A72" s="82"/>
      <c r="B72" s="92"/>
      <c r="C72" s="20"/>
      <c r="D72" s="20"/>
      <c r="E72" s="20"/>
      <c r="F72" s="2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81"/>
      <c r="W72" s="39"/>
      <c r="X72" s="78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 ht="15">
      <c r="A73" s="20"/>
      <c r="B73" s="20"/>
      <c r="C73" s="20"/>
      <c r="D73" s="20"/>
      <c r="E73" s="20"/>
      <c r="F73" s="20"/>
      <c r="G73" s="11"/>
      <c r="H73" s="37"/>
      <c r="I73" s="37"/>
      <c r="J73" s="37"/>
      <c r="K73" s="37"/>
      <c r="L73" s="11"/>
      <c r="M73" s="37"/>
      <c r="N73" s="37"/>
      <c r="O73" s="37"/>
      <c r="P73" s="37"/>
      <c r="Q73" s="37"/>
      <c r="R73" s="37"/>
      <c r="S73" s="11"/>
      <c r="T73" s="824"/>
      <c r="U73" s="824"/>
      <c r="V73" s="81"/>
      <c r="W73" s="39"/>
      <c r="X73" s="78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 ht="15">
      <c r="A74" s="20"/>
      <c r="B74" s="20"/>
      <c r="C74" s="20"/>
      <c r="D74" s="20"/>
      <c r="E74" s="20"/>
      <c r="F74" s="2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824"/>
      <c r="U74" s="824"/>
      <c r="V74" s="81"/>
      <c r="W74" s="39"/>
      <c r="X74" s="78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 ht="15">
      <c r="A75" s="83" t="s">
        <v>707</v>
      </c>
      <c r="B75" s="84"/>
      <c r="C75" s="84"/>
      <c r="D75" s="20"/>
      <c r="E75" s="20"/>
      <c r="F75" s="2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824"/>
      <c r="U75" s="824"/>
      <c r="V75" s="81"/>
      <c r="W75" s="39"/>
      <c r="X75" s="78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 ht="15">
      <c r="A76" s="38" t="s">
        <v>26</v>
      </c>
      <c r="B76" s="38" t="s">
        <v>709</v>
      </c>
      <c r="C76" s="38" t="s">
        <v>457</v>
      </c>
      <c r="D76" s="20"/>
      <c r="E76" s="11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824"/>
      <c r="T76" s="824"/>
      <c r="U76" s="81"/>
      <c r="V76" s="39"/>
      <c r="W76" s="10"/>
      <c r="X76" s="78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 spans="1:37" ht="15">
      <c r="A77" s="38" t="s">
        <v>7</v>
      </c>
      <c r="B77" s="45">
        <f>Sheet7!C57</f>
        <v>578671.23433359817</v>
      </c>
      <c r="C77" s="45">
        <f>SUM(Sheet7!W65:W66)</f>
        <v>1814.8201019051914</v>
      </c>
      <c r="D77" s="11"/>
      <c r="E77" s="11"/>
      <c r="F77" s="11"/>
      <c r="G77" s="41"/>
      <c r="H77" s="11"/>
      <c r="I77" s="11"/>
      <c r="J77" s="11"/>
      <c r="K77" s="11"/>
      <c r="L77" s="20"/>
      <c r="M77" s="11"/>
      <c r="N77" s="11"/>
      <c r="O77" s="11"/>
      <c r="P77" s="11"/>
      <c r="Q77" s="11"/>
      <c r="R77" s="11"/>
      <c r="S77" s="821"/>
      <c r="T77" s="821"/>
      <c r="U77" s="80"/>
      <c r="V77" s="10"/>
      <c r="W77" s="10"/>
      <c r="X77" s="78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  <row r="78" spans="1:37" ht="15">
      <c r="A78" s="38" t="s">
        <v>14</v>
      </c>
      <c r="B78" s="45">
        <f>+Sheet7!AA57</f>
        <v>864812.10508812766</v>
      </c>
      <c r="C78" s="45">
        <f>SUM(Sheet7!O65:O66)</f>
        <v>33195.211173927499</v>
      </c>
      <c r="D78" s="11"/>
      <c r="E78" s="11"/>
      <c r="F78" s="11"/>
      <c r="G78" s="41"/>
      <c r="H78" s="11"/>
      <c r="I78" s="41"/>
      <c r="J78" s="11"/>
      <c r="K78" s="11"/>
      <c r="L78" s="20"/>
      <c r="M78" s="11"/>
      <c r="N78" s="11"/>
      <c r="O78" s="11"/>
      <c r="P78" s="11"/>
      <c r="Q78" s="824"/>
      <c r="R78" s="824"/>
      <c r="S78" s="821"/>
      <c r="T78" s="821"/>
      <c r="U78" s="80"/>
      <c r="V78" s="10"/>
      <c r="W78" s="10"/>
      <c r="X78" s="78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</row>
    <row r="79" spans="1:37" ht="15">
      <c r="A79" s="38" t="s">
        <v>9</v>
      </c>
      <c r="B79" s="45">
        <f>+Sheet7!O57</f>
        <v>527194.33911882516</v>
      </c>
      <c r="C79" s="45">
        <f>SUM(Sheet7!M65:M66)</f>
        <v>37744.192256341783</v>
      </c>
      <c r="D79" s="11"/>
      <c r="E79" s="11"/>
      <c r="F79" s="11"/>
      <c r="G79" s="41"/>
      <c r="H79" s="41"/>
      <c r="I79" s="41"/>
      <c r="J79" s="21"/>
      <c r="K79" s="25"/>
      <c r="L79" s="20"/>
      <c r="M79" s="20"/>
      <c r="N79" s="20"/>
      <c r="O79" s="20"/>
      <c r="P79" s="20"/>
      <c r="Q79" s="821"/>
      <c r="R79" s="821"/>
      <c r="S79" s="821"/>
      <c r="T79" s="821"/>
      <c r="U79" s="80"/>
      <c r="V79" s="10"/>
      <c r="W79" s="10"/>
      <c r="X79" s="78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</row>
    <row r="80" spans="1:37" ht="15">
      <c r="A80" s="38" t="s">
        <v>3</v>
      </c>
      <c r="B80" s="45">
        <f>+Sheet7!G57</f>
        <v>337089.23687456432</v>
      </c>
      <c r="C80" s="45">
        <f>SUM(Sheet7!U65:U66)</f>
        <v>773.58288196492731</v>
      </c>
      <c r="D80" s="11"/>
      <c r="E80" s="11"/>
      <c r="F80" s="11"/>
      <c r="G80" s="41"/>
      <c r="H80" s="41"/>
      <c r="I80" s="41"/>
      <c r="J80" s="21"/>
      <c r="K80" s="25"/>
      <c r="L80" s="20"/>
      <c r="M80" s="20"/>
      <c r="N80" s="20"/>
      <c r="O80" s="20"/>
      <c r="P80" s="20"/>
      <c r="Q80" s="821"/>
      <c r="R80" s="821"/>
      <c r="S80" s="821"/>
      <c r="T80" s="821"/>
      <c r="U80" s="80"/>
      <c r="V80" s="10"/>
      <c r="W80" s="10"/>
      <c r="X80" s="78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</row>
    <row r="81" spans="1:37" ht="15">
      <c r="A81" s="38" t="s">
        <v>2</v>
      </c>
      <c r="B81" s="45">
        <f>+Sheet7!M57</f>
        <v>3419540.41</v>
      </c>
      <c r="C81" s="45">
        <f>SUM(Sheet7!K65:K66)</f>
        <v>-330135.79999999981</v>
      </c>
      <c r="D81" s="11"/>
      <c r="E81" s="10"/>
      <c r="F81" s="11"/>
      <c r="G81" s="41"/>
      <c r="H81" s="41"/>
      <c r="I81" s="41"/>
      <c r="J81" s="21"/>
      <c r="K81" s="25"/>
      <c r="L81" s="20"/>
      <c r="M81" s="20"/>
      <c r="N81" s="20"/>
      <c r="O81" s="20"/>
      <c r="P81" s="20"/>
      <c r="Q81" s="821"/>
      <c r="R81" s="821"/>
      <c r="S81" s="821"/>
      <c r="T81" s="821"/>
      <c r="U81" s="80"/>
      <c r="V81" s="10"/>
      <c r="W81" s="10"/>
      <c r="X81" s="78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</row>
    <row r="82" spans="1:37" ht="15">
      <c r="A82" s="38" t="s">
        <v>4</v>
      </c>
      <c r="B82" s="45">
        <f>Sheet7!K57</f>
        <v>5560437.7992140055</v>
      </c>
      <c r="C82" s="45">
        <f>SUM(Sheet7!Q65:Q66)</f>
        <v>5377162.0816958435</v>
      </c>
      <c r="D82" s="10"/>
      <c r="E82" s="10"/>
      <c r="F82" s="10"/>
      <c r="G82" s="41"/>
      <c r="H82" s="41"/>
      <c r="I82" s="41"/>
      <c r="J82" s="21"/>
      <c r="K82" s="25"/>
      <c r="L82" s="20"/>
      <c r="M82" s="20"/>
      <c r="N82" s="20"/>
      <c r="O82" s="20"/>
      <c r="P82" s="20"/>
      <c r="Q82" s="821"/>
      <c r="R82" s="821"/>
      <c r="S82" s="821"/>
      <c r="T82" s="821"/>
      <c r="U82" s="80"/>
      <c r="V82" s="10"/>
      <c r="W82" s="10"/>
      <c r="X82" s="78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7" ht="15">
      <c r="A83" s="38" t="s">
        <v>291</v>
      </c>
      <c r="B83" s="45">
        <f>+Sheet7!Y57</f>
        <v>185400.80703471461</v>
      </c>
      <c r="C83" s="45"/>
      <c r="D83" s="10"/>
      <c r="E83" s="20"/>
      <c r="F83" s="11"/>
      <c r="G83" s="41"/>
      <c r="H83" s="41"/>
      <c r="I83" s="41"/>
      <c r="J83" s="21"/>
      <c r="K83" s="25"/>
      <c r="L83" s="20"/>
      <c r="M83" s="20"/>
      <c r="N83" s="20"/>
      <c r="O83" s="20"/>
      <c r="P83" s="20"/>
      <c r="Q83" s="821"/>
      <c r="R83" s="821"/>
      <c r="S83" s="821"/>
      <c r="T83" s="821"/>
      <c r="U83" s="80"/>
      <c r="V83" s="10"/>
      <c r="W83" s="10"/>
      <c r="X83" s="78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</row>
    <row r="84" spans="1:37" ht="15">
      <c r="A84" s="38" t="s">
        <v>252</v>
      </c>
      <c r="B84" s="45">
        <f>+Sheet7!U57</f>
        <v>236471.83347731296</v>
      </c>
      <c r="C84" s="45"/>
      <c r="D84" s="20"/>
      <c r="E84" s="20"/>
      <c r="F84" s="11"/>
      <c r="G84" s="41"/>
      <c r="H84" s="41"/>
      <c r="I84" s="41"/>
      <c r="J84" s="21"/>
      <c r="K84" s="25"/>
      <c r="L84" s="20"/>
      <c r="M84" s="20"/>
      <c r="N84" s="20"/>
      <c r="O84" s="20"/>
      <c r="P84" s="20"/>
      <c r="Q84" s="821"/>
      <c r="R84" s="821"/>
      <c r="S84" s="821"/>
      <c r="T84" s="821"/>
      <c r="U84" s="80"/>
      <c r="V84" s="10"/>
      <c r="W84" s="10"/>
      <c r="X84" s="78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</row>
    <row r="85" spans="1:37" ht="15">
      <c r="A85" s="38" t="s">
        <v>19</v>
      </c>
      <c r="B85" s="45">
        <f>Sheet7!E57</f>
        <v>3167313.4305121489</v>
      </c>
      <c r="C85" s="45">
        <f>SUM(Sheet7!I65:I66)</f>
        <v>14824.006507850099</v>
      </c>
      <c r="D85" s="20"/>
      <c r="E85" s="20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821"/>
      <c r="R85" s="821"/>
      <c r="S85" s="821"/>
      <c r="T85" s="821"/>
      <c r="U85" s="80"/>
      <c r="V85" s="10"/>
      <c r="W85" s="10"/>
      <c r="X85" s="78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</row>
    <row r="86" spans="1:37" ht="15">
      <c r="A86" s="38" t="s">
        <v>15</v>
      </c>
      <c r="B86" s="45">
        <f>+Sheet7!AC57</f>
        <v>1845347.5545079554</v>
      </c>
      <c r="C86" s="45">
        <f>SUM(Sheet7!S65:S66)</f>
        <v>45063.052445492045</v>
      </c>
      <c r="D86" s="20"/>
      <c r="E86" s="20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821"/>
      <c r="R86" s="821"/>
      <c r="S86" s="821"/>
      <c r="T86" s="821"/>
      <c r="U86" s="80"/>
      <c r="V86" s="10"/>
      <c r="W86" s="10"/>
      <c r="X86" s="78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</row>
    <row r="87" spans="1:37" ht="15">
      <c r="A87" s="38" t="s">
        <v>6</v>
      </c>
      <c r="B87" s="45">
        <f>+Sheet7!S57</f>
        <v>3065559.0172469891</v>
      </c>
      <c r="C87" s="45">
        <f>SUM(Sheet7!G65:G66)</f>
        <v>4395.5288218910719</v>
      </c>
      <c r="D87" s="20"/>
      <c r="E87" s="2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821"/>
      <c r="R87" s="821"/>
      <c r="S87" s="821"/>
      <c r="T87" s="821"/>
      <c r="U87" s="80"/>
      <c r="V87" s="10"/>
      <c r="W87" s="10"/>
      <c r="X87" s="78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7" ht="15">
      <c r="A88" s="38" t="s">
        <v>16</v>
      </c>
      <c r="B88" s="45">
        <f>+Sheet7!W57</f>
        <v>1434076.3461868039</v>
      </c>
      <c r="C88" s="45">
        <f>SUM(Sheet7!E65:E66)</f>
        <v>718849.70008568978</v>
      </c>
      <c r="D88" s="20"/>
      <c r="E88" s="20"/>
      <c r="F88" s="20"/>
      <c r="G88" s="34"/>
      <c r="H88" s="41"/>
      <c r="I88" s="41"/>
      <c r="J88" s="21"/>
      <c r="K88" s="25"/>
      <c r="L88" s="20"/>
      <c r="M88" s="20"/>
      <c r="N88" s="20"/>
      <c r="O88" s="20"/>
      <c r="P88" s="20"/>
      <c r="Q88" s="821"/>
      <c r="R88" s="821"/>
      <c r="S88" s="20"/>
      <c r="T88" s="20"/>
      <c r="U88" s="80"/>
      <c r="V88" s="10"/>
      <c r="W88" s="10"/>
      <c r="X88" s="78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 spans="1:37" ht="15">
      <c r="A89" s="38" t="s">
        <v>5</v>
      </c>
      <c r="B89" s="45">
        <f>+Sheet7!I57</f>
        <v>1460927.5819418677</v>
      </c>
      <c r="C89" s="45">
        <f>SUM(Sheet7!C65:C66)</f>
        <v>224410.28359395708</v>
      </c>
      <c r="D89" s="20"/>
      <c r="E89" s="20"/>
      <c r="F89" s="20"/>
      <c r="G89" s="34"/>
      <c r="H89" s="41"/>
      <c r="I89" s="41"/>
      <c r="J89" s="21"/>
      <c r="K89" s="25"/>
      <c r="L89" s="20"/>
      <c r="M89" s="20"/>
      <c r="N89" s="20"/>
      <c r="O89" s="20"/>
      <c r="P89" s="20"/>
      <c r="Q89" s="821"/>
      <c r="R89" s="821"/>
      <c r="S89" s="20"/>
      <c r="T89" s="20"/>
      <c r="U89" s="78"/>
      <c r="V89" s="10"/>
      <c r="W89" s="10"/>
      <c r="X89" s="78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 spans="1:37" ht="15" customHeight="1">
      <c r="A90" s="38" t="s">
        <v>282</v>
      </c>
      <c r="B90" s="45">
        <f>+Sheet7!Q57</f>
        <v>303390.82965981052</v>
      </c>
      <c r="C90" s="45"/>
      <c r="D90" s="20"/>
      <c r="E90" s="20"/>
      <c r="F90" s="20"/>
      <c r="G90" s="34"/>
      <c r="H90" s="42"/>
      <c r="I90" s="42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78"/>
      <c r="V90" s="10"/>
      <c r="W90" s="10"/>
      <c r="X90" s="78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 spans="1:37" s="44" customFormat="1" ht="15">
      <c r="A91" s="85"/>
      <c r="B91" s="86">
        <f>SUM(B77:B90)</f>
        <v>22986232.525196727</v>
      </c>
      <c r="C91" s="86">
        <f>SUM(C77:C90)</f>
        <v>6128096.659564863</v>
      </c>
      <c r="D91" s="20"/>
      <c r="E91" s="20"/>
      <c r="F91" s="85"/>
      <c r="G91" s="85"/>
      <c r="H91" s="42"/>
      <c r="I91" s="42"/>
      <c r="J91" s="21"/>
      <c r="K91" s="25"/>
      <c r="L91" s="90"/>
      <c r="M91" s="20"/>
      <c r="N91" s="20"/>
      <c r="O91" s="20"/>
      <c r="P91" s="20"/>
      <c r="Q91" s="20"/>
      <c r="R91" s="20"/>
      <c r="S91" s="85"/>
      <c r="T91" s="85"/>
      <c r="U91" s="85"/>
      <c r="V91" s="91"/>
      <c r="W91" s="37"/>
      <c r="X91" s="91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</row>
    <row r="92" spans="1:37" ht="15">
      <c r="A92" s="20"/>
      <c r="B92" s="20"/>
      <c r="C92" s="20"/>
      <c r="D92" s="20"/>
      <c r="E92" s="20"/>
      <c r="F92" s="20"/>
      <c r="G92" s="20"/>
      <c r="H92" s="42"/>
      <c r="I92" s="42"/>
      <c r="J92" s="21"/>
      <c r="K92" s="25"/>
      <c r="L92" s="25"/>
      <c r="M92" s="20"/>
      <c r="N92" s="20"/>
      <c r="O92" s="20"/>
      <c r="P92" s="20"/>
      <c r="Q92" s="20"/>
      <c r="R92" s="20"/>
      <c r="S92" s="20"/>
      <c r="T92" s="20"/>
      <c r="U92" s="20"/>
      <c r="V92" s="78"/>
      <c r="W92" s="10"/>
      <c r="X92" s="78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 ht="15">
      <c r="A93" s="20"/>
      <c r="B93" s="20"/>
      <c r="C93" s="20"/>
      <c r="D93" s="20"/>
      <c r="E93" s="20"/>
      <c r="F93" s="20"/>
      <c r="G93" s="20"/>
      <c r="H93" s="87"/>
      <c r="I93" s="88"/>
      <c r="J93" s="88"/>
      <c r="K93" s="89"/>
      <c r="L93" s="25"/>
      <c r="M93" s="85"/>
      <c r="N93" s="85"/>
      <c r="O93" s="85"/>
      <c r="P93" s="85"/>
      <c r="Q93" s="85"/>
      <c r="R93" s="85"/>
      <c r="S93" s="20"/>
      <c r="T93" s="20"/>
      <c r="U93" s="20"/>
      <c r="V93" s="78"/>
      <c r="W93" s="10"/>
      <c r="X93" s="78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 ht="15">
      <c r="A94" s="20"/>
      <c r="B94" s="20"/>
      <c r="C94" s="20"/>
      <c r="D94" s="20"/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20"/>
      <c r="Q94" s="20"/>
      <c r="R94" s="20"/>
      <c r="S94" s="20"/>
      <c r="T94" s="20"/>
      <c r="U94" s="20"/>
      <c r="V94" s="78"/>
      <c r="W94" s="10"/>
      <c r="X94" s="78"/>
      <c r="Y94" s="10"/>
      <c r="Z94" s="10" t="s">
        <v>609</v>
      </c>
      <c r="AA94" s="10" t="s">
        <v>299</v>
      </c>
      <c r="AB94" s="10" t="s">
        <v>294</v>
      </c>
      <c r="AC94" s="10" t="s">
        <v>865</v>
      </c>
      <c r="AD94" s="10" t="s">
        <v>866</v>
      </c>
      <c r="AE94" s="10" t="s">
        <v>309</v>
      </c>
      <c r="AF94" s="10" t="s">
        <v>867</v>
      </c>
      <c r="AG94" s="10" t="s">
        <v>312</v>
      </c>
      <c r="AH94" s="10" t="s">
        <v>281</v>
      </c>
      <c r="AI94" s="10" t="s">
        <v>868</v>
      </c>
      <c r="AJ94" s="10" t="s">
        <v>297</v>
      </c>
      <c r="AK94" s="10" t="s">
        <v>325</v>
      </c>
    </row>
    <row r="95" spans="1:37" ht="15">
      <c r="A95" s="20"/>
      <c r="B95" s="20"/>
      <c r="C95" s="20"/>
      <c r="D95" s="20"/>
      <c r="E95" s="20"/>
      <c r="F95" s="20"/>
      <c r="G95" s="20"/>
      <c r="H95" s="34"/>
      <c r="I95" s="42"/>
      <c r="J95" s="42"/>
      <c r="K95" s="21"/>
      <c r="L95" s="25"/>
      <c r="M95" s="20"/>
      <c r="N95" s="20"/>
      <c r="O95" s="20"/>
      <c r="P95" s="20"/>
      <c r="Q95" s="20"/>
      <c r="R95" s="20"/>
      <c r="S95" s="20"/>
      <c r="T95" s="20"/>
      <c r="U95" s="20"/>
      <c r="V95" s="78"/>
      <c r="W95" s="10"/>
      <c r="X95" s="78"/>
      <c r="Y95" s="10"/>
      <c r="Z95" s="10" t="s">
        <v>349</v>
      </c>
      <c r="AA95" s="10">
        <v>1398052.99</v>
      </c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 ht="15">
      <c r="A96" s="20"/>
      <c r="B96" s="20"/>
      <c r="C96" s="20"/>
      <c r="D96" s="20"/>
      <c r="E96" s="20"/>
      <c r="F96" s="20"/>
      <c r="G96" s="20"/>
      <c r="H96" s="34"/>
      <c r="I96" s="42"/>
      <c r="J96" s="42"/>
      <c r="K96" s="21"/>
      <c r="L96" s="25"/>
      <c r="M96" s="20"/>
      <c r="N96" s="20"/>
      <c r="O96" s="20"/>
      <c r="P96" s="20"/>
      <c r="Q96" s="20"/>
      <c r="R96" s="20"/>
      <c r="S96" s="20"/>
      <c r="T96" s="20"/>
      <c r="U96" s="20"/>
      <c r="V96" s="78"/>
      <c r="W96" s="10"/>
      <c r="X96" s="78"/>
      <c r="Y96" s="10"/>
      <c r="Z96" s="10" t="s">
        <v>7</v>
      </c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 ht="15">
      <c r="A97" s="20"/>
      <c r="B97" s="20"/>
      <c r="C97" s="20"/>
      <c r="D97" s="20"/>
      <c r="E97" s="20"/>
      <c r="F97" s="20"/>
      <c r="G97" s="20"/>
      <c r="H97" s="34"/>
      <c r="I97" s="42"/>
      <c r="J97" s="42"/>
      <c r="K97" s="21"/>
      <c r="L97" s="25"/>
      <c r="M97" s="20"/>
      <c r="N97" s="20"/>
      <c r="O97" s="20"/>
      <c r="P97" s="20"/>
      <c r="Q97" s="20"/>
      <c r="R97" s="20"/>
      <c r="S97" s="20"/>
      <c r="T97" s="20"/>
      <c r="U97" s="20"/>
      <c r="V97" s="78"/>
      <c r="W97" s="10"/>
      <c r="X97" s="78"/>
      <c r="Y97" s="10"/>
      <c r="Z97" s="10" t="s">
        <v>14</v>
      </c>
      <c r="AA97" s="10">
        <v>586754.47</v>
      </c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0"/>
      <c r="N98" s="20"/>
      <c r="O98" s="20"/>
      <c r="P98" s="20"/>
      <c r="Q98" s="20"/>
      <c r="R98" s="20"/>
      <c r="S98" s="20"/>
      <c r="T98" s="20"/>
      <c r="U98" s="20"/>
      <c r="V98" s="78"/>
      <c r="W98" s="10"/>
      <c r="X98" s="78"/>
      <c r="Y98" s="10"/>
      <c r="Z98" s="10" t="s">
        <v>9</v>
      </c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0"/>
      <c r="N99" s="20"/>
      <c r="O99" s="20"/>
      <c r="P99" s="20"/>
      <c r="Q99" s="20"/>
      <c r="R99" s="20"/>
      <c r="S99" s="20"/>
      <c r="T99" s="20"/>
      <c r="U99" s="20"/>
      <c r="V99" s="78"/>
      <c r="W99" s="10"/>
      <c r="X99" s="78"/>
      <c r="Y99" s="10"/>
      <c r="Z99" s="10" t="s">
        <v>18</v>
      </c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0"/>
      <c r="N100" s="20"/>
      <c r="O100" s="20"/>
      <c r="P100" s="20"/>
      <c r="Q100" s="20"/>
      <c r="R100" s="20"/>
      <c r="S100" s="20"/>
      <c r="T100" s="20"/>
      <c r="U100" s="20"/>
      <c r="V100" s="78"/>
      <c r="W100" s="10"/>
      <c r="X100" s="78"/>
      <c r="Y100" s="10"/>
      <c r="Z100" s="10" t="s">
        <v>3</v>
      </c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0"/>
      <c r="N101" s="20"/>
      <c r="O101" s="20"/>
      <c r="P101" s="20"/>
      <c r="Q101" s="20"/>
      <c r="R101" s="20"/>
      <c r="S101" s="20"/>
      <c r="T101" s="20"/>
      <c r="U101" s="20"/>
      <c r="V101" s="78"/>
      <c r="W101" s="10"/>
      <c r="X101" s="78"/>
      <c r="Y101" s="10"/>
      <c r="Z101" s="10" t="s">
        <v>4</v>
      </c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0"/>
      <c r="N102" s="20"/>
      <c r="O102" s="20"/>
      <c r="P102" s="20"/>
      <c r="Q102" s="20"/>
      <c r="R102" s="20"/>
      <c r="S102" s="20"/>
      <c r="T102" s="20"/>
      <c r="U102" s="20"/>
      <c r="V102" s="78"/>
      <c r="W102" s="10"/>
      <c r="X102" s="78"/>
      <c r="Y102" s="10"/>
      <c r="Z102" s="10" t="s">
        <v>17</v>
      </c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0"/>
      <c r="N103" s="20"/>
      <c r="O103" s="20"/>
      <c r="P103" s="20"/>
      <c r="Q103" s="20"/>
      <c r="R103" s="20"/>
      <c r="S103" s="20"/>
      <c r="T103" s="20"/>
      <c r="U103" s="20"/>
      <c r="V103" s="78"/>
      <c r="W103" s="10"/>
      <c r="X103" s="78"/>
      <c r="Y103" s="10"/>
      <c r="Z103" s="10" t="s">
        <v>291</v>
      </c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0"/>
      <c r="N104" s="20"/>
      <c r="O104" s="20"/>
      <c r="P104" s="20"/>
      <c r="Q104" s="20"/>
      <c r="R104" s="20"/>
      <c r="S104" s="20"/>
      <c r="T104" s="20"/>
      <c r="U104" s="20"/>
      <c r="V104" s="78"/>
      <c r="W104" s="10"/>
      <c r="X104" s="78"/>
      <c r="Y104" s="10"/>
      <c r="Z104" s="10" t="s">
        <v>252</v>
      </c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0"/>
      <c r="N105" s="20"/>
      <c r="O105" s="20"/>
      <c r="P105" s="20"/>
      <c r="Q105" s="20"/>
      <c r="R105" s="20"/>
      <c r="S105" s="20"/>
      <c r="T105" s="20"/>
      <c r="U105" s="20"/>
      <c r="V105" s="78"/>
      <c r="W105" s="10"/>
      <c r="X105" s="78"/>
      <c r="Y105" s="10"/>
      <c r="Z105" s="10" t="s">
        <v>19</v>
      </c>
      <c r="AA105" s="10">
        <v>109049.92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0"/>
      <c r="N106" s="20"/>
      <c r="O106" s="20"/>
      <c r="P106" s="20"/>
      <c r="Q106" s="20"/>
      <c r="R106" s="20"/>
      <c r="S106" s="20"/>
      <c r="T106" s="20"/>
      <c r="U106" s="20"/>
      <c r="V106" s="78"/>
      <c r="W106" s="10"/>
      <c r="X106" s="78"/>
      <c r="Y106" s="10"/>
      <c r="Z106" s="10" t="s">
        <v>15</v>
      </c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0"/>
      <c r="N107" s="20"/>
      <c r="O107" s="20"/>
      <c r="P107" s="20"/>
      <c r="Q107" s="20"/>
      <c r="R107" s="20"/>
      <c r="S107" s="20"/>
      <c r="T107" s="20"/>
      <c r="U107" s="20"/>
      <c r="V107" s="78"/>
      <c r="W107" s="10"/>
      <c r="X107" s="78"/>
      <c r="Y107" s="10"/>
      <c r="Z107" s="10" t="s">
        <v>6</v>
      </c>
      <c r="AA107" s="10">
        <v>18007233.260000002</v>
      </c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0"/>
      <c r="N108" s="20"/>
      <c r="O108" s="20"/>
      <c r="P108" s="20"/>
      <c r="Q108" s="20"/>
      <c r="R108" s="20"/>
      <c r="S108" s="20"/>
      <c r="T108" s="20"/>
      <c r="U108" s="20"/>
      <c r="V108" s="78"/>
      <c r="W108" s="10"/>
      <c r="X108" s="78"/>
      <c r="Y108" s="10"/>
      <c r="Z108" s="10" t="s">
        <v>16</v>
      </c>
      <c r="AA108" s="10">
        <v>8161680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0"/>
      <c r="N109" s="20"/>
      <c r="O109" s="20"/>
      <c r="P109" s="20"/>
      <c r="Q109" s="20"/>
      <c r="R109" s="20"/>
      <c r="S109" s="20"/>
      <c r="T109" s="20"/>
      <c r="U109" s="20"/>
      <c r="V109" s="78"/>
      <c r="W109" s="10"/>
      <c r="X109" s="78"/>
      <c r="Y109" s="10"/>
      <c r="Z109" s="10" t="s">
        <v>5</v>
      </c>
      <c r="AA109" s="10">
        <v>1488025.46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0"/>
      <c r="N110" s="20"/>
      <c r="O110" s="20"/>
      <c r="P110" s="20"/>
      <c r="Q110" s="20"/>
      <c r="R110" s="20"/>
      <c r="S110" s="20"/>
      <c r="T110" s="20"/>
      <c r="U110" s="20"/>
      <c r="V110" s="78"/>
      <c r="W110" s="10"/>
      <c r="X110" s="78"/>
      <c r="Y110" s="10"/>
      <c r="Z110" s="10" t="s">
        <v>282</v>
      </c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0"/>
      <c r="N111" s="20"/>
      <c r="O111" s="20"/>
      <c r="P111" s="20"/>
      <c r="Q111" s="20"/>
      <c r="R111" s="20"/>
      <c r="S111" s="20"/>
      <c r="T111" s="20"/>
      <c r="U111" s="20"/>
    </row>
    <row r="112" spans="1:37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0"/>
      <c r="N112" s="20"/>
      <c r="O112" s="20"/>
      <c r="P112" s="20"/>
      <c r="Q112" s="20"/>
      <c r="R112" s="20"/>
      <c r="S112" s="20"/>
      <c r="T112" s="20"/>
      <c r="U112" s="20"/>
    </row>
    <row r="113" spans="1:21" ht="15">
      <c r="A113" s="20"/>
      <c r="B113" s="20"/>
      <c r="C113" s="20"/>
      <c r="D113" s="20"/>
      <c r="F113" s="20"/>
      <c r="G113" s="20"/>
      <c r="H113" s="34"/>
      <c r="I113" s="42"/>
      <c r="J113" s="42"/>
      <c r="K113" s="21"/>
      <c r="L113" s="25"/>
      <c r="M113" s="20"/>
      <c r="N113" s="20"/>
      <c r="O113" s="20"/>
      <c r="P113" s="20"/>
      <c r="Q113" s="20"/>
      <c r="R113" s="20"/>
      <c r="S113" s="20"/>
      <c r="T113" s="20"/>
      <c r="U113" s="20"/>
    </row>
    <row r="114" spans="1:21" ht="15">
      <c r="H114" s="34"/>
      <c r="I114" s="42"/>
      <c r="J114" s="42"/>
      <c r="K114" s="21"/>
      <c r="M114" s="20"/>
      <c r="N114" s="20"/>
      <c r="O114" s="20"/>
      <c r="P114" s="20"/>
      <c r="Q114" s="20"/>
      <c r="R114" s="20"/>
    </row>
    <row r="115" spans="1:21" ht="15">
      <c r="H115" s="34"/>
      <c r="I115" s="42"/>
      <c r="J115" s="42"/>
      <c r="K115" s="21"/>
      <c r="M115" s="20"/>
      <c r="N115" s="20"/>
      <c r="O115" s="20"/>
      <c r="P115" s="20"/>
      <c r="Q115" s="20"/>
      <c r="R115" s="20"/>
    </row>
  </sheetData>
  <mergeCells count="62">
    <mergeCell ref="R1:S1"/>
    <mergeCell ref="T1:U1"/>
    <mergeCell ref="A2:V2"/>
    <mergeCell ref="AB3:AC3"/>
    <mergeCell ref="AD3:AE3"/>
    <mergeCell ref="AB17:AC17"/>
    <mergeCell ref="X5:Y5"/>
    <mergeCell ref="X6:Y6"/>
    <mergeCell ref="X8:Y8"/>
    <mergeCell ref="X9:Y9"/>
    <mergeCell ref="X10:Y10"/>
    <mergeCell ref="X12:Y12"/>
    <mergeCell ref="X13:Y13"/>
    <mergeCell ref="X14:Y14"/>
    <mergeCell ref="X15:Y15"/>
    <mergeCell ref="X16:Y16"/>
    <mergeCell ref="X4:Y4"/>
    <mergeCell ref="A17:G17"/>
    <mergeCell ref="Z18:AA18"/>
    <mergeCell ref="Z28:AA28"/>
    <mergeCell ref="T32:V32"/>
    <mergeCell ref="T35:U35"/>
    <mergeCell ref="T57:U57"/>
    <mergeCell ref="T61:U61"/>
    <mergeCell ref="T62:U62"/>
    <mergeCell ref="T63:U63"/>
    <mergeCell ref="T58:U58"/>
    <mergeCell ref="T59:U59"/>
    <mergeCell ref="T60:U60"/>
    <mergeCell ref="T67:U67"/>
    <mergeCell ref="T73:U73"/>
    <mergeCell ref="T74:U74"/>
    <mergeCell ref="T64:U64"/>
    <mergeCell ref="T65:U65"/>
    <mergeCell ref="T66:U66"/>
    <mergeCell ref="T75:U75"/>
    <mergeCell ref="Q78:R78"/>
    <mergeCell ref="S76:T76"/>
    <mergeCell ref="Q79:R79"/>
    <mergeCell ref="S77:T77"/>
    <mergeCell ref="Q80:R80"/>
    <mergeCell ref="S78:T78"/>
    <mergeCell ref="Q81:R81"/>
    <mergeCell ref="S79:T79"/>
    <mergeCell ref="Q82:R82"/>
    <mergeCell ref="S80:T80"/>
    <mergeCell ref="Q89:R89"/>
    <mergeCell ref="S87:T87"/>
    <mergeCell ref="M3:R3"/>
    <mergeCell ref="H17:L17"/>
    <mergeCell ref="Q86:R86"/>
    <mergeCell ref="S84:T84"/>
    <mergeCell ref="Q87:R87"/>
    <mergeCell ref="S85:T85"/>
    <mergeCell ref="Q88:R88"/>
    <mergeCell ref="S86:T86"/>
    <mergeCell ref="Q83:R83"/>
    <mergeCell ref="S81:T81"/>
    <mergeCell ref="Q84:R84"/>
    <mergeCell ref="S82:T82"/>
    <mergeCell ref="Q85:R85"/>
    <mergeCell ref="S83:T8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H121"/>
  <sheetViews>
    <sheetView showGridLines="0" topLeftCell="A9" zoomScale="85" zoomScaleNormal="85" workbookViewId="0">
      <selection activeCell="B4" sqref="B4"/>
    </sheetView>
  </sheetViews>
  <sheetFormatPr defaultRowHeight="14.25"/>
  <cols>
    <col min="1" max="1" width="7.7109375" customWidth="1"/>
    <col min="2" max="2" width="15.85546875" customWidth="1"/>
    <col min="3" max="3" width="20.42578125" bestFit="1" customWidth="1"/>
    <col min="4" max="4" width="15" customWidth="1"/>
    <col min="5" max="5" width="22.140625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2" max="12" width="9" customWidth="1"/>
    <col min="19" max="19" width="13.28515625" customWidth="1"/>
    <col min="30" max="30" width="18" customWidth="1"/>
    <col min="31" max="31" width="6.28515625" customWidth="1"/>
    <col min="32" max="32" width="13" customWidth="1"/>
    <col min="33" max="33" width="12.42578125" customWidth="1"/>
    <col min="34" max="34" width="13.42578125" customWidth="1"/>
    <col min="38" max="38" width="15.7109375" customWidth="1"/>
    <col min="39" max="39" width="12.42578125" style="12" customWidth="1"/>
    <col min="40" max="40" width="15.7109375" customWidth="1"/>
    <col min="41" max="41" width="9.7109375" style="12" customWidth="1"/>
    <col min="42" max="42" width="16.85546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23"/>
      <c r="AJ1" s="823"/>
      <c r="AK1" s="823"/>
      <c r="AL1" s="823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794" t="s">
        <v>869</v>
      </c>
      <c r="B2" s="795"/>
      <c r="C2" s="795"/>
      <c r="D2" s="795"/>
      <c r="E2" s="795"/>
      <c r="F2" s="795"/>
      <c r="G2" s="795"/>
      <c r="H2" s="795"/>
      <c r="I2" s="795"/>
      <c r="J2" s="795"/>
      <c r="K2" s="795"/>
      <c r="L2" s="795"/>
      <c r="M2" s="795"/>
      <c r="N2" s="795"/>
      <c r="O2" s="795"/>
      <c r="P2" s="795"/>
      <c r="Q2" s="795"/>
      <c r="R2" s="795"/>
      <c r="S2" s="795"/>
      <c r="T2" s="795"/>
      <c r="U2" s="796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791" t="s">
        <v>948</v>
      </c>
      <c r="B3" s="792"/>
      <c r="C3" s="792"/>
      <c r="D3" s="792"/>
      <c r="E3" s="793"/>
      <c r="F3" s="791" t="s">
        <v>949</v>
      </c>
      <c r="G3" s="792"/>
      <c r="H3" s="792"/>
      <c r="I3" s="792"/>
      <c r="J3" s="792"/>
      <c r="K3" s="792"/>
      <c r="L3" s="793"/>
      <c r="M3" s="791" t="s">
        <v>950</v>
      </c>
      <c r="N3" s="792"/>
      <c r="O3" s="792"/>
      <c r="P3" s="792"/>
      <c r="Q3" s="792"/>
      <c r="R3" s="792"/>
      <c r="S3" s="793"/>
      <c r="T3" s="791" t="s">
        <v>857</v>
      </c>
      <c r="U3" s="793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10"/>
      <c r="AO3" s="78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07">
        <v>45658</v>
      </c>
      <c r="B4" s="208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86"/>
      <c r="P4" s="186"/>
      <c r="Q4" s="186"/>
      <c r="R4" s="186"/>
      <c r="S4" s="186"/>
      <c r="T4" s="203"/>
      <c r="U4" s="203"/>
      <c r="V4" s="186"/>
      <c r="W4" s="186"/>
      <c r="X4" s="186"/>
      <c r="Y4" s="186"/>
      <c r="Z4" s="186"/>
      <c r="AA4" s="186"/>
      <c r="AB4" s="186"/>
      <c r="AC4" s="186"/>
      <c r="AD4" s="187"/>
      <c r="AE4" s="187"/>
      <c r="AF4" s="187"/>
      <c r="AG4" s="187"/>
      <c r="AH4" s="187"/>
      <c r="AI4" s="187"/>
      <c r="AJ4" s="20"/>
      <c r="AK4" s="20"/>
      <c r="AL4" s="20"/>
      <c r="AM4" s="20"/>
      <c r="AN4" s="20"/>
      <c r="AO4" s="821"/>
      <c r="AP4" s="822"/>
      <c r="AQ4" s="26"/>
      <c r="AR4" s="27" t="s">
        <v>858</v>
      </c>
      <c r="AS4" s="79" t="s">
        <v>859</v>
      </c>
      <c r="AT4" s="27" t="s">
        <v>858</v>
      </c>
      <c r="AU4" s="79" t="s">
        <v>859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09" t="s">
        <v>661</v>
      </c>
      <c r="B5" s="208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2"/>
      <c r="AI5" s="193"/>
      <c r="AJ5" s="20"/>
      <c r="AK5" s="20"/>
      <c r="AL5" s="20"/>
      <c r="AM5" s="20"/>
      <c r="AN5" s="20"/>
      <c r="AO5" s="821"/>
      <c r="AP5" s="822"/>
      <c r="AQ5" s="26" t="s">
        <v>661</v>
      </c>
      <c r="AR5" s="28">
        <f>SUMIFS('Term Deposits'!B:B,'Term Deposits'!A:A,"HSBC",'Term Deposits'!M:M,'teste v3'!AQ5)</f>
        <v>16000000</v>
      </c>
      <c r="AS5" s="29">
        <f>SUMIFS('Term Deposits'!J:J,'Term Deposits'!A:A,"HSBC",'Term Deposits'!M:M,'teste v3'!AQ5)</f>
        <v>33977.07</v>
      </c>
      <c r="AT5" s="118">
        <f>SUMIFS('Term Deposits'!B:B,'Term Deposits'!A:A,"MMF",'Term Deposits'!M:M,'teste v3'!AQ5)</f>
        <v>53000000</v>
      </c>
      <c r="AU5" s="119">
        <f>+'Term Deposits'!J4</f>
        <v>141775.54999999999</v>
      </c>
      <c r="AV5" s="120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09" t="s">
        <v>662</v>
      </c>
      <c r="B6" s="208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821"/>
      <c r="AP6" s="822"/>
      <c r="AQ6" s="26" t="s">
        <v>673</v>
      </c>
      <c r="AR6" s="28">
        <f>SUMIFS('Term Deposits'!B:B,'Term Deposits'!A:A,"HSBC",'Term Deposits'!M:M,'teste v3'!AQ6)</f>
        <v>17000000</v>
      </c>
      <c r="AS6" s="29">
        <f>SUMIFS('Term Deposits'!J:J,'Term Deposits'!A:A,"HSBC",'Term Deposits'!M:M,'teste v3'!AQ6)</f>
        <v>34236.11</v>
      </c>
      <c r="AT6" s="118">
        <f>SUMIFS('Term Deposits'!B:B,'Term Deposits'!A:A,"MMF",'Term Deposits'!M:M,'teste v3'!AQ6)</f>
        <v>69500000</v>
      </c>
      <c r="AU6" s="119">
        <f>+'Term Deposits'!J6+AU5</f>
        <v>331843.19999999995</v>
      </c>
      <c r="AV6" s="120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09" t="s">
        <v>663</v>
      </c>
      <c r="B7" s="92"/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20"/>
      <c r="AP7" s="74"/>
      <c r="AQ7" s="26" t="s">
        <v>663</v>
      </c>
      <c r="AR7" s="28">
        <f>SUMIFS('Term Deposits'!B:B,'Term Deposits'!A:A,"HSBC",'Term Deposits'!M:M,'teste v3'!AQ7)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09" t="s">
        <v>664</v>
      </c>
      <c r="B8" s="92"/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821"/>
      <c r="AP8" s="822"/>
      <c r="AQ8" s="26" t="s">
        <v>664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09" t="s">
        <v>665</v>
      </c>
      <c r="B9" s="92"/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821"/>
      <c r="AP9" s="822"/>
      <c r="AQ9" s="26" t="s">
        <v>665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09" t="s">
        <v>666</v>
      </c>
      <c r="B10" s="92"/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821"/>
      <c r="AP10" s="822"/>
      <c r="AQ10" s="26" t="s">
        <v>666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09" t="s">
        <v>667</v>
      </c>
      <c r="B11" s="92"/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20"/>
      <c r="AP11" s="74"/>
      <c r="AQ11" s="26" t="s">
        <v>667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09" t="s">
        <v>861</v>
      </c>
      <c r="B12" s="92"/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821"/>
      <c r="AP12" s="822"/>
      <c r="AQ12" s="26" t="s">
        <v>861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09" t="s">
        <v>669</v>
      </c>
      <c r="B13" s="92"/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821"/>
      <c r="AP13" s="822"/>
      <c r="AQ13" s="26" t="s">
        <v>669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09" t="s">
        <v>670</v>
      </c>
      <c r="B14" s="82"/>
      <c r="C14" s="20"/>
      <c r="D14" s="20"/>
      <c r="E14" s="20"/>
      <c r="F14" s="20"/>
      <c r="G14" s="20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821"/>
      <c r="AP14" s="822"/>
      <c r="AQ14" s="26" t="s">
        <v>670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09" t="s">
        <v>671</v>
      </c>
      <c r="B15" s="82"/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821"/>
      <c r="AP15" s="822"/>
      <c r="AQ15" s="26" t="s">
        <v>671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09" t="s">
        <v>672</v>
      </c>
      <c r="B16" s="82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821"/>
      <c r="AP16" s="821"/>
      <c r="AQ16" s="26" t="s">
        <v>672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791" t="s">
        <v>951</v>
      </c>
      <c r="B17" s="792"/>
      <c r="C17" s="792"/>
      <c r="D17" s="792"/>
      <c r="E17" s="793"/>
      <c r="F17" s="791" t="s">
        <v>952</v>
      </c>
      <c r="G17" s="792"/>
      <c r="H17" s="792"/>
      <c r="I17" s="792"/>
      <c r="J17" s="792"/>
      <c r="K17" s="792"/>
      <c r="L17" s="793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7"/>
      <c r="B21" s="129"/>
      <c r="C21" s="20"/>
      <c r="D21" s="20"/>
      <c r="E21" s="20"/>
      <c r="F21" s="20"/>
      <c r="G21" s="20"/>
      <c r="K21" s="21"/>
      <c r="L21" s="25"/>
      <c r="M21" s="25"/>
      <c r="N21" s="25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8"/>
      <c r="AE21" s="189"/>
      <c r="AF21" s="190"/>
      <c r="AG21" s="191"/>
      <c r="AH21" s="194"/>
      <c r="AI21" s="193"/>
      <c r="AJ21" s="20"/>
      <c r="AK21" s="20"/>
      <c r="AL21" s="20"/>
      <c r="AM21" s="20"/>
      <c r="AN21" s="20"/>
      <c r="AO21" s="20"/>
      <c r="AP21" s="20"/>
      <c r="AQ21" s="202"/>
      <c r="AR21" s="202"/>
      <c r="AS21" s="23"/>
      <c r="AT21" s="202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7"/>
      <c r="B22" s="129"/>
      <c r="C22" s="20"/>
      <c r="D22" s="20"/>
      <c r="E22" s="20"/>
      <c r="F22" s="20"/>
      <c r="G22" s="20"/>
      <c r="K22" s="21"/>
      <c r="L22" s="25"/>
      <c r="M22" s="25"/>
      <c r="N22" s="25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8"/>
      <c r="AE22" s="189"/>
      <c r="AF22" s="190"/>
      <c r="AG22" s="191"/>
      <c r="AH22" s="194"/>
      <c r="AI22" s="193"/>
      <c r="AJ22" s="20"/>
      <c r="AK22" s="20"/>
      <c r="AL22" s="20"/>
      <c r="AM22" s="20"/>
      <c r="AN22" s="20"/>
      <c r="AO22" s="20"/>
      <c r="AP22" s="20"/>
      <c r="AQ22" s="202"/>
      <c r="AR22" s="202"/>
      <c r="AS22" s="23"/>
      <c r="AT22" s="202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4"/>
      <c r="N23" s="205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8"/>
      <c r="AE23" s="189"/>
      <c r="AF23" s="190"/>
      <c r="AG23" s="191"/>
      <c r="AH23" s="192"/>
      <c r="AI23" s="193"/>
      <c r="AJ23" s="36"/>
      <c r="AK23" s="36"/>
      <c r="AL23" s="36"/>
      <c r="AM23" s="36"/>
      <c r="AN23" s="36"/>
      <c r="AO23" s="36"/>
      <c r="AP23" s="36"/>
      <c r="AQ23" s="36"/>
      <c r="AR23" s="36"/>
      <c r="AS23" s="206"/>
      <c r="AT23" s="206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4"/>
      <c r="AI24" s="193"/>
      <c r="AJ24" s="36"/>
      <c r="AK24" s="36"/>
      <c r="AL24" s="36"/>
      <c r="AM24" s="36"/>
      <c r="AN24" s="36"/>
      <c r="AO24" s="36"/>
      <c r="AP24" s="36"/>
      <c r="AQ24" s="767" t="s">
        <v>747</v>
      </c>
      <c r="AR24" s="768"/>
      <c r="AS24" s="130"/>
      <c r="AT24" s="103" t="s">
        <v>862</v>
      </c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4"/>
      <c r="AI25" s="193"/>
      <c r="AJ25" s="36"/>
      <c r="AK25" s="36"/>
      <c r="AL25" s="36"/>
      <c r="AM25" s="36"/>
      <c r="AN25" s="36"/>
      <c r="AO25" s="36"/>
      <c r="AP25" s="36"/>
      <c r="AQ25" s="22" t="s">
        <v>7</v>
      </c>
      <c r="AR25" s="23">
        <f>SUMIF('Fx Deals'!C:C,'teste v3'!AQ25,'Fx Deals'!B:B)</f>
        <v>3224000</v>
      </c>
      <c r="AS25" s="104">
        <f>SUMIF('Fx Deals'!C:C,'teste v3'!AQ25,'Fx Deals'!E:E)</f>
        <v>1879160.9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2"/>
      <c r="AI26" s="193"/>
      <c r="AJ26" s="36"/>
      <c r="AK26" s="36"/>
      <c r="AL26" s="36"/>
      <c r="AM26" s="36"/>
      <c r="AN26" s="36"/>
      <c r="AO26" s="36"/>
      <c r="AP26" s="36"/>
      <c r="AQ26" s="22" t="s">
        <v>14</v>
      </c>
      <c r="AR26" s="23">
        <f>SUMIF('Fx Deals'!C:C,'teste v3'!AQ26,'Fx Deals'!B:B)</f>
        <v>2850000</v>
      </c>
      <c r="AS26" s="23">
        <f>SUMIF('Fx Deals'!C:C,'teste v3'!AQ26,'Fx Deals'!E:E)</f>
        <v>1883548.5699999998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95"/>
      <c r="AI27" s="193"/>
      <c r="AJ27" s="36"/>
      <c r="AK27" s="36"/>
      <c r="AL27" s="36"/>
      <c r="AM27" s="36"/>
      <c r="AN27" s="36"/>
      <c r="AO27" s="36"/>
      <c r="AP27" s="36"/>
      <c r="AQ27" s="22" t="s">
        <v>9</v>
      </c>
      <c r="AR27" s="23">
        <f>SUMIF('Fx Deals'!C:C,'teste v3'!AQ27,'Fx Deals'!B:B)</f>
        <v>300000</v>
      </c>
      <c r="AS27" s="23">
        <f>SUMIF('Fx Deals'!C:C,'teste v3'!AQ27,'Fx Deals'!E:E)</f>
        <v>317854.32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4"/>
      <c r="AI28" s="193"/>
      <c r="AJ28" s="36"/>
      <c r="AK28" s="36"/>
      <c r="AL28" s="36"/>
      <c r="AM28" s="36"/>
      <c r="AN28" s="36"/>
      <c r="AO28" s="36"/>
      <c r="AP28" s="36"/>
      <c r="AQ28" s="22" t="s">
        <v>3</v>
      </c>
      <c r="AR28" s="23">
        <f>SUMIF('Fx Deals'!C:C,'teste v3'!AQ28,'Fx Deals'!B:B)</f>
        <v>3000000</v>
      </c>
      <c r="AS28" s="23">
        <f>SUMIF('Fx Deals'!C:C,'teste v3'!AQ28,'Fx Deals'!E:E)</f>
        <v>401977.5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89"/>
      <c r="AI29" s="193"/>
      <c r="AJ29" s="36"/>
      <c r="AK29" s="36"/>
      <c r="AL29" s="36"/>
      <c r="AM29" s="36"/>
      <c r="AN29" s="36"/>
      <c r="AO29" s="36"/>
      <c r="AP29" s="36"/>
      <c r="AQ29" s="22" t="s">
        <v>4</v>
      </c>
      <c r="AR29" s="23">
        <f>SUMIF('Fx Deals'!C:C,'teste v3'!AQ29,'Fx Deals'!B:B)</f>
        <v>11401000</v>
      </c>
      <c r="AS29" s="23">
        <f>SUMIF('Fx Deals'!C:C,'teste v3'!AQ29,'Fx Deals'!E:E)</f>
        <v>13674106.879999999</v>
      </c>
      <c r="AT29" s="101"/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92"/>
      <c r="AI30" s="193"/>
      <c r="AJ30" s="36"/>
      <c r="AK30" s="36"/>
      <c r="AL30" s="36"/>
      <c r="AM30" s="36"/>
      <c r="AN30" s="36"/>
      <c r="AO30" s="36"/>
      <c r="AP30" s="36"/>
      <c r="AQ30" s="22" t="s">
        <v>19</v>
      </c>
      <c r="AR30" s="23">
        <f>SUMIF('Fx Deals'!C:C,'teste v3'!AQ30,'Fx Deals'!B:B)</f>
        <v>114000000</v>
      </c>
      <c r="AS30" s="23">
        <f>SUMIF('Fx Deals'!C:C,'teste v3'!AQ30,'Fx Deals'!E:E)</f>
        <v>14522506.649999999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2"/>
      <c r="AI31" s="193"/>
      <c r="AJ31" s="36"/>
      <c r="AK31" s="36"/>
      <c r="AL31" s="36"/>
      <c r="AM31" s="36"/>
      <c r="AN31" s="36"/>
      <c r="AO31" s="36"/>
      <c r="AP31" s="36"/>
      <c r="AQ31" s="22" t="s">
        <v>6</v>
      </c>
      <c r="AR31" s="23">
        <f>SUMIF('Fx Deals'!C:C,'teste v3'!AQ31,'Fx Deals'!B:B)-10000000</f>
        <v>98000000</v>
      </c>
      <c r="AS31" s="23">
        <f>SUMIF('Fx Deals'!C:C,'teste v3'!AQ31,'Fx Deals'!E:E)</f>
        <v>9039866.3000000007</v>
      </c>
      <c r="AT31" s="101">
        <v>735504</v>
      </c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89"/>
      <c r="AI32" s="193"/>
      <c r="AJ32" s="36"/>
      <c r="AK32" s="36"/>
      <c r="AL32" s="36"/>
      <c r="AM32" s="36"/>
      <c r="AN32" s="36"/>
      <c r="AO32" s="36"/>
      <c r="AP32" s="36"/>
      <c r="AQ32" s="22" t="s">
        <v>16</v>
      </c>
      <c r="AR32" s="23">
        <f>SUMIF('Fx Deals'!C:C,'teste v3'!AQ32,'Fx Deals'!B:B)</f>
        <v>4099760</v>
      </c>
      <c r="AS32" s="23">
        <f>SUMIF('Fx Deals'!C:C,'teste v3'!AQ32,'Fx Deals'!E:E)</f>
        <v>2882886.6</v>
      </c>
      <c r="AT32" s="101"/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30" t="s">
        <v>5</v>
      </c>
      <c r="AR33" s="23">
        <f>SUMIF('Fx Deals'!C:C,'teste v3'!AQ33,'Fx Deals'!B:B)</f>
        <v>5644513.6600000001</v>
      </c>
      <c r="AS33" s="23">
        <f>SUMIF('Fx Deals'!C:C,'teste v3'!AQ33,'Fx Deals'!E:E)</f>
        <v>5392815.4299999997</v>
      </c>
      <c r="AT33" s="101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4"/>
      <c r="AI34" s="193"/>
      <c r="AJ34" s="36"/>
      <c r="AK34" s="36"/>
      <c r="AL34" s="36"/>
      <c r="AM34" s="36"/>
      <c r="AN34" s="36"/>
      <c r="AO34" s="36"/>
      <c r="AP34" s="36"/>
      <c r="AQ34" s="767" t="s">
        <v>448</v>
      </c>
      <c r="AR34" s="772"/>
      <c r="AS34" s="102">
        <f>SUM(AS25:AS33)</f>
        <v>49994723.149999999</v>
      </c>
      <c r="AT34" s="33">
        <f>SUM(AT26:AT33)</f>
        <v>735504</v>
      </c>
      <c r="AU34" s="78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88"/>
      <c r="AE35" s="189"/>
      <c r="AF35" s="190"/>
      <c r="AG35" s="191"/>
      <c r="AH35" s="194"/>
      <c r="AI35" s="193"/>
      <c r="AJ35" s="36"/>
      <c r="AK35" s="36"/>
      <c r="AL35" s="36"/>
      <c r="AM35" s="36"/>
      <c r="AN35" s="36"/>
      <c r="AO35" s="36"/>
      <c r="AP35" s="36"/>
      <c r="AQ35" s="97"/>
      <c r="AR35" s="97"/>
      <c r="AS35" s="105"/>
      <c r="AT35" s="106"/>
      <c r="AU35" s="78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88"/>
      <c r="AE36" s="189"/>
      <c r="AF36" s="190"/>
      <c r="AG36" s="191"/>
      <c r="AH36" s="192"/>
      <c r="AI36" s="193"/>
      <c r="AJ36" s="36"/>
      <c r="AK36" s="36"/>
      <c r="AL36" s="36"/>
      <c r="AM36" s="121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59"/>
      <c r="AE37" s="159"/>
      <c r="AF37" s="196"/>
      <c r="AG37" s="196"/>
      <c r="AH37" s="197"/>
      <c r="AI37" s="198"/>
      <c r="AJ37" s="36"/>
      <c r="AK37" s="36"/>
      <c r="AL37" s="36"/>
      <c r="AM37" s="121"/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787" t="s">
        <v>873</v>
      </c>
      <c r="AL38" s="773"/>
      <c r="AM38" s="774"/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291</v>
      </c>
      <c r="AL39" s="23">
        <f>SUMIF('Fx Deals'!M:M,'teste v3'!AK39,'Fx Deals'!L:L)</f>
        <v>17146500000</v>
      </c>
      <c r="AM39" s="24">
        <f>SUMIF('Fx Deals'!M:M,'teste v3'!AK39,'Fx Deals'!O:O)</f>
        <v>1000000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v3'!AK40,'Fx Deals'!L:L)</f>
        <v>5029814.4000000004</v>
      </c>
      <c r="AM40" s="24">
        <f>SUMIF('Fx Deals'!M:M,'teste v3'!AK40,'Fx Deals'!O:O)</f>
        <v>6000000</v>
      </c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67" t="s">
        <v>448</v>
      </c>
      <c r="AL41" s="772"/>
      <c r="AM41" s="33">
        <f>SUM(AM39:AM40)</f>
        <v>7000000</v>
      </c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22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2"/>
      <c r="B61" s="122"/>
      <c r="C61" s="122"/>
      <c r="D61" s="122"/>
      <c r="E61" s="122"/>
      <c r="F61" s="122"/>
      <c r="G61" s="122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1"/>
      <c r="AN61" s="121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2"/>
      <c r="B62" s="122"/>
      <c r="C62" s="122"/>
      <c r="D62" s="122"/>
      <c r="E62" s="133"/>
      <c r="F62" s="122"/>
      <c r="G62" s="122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1"/>
      <c r="AN62" s="121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2" t="s">
        <v>863</v>
      </c>
      <c r="E63" s="38"/>
      <c r="F63" s="133"/>
      <c r="G63" s="133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24"/>
      <c r="AL63" s="824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24"/>
      <c r="AL64" s="824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24"/>
      <c r="AL65" s="824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24"/>
      <c r="AL66" s="824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24"/>
      <c r="AL67" s="824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5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24"/>
      <c r="AL68" s="824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4" t="s">
        <v>864</v>
      </c>
      <c r="E69" s="40"/>
      <c r="F69" s="135"/>
      <c r="G69" s="135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24"/>
      <c r="AL69" s="824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24"/>
      <c r="AL70" s="824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24"/>
      <c r="AL71" s="824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24"/>
      <c r="AL72" s="824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24"/>
      <c r="AL73" s="824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1"/>
      <c r="AN75" s="39"/>
      <c r="AO75" s="78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3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6" customFormat="1" ht="15">
      <c r="D77" s="93"/>
      <c r="E77" s="20"/>
      <c r="F77" s="93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4"/>
      <c r="AN77" s="95"/>
      <c r="AO77" s="108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</row>
    <row r="78" spans="1:54" ht="15">
      <c r="A78" s="82"/>
      <c r="B78" s="92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24"/>
      <c r="AL79" s="824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24"/>
      <c r="AL80" s="824"/>
      <c r="AM80" s="81"/>
      <c r="AN80" s="39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3" t="s">
        <v>707</v>
      </c>
      <c r="B81" s="84"/>
      <c r="C81" s="84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24"/>
      <c r="AL81" s="824"/>
      <c r="AM81" s="81"/>
      <c r="AN81" s="39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26</v>
      </c>
      <c r="B82" s="38" t="s">
        <v>709</v>
      </c>
      <c r="C82" s="38" t="s">
        <v>457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24"/>
      <c r="AK82" s="824"/>
      <c r="AL82" s="81"/>
      <c r="AM82" s="39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578671.23433359817</v>
      </c>
      <c r="C83" s="45">
        <f>SUM(Sheet7!W65:W66)</f>
        <v>1814.8201019051914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821"/>
      <c r="AK83" s="821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864812.10508812766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24"/>
      <c r="AI84" s="824"/>
      <c r="AJ84" s="821"/>
      <c r="AK84" s="821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527194.33911882516</v>
      </c>
      <c r="C85" s="45">
        <f>SUM(Sheet7!M65:M66)</f>
        <v>37744.192256341783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821"/>
      <c r="AI85" s="821"/>
      <c r="AJ85" s="821"/>
      <c r="AK85" s="821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337089.23687456432</v>
      </c>
      <c r="C86" s="45">
        <f>SUM(Sheet7!U65:U66)</f>
        <v>773.58288196492731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821"/>
      <c r="AI86" s="821"/>
      <c r="AJ86" s="821"/>
      <c r="AK86" s="821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3419540.41</v>
      </c>
      <c r="C87" s="45">
        <f>SUM(Sheet7!K65:K66)</f>
        <v>-330135.79999999981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821"/>
      <c r="AI87" s="821"/>
      <c r="AJ87" s="821"/>
      <c r="AK87" s="821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5560437.7992140055</v>
      </c>
      <c r="C88" s="45">
        <f>SUM(Sheet7!Q65:Q66)</f>
        <v>5377162.0816958435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821"/>
      <c r="AI88" s="821"/>
      <c r="AJ88" s="821"/>
      <c r="AK88" s="821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291</v>
      </c>
      <c r="B89" s="45">
        <f>+Sheet7!Y57</f>
        <v>185400.80703471461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821"/>
      <c r="AI89" s="821"/>
      <c r="AJ89" s="821"/>
      <c r="AK89" s="821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252</v>
      </c>
      <c r="B90" s="45">
        <f>+Sheet7!U57</f>
        <v>236471.83347731296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821"/>
      <c r="AI90" s="821"/>
      <c r="AJ90" s="821"/>
      <c r="AK90" s="821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3167313.4305121489</v>
      </c>
      <c r="C91" s="45">
        <f>SUM(Sheet7!I65:I66)</f>
        <v>14824.006507850099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821"/>
      <c r="AI91" s="821"/>
      <c r="AJ91" s="821"/>
      <c r="AK91" s="821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1845347.5545079554</v>
      </c>
      <c r="C92" s="45">
        <f>SUM(Sheet7!S65:S66)</f>
        <v>45063.052445492045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821"/>
      <c r="AI92" s="821"/>
      <c r="AJ92" s="821"/>
      <c r="AK92" s="821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3065559.0172469891</v>
      </c>
      <c r="C93" s="45">
        <f>SUM(Sheet7!G65:G66)</f>
        <v>4395.5288218910719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821"/>
      <c r="AI93" s="821"/>
      <c r="AJ93" s="821"/>
      <c r="AK93" s="821"/>
      <c r="AL93" s="80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1434076.3461868039</v>
      </c>
      <c r="C94" s="45">
        <f>SUM(Sheet7!E65:E66)</f>
        <v>718849.70008568978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821"/>
      <c r="AI94" s="821"/>
      <c r="AJ94" s="20"/>
      <c r="AK94" s="20"/>
      <c r="AL94" s="80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1460927.5819418677</v>
      </c>
      <c r="C95" s="45">
        <f>SUM(Sheet7!C65:C66)</f>
        <v>224410.28359395708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821"/>
      <c r="AI95" s="821"/>
      <c r="AJ95" s="20"/>
      <c r="AK95" s="20"/>
      <c r="AL95" s="78"/>
      <c r="AM95" s="10"/>
      <c r="AN95" s="10"/>
      <c r="AO95" s="78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282</v>
      </c>
      <c r="B96" s="45">
        <f>+Sheet7!Q57</f>
        <v>303390.82965981052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78"/>
      <c r="AM96" s="10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5"/>
      <c r="B97" s="86">
        <f>SUM(B83:B96)</f>
        <v>22986232.525196727</v>
      </c>
      <c r="C97" s="86">
        <f>SUM(C83:C96)</f>
        <v>6128096.659564863</v>
      </c>
      <c r="D97" s="20"/>
      <c r="E97" s="20"/>
      <c r="F97" s="85"/>
      <c r="G97" s="85"/>
      <c r="H97" s="42"/>
      <c r="I97" s="42"/>
      <c r="J97" s="21"/>
      <c r="K97" s="25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20"/>
      <c r="AE97" s="20"/>
      <c r="AF97" s="20"/>
      <c r="AG97" s="20"/>
      <c r="AH97" s="20"/>
      <c r="AI97" s="20"/>
      <c r="AJ97" s="85"/>
      <c r="AK97" s="85"/>
      <c r="AL97" s="85"/>
      <c r="AM97" s="91"/>
      <c r="AN97" s="37"/>
      <c r="AO97" s="91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7"/>
      <c r="I99" s="88"/>
      <c r="J99" s="88"/>
      <c r="K99" s="89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5"/>
      <c r="AE99" s="85"/>
      <c r="AF99" s="85"/>
      <c r="AG99" s="85"/>
      <c r="AH99" s="85"/>
      <c r="AI99" s="85"/>
      <c r="AJ99" s="20"/>
      <c r="AK99" s="20"/>
      <c r="AL99" s="20"/>
      <c r="AM99" s="78"/>
      <c r="AN99" s="10"/>
      <c r="AO99" s="78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609</v>
      </c>
      <c r="AR100" s="10" t="s">
        <v>299</v>
      </c>
      <c r="AS100" s="10" t="s">
        <v>294</v>
      </c>
      <c r="AT100" s="10" t="s">
        <v>865</v>
      </c>
      <c r="AU100" s="10" t="s">
        <v>866</v>
      </c>
      <c r="AV100" s="10" t="s">
        <v>309</v>
      </c>
      <c r="AW100" s="10" t="s">
        <v>867</v>
      </c>
      <c r="AX100" s="10" t="s">
        <v>312</v>
      </c>
      <c r="AY100" s="10" t="s">
        <v>281</v>
      </c>
      <c r="AZ100" s="10" t="s">
        <v>868</v>
      </c>
      <c r="BA100" s="10" t="s">
        <v>297</v>
      </c>
      <c r="BB100" s="10" t="s">
        <v>325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349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291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252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78"/>
      <c r="AN115" s="10"/>
      <c r="AO115" s="78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78"/>
      <c r="AN116" s="10"/>
      <c r="AO116" s="78"/>
      <c r="AP116" s="10"/>
      <c r="AQ116" s="10" t="s">
        <v>282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O4:AP4"/>
    <mergeCell ref="AO5:AP5"/>
    <mergeCell ref="AO6:AP6"/>
    <mergeCell ref="AO8:AP8"/>
    <mergeCell ref="AO9:AP9"/>
    <mergeCell ref="A17:E17"/>
    <mergeCell ref="AI1:AJ1"/>
    <mergeCell ref="AK1:AL1"/>
    <mergeCell ref="A2:U2"/>
    <mergeCell ref="A3:E3"/>
    <mergeCell ref="M3:S3"/>
    <mergeCell ref="T3:U3"/>
    <mergeCell ref="F3:L3"/>
    <mergeCell ref="F17:L17"/>
    <mergeCell ref="AQ24:AR24"/>
    <mergeCell ref="AQ34:AR34"/>
    <mergeCell ref="AK38:AM38"/>
    <mergeCell ref="AK41:AL41"/>
    <mergeCell ref="AK63:AL63"/>
    <mergeCell ref="AO16:AP16"/>
    <mergeCell ref="AO10:AP10"/>
    <mergeCell ref="AO12:AP12"/>
    <mergeCell ref="AK80:AL80"/>
    <mergeCell ref="AK81:AL81"/>
    <mergeCell ref="AK69:AL69"/>
    <mergeCell ref="AK64:AL64"/>
    <mergeCell ref="AK65:AL65"/>
    <mergeCell ref="AK66:AL66"/>
    <mergeCell ref="AK67:AL67"/>
    <mergeCell ref="AK68:AL68"/>
    <mergeCell ref="AO13:AP13"/>
    <mergeCell ref="AO14:AP14"/>
    <mergeCell ref="AO15:AP15"/>
    <mergeCell ref="AJ82:AK82"/>
    <mergeCell ref="AJ83:AK83"/>
    <mergeCell ref="AH84:AI84"/>
    <mergeCell ref="AJ84:AK84"/>
    <mergeCell ref="AK70:AL70"/>
    <mergeCell ref="AK71:AL71"/>
    <mergeCell ref="AK72:AL72"/>
    <mergeCell ref="AK73:AL73"/>
    <mergeCell ref="AK79:AL79"/>
    <mergeCell ref="AJ87:AK87"/>
    <mergeCell ref="AH88:AI88"/>
    <mergeCell ref="AJ88:AK88"/>
    <mergeCell ref="AH85:AI85"/>
    <mergeCell ref="AJ85:AK85"/>
    <mergeCell ref="AH86:AI86"/>
    <mergeCell ref="AJ86:AK86"/>
    <mergeCell ref="AH87:AI87"/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H121"/>
  <sheetViews>
    <sheetView showGridLines="0" zoomScale="85" zoomScaleNormal="85" workbookViewId="0">
      <selection activeCell="B7" sqref="B7"/>
    </sheetView>
  </sheetViews>
  <sheetFormatPr defaultRowHeight="14.25"/>
  <cols>
    <col min="1" max="1" width="7.7109375" customWidth="1"/>
    <col min="2" max="2" width="15.85546875" customWidth="1"/>
    <col min="3" max="3" width="20.42578125" bestFit="1" customWidth="1"/>
    <col min="4" max="4" width="15" customWidth="1"/>
    <col min="5" max="5" width="22.140625" customWidth="1"/>
    <col min="6" max="6" width="9.140625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2" max="12" width="9" customWidth="1"/>
    <col min="19" max="19" width="13.28515625" customWidth="1"/>
    <col min="30" max="30" width="18" customWidth="1"/>
    <col min="31" max="31" width="6.28515625" customWidth="1"/>
    <col min="32" max="32" width="13" customWidth="1"/>
    <col min="33" max="33" width="12.42578125" customWidth="1"/>
    <col min="34" max="34" width="13.42578125" customWidth="1"/>
    <col min="38" max="38" width="15.7109375" customWidth="1"/>
    <col min="39" max="39" width="12.42578125" style="12" customWidth="1"/>
    <col min="40" max="40" width="15.7109375" customWidth="1"/>
    <col min="41" max="41" width="9.7109375" style="12" customWidth="1"/>
    <col min="42" max="42" width="16.85546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23"/>
      <c r="AJ1" s="823"/>
      <c r="AK1" s="823"/>
      <c r="AL1" s="823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797" t="s">
        <v>869</v>
      </c>
      <c r="B2" s="798"/>
      <c r="C2" s="798"/>
      <c r="D2" s="798"/>
      <c r="E2" s="798"/>
      <c r="F2" s="798"/>
      <c r="G2" s="798"/>
      <c r="H2" s="798"/>
      <c r="I2" s="798"/>
      <c r="J2" s="798"/>
      <c r="K2" s="798"/>
      <c r="L2" s="798"/>
      <c r="M2" s="798"/>
      <c r="N2" s="798"/>
      <c r="O2" s="798"/>
      <c r="P2" s="798"/>
      <c r="Q2" s="798"/>
      <c r="R2" s="798"/>
      <c r="S2" s="798"/>
      <c r="T2" s="798"/>
      <c r="U2" s="799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00" t="s">
        <v>948</v>
      </c>
      <c r="B3" s="801"/>
      <c r="C3" s="801"/>
      <c r="D3" s="801"/>
      <c r="E3" s="802"/>
      <c r="F3" s="800" t="s">
        <v>949</v>
      </c>
      <c r="G3" s="801"/>
      <c r="H3" s="801"/>
      <c r="I3" s="801"/>
      <c r="J3" s="801"/>
      <c r="K3" s="801"/>
      <c r="L3" s="802"/>
      <c r="M3" s="800" t="s">
        <v>950</v>
      </c>
      <c r="N3" s="801"/>
      <c r="O3" s="801"/>
      <c r="P3" s="801"/>
      <c r="Q3" s="801"/>
      <c r="R3" s="801"/>
      <c r="S3" s="802"/>
      <c r="T3" s="800" t="s">
        <v>857</v>
      </c>
      <c r="U3" s="802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10"/>
      <c r="AO3" s="78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83">
        <v>45658</v>
      </c>
      <c r="B4" s="284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86"/>
      <c r="P4" s="186"/>
      <c r="Q4" s="186"/>
      <c r="R4" s="186"/>
      <c r="S4" s="186"/>
      <c r="T4" s="203"/>
      <c r="U4" s="203"/>
      <c r="V4" s="186"/>
      <c r="W4" s="186"/>
      <c r="X4" s="186"/>
      <c r="Y4" s="186"/>
      <c r="Z4" s="186"/>
      <c r="AA4" s="186"/>
      <c r="AB4" s="186"/>
      <c r="AC4" s="186"/>
      <c r="AD4" s="187"/>
      <c r="AE4" s="187"/>
      <c r="AF4" s="187"/>
      <c r="AG4" s="187"/>
      <c r="AH4" s="187"/>
      <c r="AI4" s="187"/>
      <c r="AJ4" s="20"/>
      <c r="AK4" s="20"/>
      <c r="AL4" s="20"/>
      <c r="AM4" s="20"/>
      <c r="AN4" s="20"/>
      <c r="AO4" s="821"/>
      <c r="AP4" s="822"/>
      <c r="AQ4" s="26"/>
      <c r="AR4" s="27" t="s">
        <v>858</v>
      </c>
      <c r="AS4" s="79" t="s">
        <v>859</v>
      </c>
      <c r="AT4" s="27" t="s">
        <v>858</v>
      </c>
      <c r="AU4" s="79" t="s">
        <v>859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85" t="s">
        <v>661</v>
      </c>
      <c r="B5" s="284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2"/>
      <c r="AI5" s="193"/>
      <c r="AJ5" s="20"/>
      <c r="AK5" s="20"/>
      <c r="AL5" s="20"/>
      <c r="AM5" s="20"/>
      <c r="AN5" s="20"/>
      <c r="AO5" s="821"/>
      <c r="AP5" s="822"/>
      <c r="AQ5" s="26" t="s">
        <v>661</v>
      </c>
      <c r="AR5" s="28">
        <f>SUMIFS('Term Deposits'!B:B,'Term Deposits'!A:A,"HSBC",'Term Deposits'!M:M,'teste v4'!AQ5)</f>
        <v>16000000</v>
      </c>
      <c r="AS5" s="29">
        <f>SUMIFS('Term Deposits'!J:J,'Term Deposits'!A:A,"HSBC",'Term Deposits'!M:M,'teste v4'!AQ5)</f>
        <v>33977.07</v>
      </c>
      <c r="AT5" s="118">
        <f>SUMIFS('Term Deposits'!B:B,'Term Deposits'!A:A,"MMF",'Term Deposits'!M:M,'teste v4'!AQ5)</f>
        <v>53000000</v>
      </c>
      <c r="AU5" s="119">
        <f>+'Term Deposits'!J4</f>
        <v>141775.54999999999</v>
      </c>
      <c r="AV5" s="120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85" t="s">
        <v>662</v>
      </c>
      <c r="B6" s="284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821"/>
      <c r="AP6" s="822"/>
      <c r="AQ6" s="26" t="s">
        <v>673</v>
      </c>
      <c r="AR6" s="28">
        <f>SUMIFS('Term Deposits'!B:B,'Term Deposits'!A:A,"HSBC",'Term Deposits'!M:M,'teste v4'!AQ6)</f>
        <v>17000000</v>
      </c>
      <c r="AS6" s="29">
        <f>SUMIFS('Term Deposits'!J:J,'Term Deposits'!A:A,"HSBC",'Term Deposits'!M:M,'teste v4'!AQ6)</f>
        <v>34236.11</v>
      </c>
      <c r="AT6" s="118">
        <f>SUMIFS('Term Deposits'!B:B,'Term Deposits'!A:A,"MMF",'Term Deposits'!M:M,'teste v4'!AQ6)</f>
        <v>69500000</v>
      </c>
      <c r="AU6" s="119">
        <f>+'Term Deposits'!J6+AU5</f>
        <v>331843.19999999995</v>
      </c>
      <c r="AV6" s="120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85" t="s">
        <v>663</v>
      </c>
      <c r="B7" s="286"/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20"/>
      <c r="AP7" s="74"/>
      <c r="AQ7" s="26" t="s">
        <v>663</v>
      </c>
      <c r="AR7" s="28">
        <f>SUMIFS('Term Deposits'!B:B,'Term Deposits'!A:A,"HSBC",'Term Deposits'!M:M,'teste v4'!AQ7)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85" t="s">
        <v>664</v>
      </c>
      <c r="B8" s="286"/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821"/>
      <c r="AP8" s="822"/>
      <c r="AQ8" s="26" t="s">
        <v>664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85" t="s">
        <v>665</v>
      </c>
      <c r="B9" s="286"/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821"/>
      <c r="AP9" s="822"/>
      <c r="AQ9" s="26" t="s">
        <v>665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85" t="s">
        <v>666</v>
      </c>
      <c r="B10" s="286"/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821"/>
      <c r="AP10" s="822"/>
      <c r="AQ10" s="26" t="s">
        <v>666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85" t="s">
        <v>667</v>
      </c>
      <c r="B11" s="286"/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20"/>
      <c r="AP11" s="74"/>
      <c r="AQ11" s="26" t="s">
        <v>667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85" t="s">
        <v>861</v>
      </c>
      <c r="B12" s="286"/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821"/>
      <c r="AP12" s="822"/>
      <c r="AQ12" s="26" t="s">
        <v>861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85" t="s">
        <v>669</v>
      </c>
      <c r="B13" s="286"/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821"/>
      <c r="AP13" s="822"/>
      <c r="AQ13" s="26" t="s">
        <v>669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85" t="s">
        <v>670</v>
      </c>
      <c r="B14" s="286"/>
      <c r="C14" s="20"/>
      <c r="D14" s="20"/>
      <c r="E14" s="20"/>
      <c r="F14" s="20"/>
      <c r="G14" s="20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821"/>
      <c r="AP14" s="822"/>
      <c r="AQ14" s="26" t="s">
        <v>670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85" t="s">
        <v>671</v>
      </c>
      <c r="B15" s="286"/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821"/>
      <c r="AP15" s="822"/>
      <c r="AQ15" s="26" t="s">
        <v>671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85" t="s">
        <v>672</v>
      </c>
      <c r="B16" s="286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821"/>
      <c r="AP16" s="821"/>
      <c r="AQ16" s="26" t="s">
        <v>672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791" t="s">
        <v>951</v>
      </c>
      <c r="B17" s="792"/>
      <c r="C17" s="792"/>
      <c r="D17" s="792"/>
      <c r="E17" s="793"/>
      <c r="F17" s="791" t="s">
        <v>952</v>
      </c>
      <c r="G17" s="792"/>
      <c r="H17" s="792"/>
      <c r="I17" s="792"/>
      <c r="J17" s="792"/>
      <c r="K17" s="792"/>
      <c r="L17" s="793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7"/>
      <c r="B21" s="129"/>
      <c r="C21" s="20"/>
      <c r="D21" s="20"/>
      <c r="E21" s="20"/>
      <c r="F21" s="20"/>
      <c r="G21" s="20"/>
      <c r="K21" s="21"/>
      <c r="L21" s="25"/>
      <c r="M21" s="25"/>
      <c r="N21" s="25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8"/>
      <c r="AE21" s="189"/>
      <c r="AF21" s="190"/>
      <c r="AG21" s="191"/>
      <c r="AH21" s="194"/>
      <c r="AI21" s="193"/>
      <c r="AJ21" s="20"/>
      <c r="AK21" s="20"/>
      <c r="AL21" s="20"/>
      <c r="AM21" s="20"/>
      <c r="AN21" s="20"/>
      <c r="AO21" s="20"/>
      <c r="AP21" s="20"/>
      <c r="AQ21" s="202"/>
      <c r="AR21" s="202"/>
      <c r="AS21" s="23"/>
      <c r="AT21" s="202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7"/>
      <c r="B22" s="129"/>
      <c r="C22" s="20"/>
      <c r="D22" s="20"/>
      <c r="E22" s="20"/>
      <c r="F22" s="20"/>
      <c r="G22" s="20"/>
      <c r="K22" s="21"/>
      <c r="L22" s="25"/>
      <c r="M22" s="25"/>
      <c r="N22" s="25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8"/>
      <c r="AE22" s="189"/>
      <c r="AF22" s="190"/>
      <c r="AG22" s="191"/>
      <c r="AH22" s="194"/>
      <c r="AI22" s="193"/>
      <c r="AJ22" s="20"/>
      <c r="AK22" s="20"/>
      <c r="AL22" s="20"/>
      <c r="AM22" s="20"/>
      <c r="AN22" s="20"/>
      <c r="AO22" s="20"/>
      <c r="AP22" s="20"/>
      <c r="AQ22" s="202"/>
      <c r="AR22" s="202"/>
      <c r="AS22" s="23"/>
      <c r="AT22" s="202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4"/>
      <c r="N23" s="205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8"/>
      <c r="AE23" s="189"/>
      <c r="AF23" s="190"/>
      <c r="AG23" s="191"/>
      <c r="AH23" s="192"/>
      <c r="AI23" s="193"/>
      <c r="AJ23" s="36"/>
      <c r="AK23" s="36"/>
      <c r="AL23" s="36"/>
      <c r="AM23" s="36"/>
      <c r="AN23" s="36"/>
      <c r="AO23" s="36"/>
      <c r="AP23" s="36"/>
      <c r="AQ23" s="36"/>
      <c r="AR23" s="36"/>
      <c r="AS23" s="206"/>
      <c r="AT23" s="206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4"/>
      <c r="AI24" s="193"/>
      <c r="AJ24" s="36"/>
      <c r="AK24" s="36"/>
      <c r="AL24" s="36"/>
      <c r="AM24" s="36"/>
      <c r="AN24" s="36"/>
      <c r="AO24" s="36"/>
      <c r="AP24" s="36"/>
      <c r="AQ24" s="767" t="s">
        <v>747</v>
      </c>
      <c r="AR24" s="768"/>
      <c r="AS24" s="130"/>
      <c r="AT24" s="103" t="s">
        <v>862</v>
      </c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4"/>
      <c r="AI25" s="193"/>
      <c r="AJ25" s="36"/>
      <c r="AK25" s="36"/>
      <c r="AL25" s="36"/>
      <c r="AM25" s="36"/>
      <c r="AN25" s="36"/>
      <c r="AO25" s="36"/>
      <c r="AP25" s="36"/>
      <c r="AQ25" s="22" t="s">
        <v>7</v>
      </c>
      <c r="AR25" s="279">
        <f>SUMIF('Fx Deals'!C:C,'teste v4'!AQ25,'Fx Deals'!B:B)</f>
        <v>3224000</v>
      </c>
      <c r="AS25" s="280">
        <f>SUMIF('Fx Deals'!C:C,'teste v4'!AQ25,'Fx Deals'!E:E)</f>
        <v>1879160.9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2"/>
      <c r="AI26" s="193"/>
      <c r="AJ26" s="36"/>
      <c r="AK26" s="36"/>
      <c r="AL26" s="36"/>
      <c r="AM26" s="36"/>
      <c r="AN26" s="36"/>
      <c r="AO26" s="36"/>
      <c r="AP26" s="36"/>
      <c r="AQ26" s="22" t="s">
        <v>14</v>
      </c>
      <c r="AR26" s="279">
        <f>SUMIF('Fx Deals'!C:C,'teste v4'!AQ26,'Fx Deals'!B:B)</f>
        <v>2850000</v>
      </c>
      <c r="AS26" s="279">
        <f>SUMIF('Fx Deals'!C:C,'teste v4'!AQ26,'Fx Deals'!E:E)</f>
        <v>1883548.5699999998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95"/>
      <c r="AI27" s="193"/>
      <c r="AJ27" s="36"/>
      <c r="AK27" s="36"/>
      <c r="AL27" s="36"/>
      <c r="AM27" s="36"/>
      <c r="AN27" s="36"/>
      <c r="AO27" s="36"/>
      <c r="AP27" s="36"/>
      <c r="AQ27" s="22" t="s">
        <v>9</v>
      </c>
      <c r="AR27" s="279">
        <f>SUMIF('Fx Deals'!C:C,'teste v4'!AQ27,'Fx Deals'!B:B)</f>
        <v>300000</v>
      </c>
      <c r="AS27" s="279">
        <f>SUMIF('Fx Deals'!C:C,'teste v4'!AQ27,'Fx Deals'!E:E)</f>
        <v>317854.32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4"/>
      <c r="AI28" s="193"/>
      <c r="AJ28" s="36"/>
      <c r="AK28" s="36"/>
      <c r="AL28" s="36"/>
      <c r="AM28" s="36"/>
      <c r="AN28" s="36"/>
      <c r="AO28" s="36"/>
      <c r="AP28" s="36"/>
      <c r="AQ28" s="22" t="s">
        <v>3</v>
      </c>
      <c r="AR28" s="279">
        <f>SUMIF('Fx Deals'!C:C,'teste v4'!AQ28,'Fx Deals'!B:B)</f>
        <v>3000000</v>
      </c>
      <c r="AS28" s="279">
        <f>SUMIF('Fx Deals'!C:C,'teste v4'!AQ28,'Fx Deals'!E:E)</f>
        <v>401977.5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89"/>
      <c r="AI29" s="193"/>
      <c r="AJ29" s="36"/>
      <c r="AK29" s="36"/>
      <c r="AL29" s="36"/>
      <c r="AM29" s="36"/>
      <c r="AN29" s="36"/>
      <c r="AO29" s="36"/>
      <c r="AP29" s="36"/>
      <c r="AQ29" s="22" t="s">
        <v>4</v>
      </c>
      <c r="AR29" s="279">
        <f>SUMIF('Fx Deals'!C:C,'teste v4'!AQ29,'Fx Deals'!B:B)</f>
        <v>11401000</v>
      </c>
      <c r="AS29" s="279">
        <f>SUMIF('Fx Deals'!C:C,'teste v4'!AQ29,'Fx Deals'!E:E)</f>
        <v>13674106.879999999</v>
      </c>
      <c r="AT29" s="101"/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92"/>
      <c r="AI30" s="193"/>
      <c r="AJ30" s="36"/>
      <c r="AK30" s="36"/>
      <c r="AL30" s="36"/>
      <c r="AM30" s="36"/>
      <c r="AN30" s="36"/>
      <c r="AO30" s="36"/>
      <c r="AP30" s="36"/>
      <c r="AQ30" s="22" t="s">
        <v>19</v>
      </c>
      <c r="AR30" s="279">
        <f>SUMIF('Fx Deals'!C:C,'teste v4'!AQ30,'Fx Deals'!B:B)</f>
        <v>114000000</v>
      </c>
      <c r="AS30" s="279">
        <f>SUMIF('Fx Deals'!C:C,'teste v4'!AQ30,'Fx Deals'!E:E)</f>
        <v>14522506.649999999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2"/>
      <c r="AI31" s="193"/>
      <c r="AJ31" s="36"/>
      <c r="AK31" s="36"/>
      <c r="AL31" s="36"/>
      <c r="AM31" s="36"/>
      <c r="AN31" s="36"/>
      <c r="AO31" s="36"/>
      <c r="AP31" s="36"/>
      <c r="AQ31" s="22" t="s">
        <v>6</v>
      </c>
      <c r="AR31" s="279">
        <f>SUMIF('Fx Deals'!C:C,'teste v4'!AQ31,'Fx Deals'!B:B)-10000000</f>
        <v>98000000</v>
      </c>
      <c r="AS31" s="279">
        <f>SUMIF('Fx Deals'!C:C,'teste v4'!AQ31,'Fx Deals'!E:E)</f>
        <v>9039866.3000000007</v>
      </c>
      <c r="AT31" s="101">
        <v>735504</v>
      </c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89"/>
      <c r="AI32" s="193"/>
      <c r="AJ32" s="36"/>
      <c r="AK32" s="36"/>
      <c r="AL32" s="36"/>
      <c r="AM32" s="36"/>
      <c r="AN32" s="36"/>
      <c r="AO32" s="36"/>
      <c r="AP32" s="36"/>
      <c r="AQ32" s="22" t="s">
        <v>16</v>
      </c>
      <c r="AR32" s="279">
        <f>SUMIF('Fx Deals'!C:C,'teste v4'!AQ32,'Fx Deals'!B:B)</f>
        <v>4099760</v>
      </c>
      <c r="AS32" s="279">
        <f>SUMIF('Fx Deals'!C:C,'teste v4'!AQ32,'Fx Deals'!E:E)</f>
        <v>2882886.6</v>
      </c>
      <c r="AT32" s="101"/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30" t="s">
        <v>5</v>
      </c>
      <c r="AR33" s="279">
        <f>SUMIF('Fx Deals'!C:C,'teste v4'!AQ33,'Fx Deals'!B:B)</f>
        <v>5644513.6600000001</v>
      </c>
      <c r="AS33" s="279">
        <f>SUMIF('Fx Deals'!C:C,'teste v4'!AQ33,'Fx Deals'!E:E)</f>
        <v>5392815.4299999997</v>
      </c>
      <c r="AT33" s="101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4"/>
      <c r="AI34" s="193"/>
      <c r="AJ34" s="36"/>
      <c r="AK34" s="36"/>
      <c r="AL34" s="36"/>
      <c r="AM34" s="36"/>
      <c r="AN34" s="36"/>
      <c r="AO34" s="36"/>
      <c r="AP34" s="36"/>
      <c r="AQ34" s="767" t="s">
        <v>448</v>
      </c>
      <c r="AR34" s="772"/>
      <c r="AS34" s="281">
        <f>SUM(AS25:AS33)</f>
        <v>49994723.149999999</v>
      </c>
      <c r="AT34" s="33">
        <f>SUM(AT26:AT33)</f>
        <v>735504</v>
      </c>
      <c r="AU34" s="78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88"/>
      <c r="AE35" s="189"/>
      <c r="AF35" s="190"/>
      <c r="AG35" s="191"/>
      <c r="AH35" s="194"/>
      <c r="AI35" s="193"/>
      <c r="AJ35" s="36"/>
      <c r="AK35" s="36"/>
      <c r="AL35" s="36"/>
      <c r="AM35" s="36"/>
      <c r="AN35" s="36"/>
      <c r="AO35" s="36"/>
      <c r="AP35" s="36"/>
      <c r="AQ35" s="97"/>
      <c r="AR35" s="97"/>
      <c r="AS35" s="105"/>
      <c r="AT35" s="106"/>
      <c r="AU35" s="78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88"/>
      <c r="AE36" s="189"/>
      <c r="AF36" s="190"/>
      <c r="AG36" s="191"/>
      <c r="AH36" s="192"/>
      <c r="AI36" s="193"/>
      <c r="AJ36" s="36"/>
      <c r="AK36" s="36"/>
      <c r="AL36" s="36"/>
      <c r="AM36" s="121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59"/>
      <c r="AE37" s="159"/>
      <c r="AF37" s="196"/>
      <c r="AG37" s="196"/>
      <c r="AH37" s="197"/>
      <c r="AI37" s="198"/>
      <c r="AJ37" s="36"/>
      <c r="AK37" s="36"/>
      <c r="AL37" s="36"/>
      <c r="AM37" s="121"/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787" t="s">
        <v>873</v>
      </c>
      <c r="AL38" s="773"/>
      <c r="AM38" s="774"/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291</v>
      </c>
      <c r="AL39" s="23">
        <f>SUMIF('Fx Deals'!M:M,'teste v4'!AK39,'Fx Deals'!L:L)</f>
        <v>17146500000</v>
      </c>
      <c r="AM39" s="24">
        <f>SUMIF('Fx Deals'!M:M,'teste v4'!AK39,'Fx Deals'!O:O)</f>
        <v>1000000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v4'!AK40,'Fx Deals'!L:L)</f>
        <v>5029814.4000000004</v>
      </c>
      <c r="AM40" s="24">
        <f>SUMIF('Fx Deals'!M:M,'teste v4'!AK40,'Fx Deals'!O:O)</f>
        <v>6000000</v>
      </c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67" t="s">
        <v>448</v>
      </c>
      <c r="AL41" s="772"/>
      <c r="AM41" s="33">
        <f>SUM(AM39:AM40)</f>
        <v>7000000</v>
      </c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22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2"/>
      <c r="B61" s="122"/>
      <c r="C61" s="122"/>
      <c r="D61" s="122"/>
      <c r="E61" s="122"/>
      <c r="F61" s="122"/>
      <c r="G61" s="122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1"/>
      <c r="AN61" s="121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2"/>
      <c r="B62" s="122"/>
      <c r="C62" s="122"/>
      <c r="D62" s="122"/>
      <c r="E62" s="133"/>
      <c r="F62" s="122"/>
      <c r="G62" s="122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1"/>
      <c r="AN62" s="121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2" t="s">
        <v>863</v>
      </c>
      <c r="E63" s="38"/>
      <c r="F63" s="133"/>
      <c r="G63" s="133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24"/>
      <c r="AL63" s="824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24"/>
      <c r="AL64" s="824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24"/>
      <c r="AL65" s="824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24"/>
      <c r="AL66" s="824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24"/>
      <c r="AL67" s="824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5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24"/>
      <c r="AL68" s="824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4" t="s">
        <v>864</v>
      </c>
      <c r="E69" s="40"/>
      <c r="F69" s="135"/>
      <c r="G69" s="135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24"/>
      <c r="AL69" s="824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24"/>
      <c r="AL70" s="824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24"/>
      <c r="AL71" s="824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24"/>
      <c r="AL72" s="824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24"/>
      <c r="AL73" s="824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1"/>
      <c r="AN75" s="39"/>
      <c r="AO75" s="78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3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6" customFormat="1" ht="15">
      <c r="D77" s="93"/>
      <c r="E77" s="20"/>
      <c r="F77" s="93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4"/>
      <c r="AN77" s="95"/>
      <c r="AO77" s="108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</row>
    <row r="78" spans="1:54" ht="15">
      <c r="A78" s="82"/>
      <c r="B78" s="92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24"/>
      <c r="AL79" s="824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24"/>
      <c r="AL80" s="824"/>
      <c r="AM80" s="81"/>
      <c r="AN80" s="39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3" t="s">
        <v>707</v>
      </c>
      <c r="B81" s="84"/>
      <c r="C81" s="84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24"/>
      <c r="AL81" s="824"/>
      <c r="AM81" s="81"/>
      <c r="AN81" s="39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26</v>
      </c>
      <c r="B82" s="38" t="s">
        <v>709</v>
      </c>
      <c r="C82" s="38" t="s">
        <v>457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24"/>
      <c r="AK82" s="824"/>
      <c r="AL82" s="81"/>
      <c r="AM82" s="39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578671.23433359817</v>
      </c>
      <c r="C83" s="45">
        <f>SUM(Sheet7!W65:W66)</f>
        <v>1814.8201019051914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821"/>
      <c r="AK83" s="821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864812.10508812766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24"/>
      <c r="AI84" s="824"/>
      <c r="AJ84" s="821"/>
      <c r="AK84" s="821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527194.33911882516</v>
      </c>
      <c r="C85" s="45">
        <f>SUM(Sheet7!M65:M66)</f>
        <v>37744.192256341783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821"/>
      <c r="AI85" s="821"/>
      <c r="AJ85" s="821"/>
      <c r="AK85" s="821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337089.23687456432</v>
      </c>
      <c r="C86" s="45">
        <f>SUM(Sheet7!U65:U66)</f>
        <v>773.58288196492731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821"/>
      <c r="AI86" s="821"/>
      <c r="AJ86" s="821"/>
      <c r="AK86" s="821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3419540.41</v>
      </c>
      <c r="C87" s="45">
        <f>SUM(Sheet7!K65:K66)</f>
        <v>-330135.79999999981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821"/>
      <c r="AI87" s="821"/>
      <c r="AJ87" s="821"/>
      <c r="AK87" s="821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5560437.7992140055</v>
      </c>
      <c r="C88" s="45">
        <f>SUM(Sheet7!Q65:Q66)</f>
        <v>5377162.0816958435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821"/>
      <c r="AI88" s="821"/>
      <c r="AJ88" s="821"/>
      <c r="AK88" s="821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291</v>
      </c>
      <c r="B89" s="45">
        <f>+Sheet7!Y57</f>
        <v>185400.80703471461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821"/>
      <c r="AI89" s="821"/>
      <c r="AJ89" s="821"/>
      <c r="AK89" s="821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252</v>
      </c>
      <c r="B90" s="45">
        <f>+Sheet7!U57</f>
        <v>236471.83347731296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821"/>
      <c r="AI90" s="821"/>
      <c r="AJ90" s="821"/>
      <c r="AK90" s="821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3167313.4305121489</v>
      </c>
      <c r="C91" s="45">
        <f>SUM(Sheet7!I65:I66)</f>
        <v>14824.006507850099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821"/>
      <c r="AI91" s="821"/>
      <c r="AJ91" s="821"/>
      <c r="AK91" s="821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1845347.5545079554</v>
      </c>
      <c r="C92" s="45">
        <f>SUM(Sheet7!S65:S66)</f>
        <v>45063.052445492045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821"/>
      <c r="AI92" s="821"/>
      <c r="AJ92" s="821"/>
      <c r="AK92" s="821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3065559.0172469891</v>
      </c>
      <c r="C93" s="45">
        <f>SUM(Sheet7!G65:G66)</f>
        <v>4395.5288218910719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821"/>
      <c r="AI93" s="821"/>
      <c r="AJ93" s="821"/>
      <c r="AK93" s="821"/>
      <c r="AL93" s="80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1434076.3461868039</v>
      </c>
      <c r="C94" s="45">
        <f>SUM(Sheet7!E65:E66)</f>
        <v>718849.70008568978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821"/>
      <c r="AI94" s="821"/>
      <c r="AJ94" s="20"/>
      <c r="AK94" s="20"/>
      <c r="AL94" s="80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1460927.5819418677</v>
      </c>
      <c r="C95" s="45">
        <f>SUM(Sheet7!C65:C66)</f>
        <v>224410.28359395708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821"/>
      <c r="AI95" s="821"/>
      <c r="AJ95" s="20"/>
      <c r="AK95" s="20"/>
      <c r="AL95" s="78"/>
      <c r="AM95" s="10"/>
      <c r="AN95" s="10"/>
      <c r="AO95" s="78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282</v>
      </c>
      <c r="B96" s="45">
        <f>+Sheet7!Q57</f>
        <v>303390.82965981052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78"/>
      <c r="AM96" s="10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5"/>
      <c r="B97" s="86">
        <f>SUM(B83:B96)</f>
        <v>22986232.525196727</v>
      </c>
      <c r="C97" s="86">
        <f>SUM(C83:C96)</f>
        <v>6128096.659564863</v>
      </c>
      <c r="D97" s="20"/>
      <c r="E97" s="20"/>
      <c r="F97" s="85"/>
      <c r="G97" s="85"/>
      <c r="H97" s="42"/>
      <c r="I97" s="42"/>
      <c r="J97" s="21"/>
      <c r="K97" s="25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20"/>
      <c r="AE97" s="20"/>
      <c r="AF97" s="20"/>
      <c r="AG97" s="20"/>
      <c r="AH97" s="20"/>
      <c r="AI97" s="20"/>
      <c r="AJ97" s="85"/>
      <c r="AK97" s="85"/>
      <c r="AL97" s="85"/>
      <c r="AM97" s="91"/>
      <c r="AN97" s="37"/>
      <c r="AO97" s="91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7"/>
      <c r="I99" s="88"/>
      <c r="J99" s="88"/>
      <c r="K99" s="89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5"/>
      <c r="AE99" s="85"/>
      <c r="AF99" s="85"/>
      <c r="AG99" s="85"/>
      <c r="AH99" s="85"/>
      <c r="AI99" s="85"/>
      <c r="AJ99" s="20"/>
      <c r="AK99" s="20"/>
      <c r="AL99" s="20"/>
      <c r="AM99" s="78"/>
      <c r="AN99" s="10"/>
      <c r="AO99" s="78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609</v>
      </c>
      <c r="AR100" s="10" t="s">
        <v>299</v>
      </c>
      <c r="AS100" s="10" t="s">
        <v>294</v>
      </c>
      <c r="AT100" s="10" t="s">
        <v>865</v>
      </c>
      <c r="AU100" s="10" t="s">
        <v>866</v>
      </c>
      <c r="AV100" s="10" t="s">
        <v>309</v>
      </c>
      <c r="AW100" s="10" t="s">
        <v>867</v>
      </c>
      <c r="AX100" s="10" t="s">
        <v>312</v>
      </c>
      <c r="AY100" s="10" t="s">
        <v>281</v>
      </c>
      <c r="AZ100" s="10" t="s">
        <v>868</v>
      </c>
      <c r="BA100" s="10" t="s">
        <v>297</v>
      </c>
      <c r="BB100" s="10" t="s">
        <v>325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349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291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252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78"/>
      <c r="AN115" s="10"/>
      <c r="AO115" s="78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78"/>
      <c r="AN116" s="10"/>
      <c r="AO116" s="78"/>
      <c r="AP116" s="10"/>
      <c r="AQ116" s="10" t="s">
        <v>282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  <mergeCell ref="AH86:AI86"/>
    <mergeCell ref="AJ86:AK86"/>
    <mergeCell ref="AH87:AI87"/>
    <mergeCell ref="AJ87:AK87"/>
    <mergeCell ref="AH88:AI88"/>
    <mergeCell ref="AJ88:AK88"/>
    <mergeCell ref="AJ82:AK82"/>
    <mergeCell ref="AJ83:AK83"/>
    <mergeCell ref="AH84:AI84"/>
    <mergeCell ref="AJ84:AK84"/>
    <mergeCell ref="AH85:AI85"/>
    <mergeCell ref="AJ85:AK85"/>
    <mergeCell ref="AK81:AL81"/>
    <mergeCell ref="AK65:AL65"/>
    <mergeCell ref="AK66:AL66"/>
    <mergeCell ref="AK67:AL67"/>
    <mergeCell ref="AK68:AL68"/>
    <mergeCell ref="AK69:AL69"/>
    <mergeCell ref="AK70:AL70"/>
    <mergeCell ref="AK71:AL71"/>
    <mergeCell ref="AK72:AL72"/>
    <mergeCell ref="AK73:AL73"/>
    <mergeCell ref="AK79:AL79"/>
    <mergeCell ref="AK80:AL80"/>
    <mergeCell ref="AQ24:AR24"/>
    <mergeCell ref="AQ34:AR34"/>
    <mergeCell ref="AK38:AM38"/>
    <mergeCell ref="AK41:AL41"/>
    <mergeCell ref="AK63:AL63"/>
    <mergeCell ref="AK64:AL64"/>
    <mergeCell ref="AO12:AP12"/>
    <mergeCell ref="AO13:AP13"/>
    <mergeCell ref="AO14:AP14"/>
    <mergeCell ref="AO15:AP15"/>
    <mergeCell ref="AO16:AP16"/>
    <mergeCell ref="A17:E17"/>
    <mergeCell ref="F17:L17"/>
    <mergeCell ref="AO4:AP4"/>
    <mergeCell ref="AO5:AP5"/>
    <mergeCell ref="AO6:AP6"/>
    <mergeCell ref="AO8:AP8"/>
    <mergeCell ref="AO9:AP9"/>
    <mergeCell ref="AO10:AP10"/>
    <mergeCell ref="AI1:AJ1"/>
    <mergeCell ref="AK1:AL1"/>
    <mergeCell ref="A2:U2"/>
    <mergeCell ref="A3:E3"/>
    <mergeCell ref="F3:L3"/>
    <mergeCell ref="M3:S3"/>
    <mergeCell ref="T3:U3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H119"/>
  <sheetViews>
    <sheetView showGridLines="0" zoomScale="70" zoomScaleNormal="70" workbookViewId="0">
      <selection activeCell="J34" sqref="J34"/>
    </sheetView>
  </sheetViews>
  <sheetFormatPr defaultRowHeight="14.25"/>
  <cols>
    <col min="1" max="1" width="7.7109375" customWidth="1"/>
    <col min="2" max="2" width="15.85546875" customWidth="1"/>
    <col min="3" max="3" width="20.42578125" bestFit="1" customWidth="1"/>
    <col min="4" max="4" width="15" customWidth="1"/>
    <col min="5" max="5" width="22.140625" customWidth="1"/>
    <col min="6" max="6" width="12.5703125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2" max="12" width="9" customWidth="1"/>
    <col min="19" max="19" width="13.28515625" customWidth="1"/>
    <col min="30" max="30" width="18" customWidth="1"/>
    <col min="31" max="31" width="6.28515625" customWidth="1"/>
    <col min="32" max="32" width="13" customWidth="1"/>
    <col min="33" max="33" width="12.42578125" customWidth="1"/>
    <col min="34" max="34" width="13.42578125" customWidth="1"/>
    <col min="38" max="38" width="15.7109375" customWidth="1"/>
    <col min="39" max="39" width="12.42578125" style="12" customWidth="1"/>
    <col min="40" max="40" width="15.7109375" customWidth="1"/>
    <col min="41" max="41" width="9.7109375" style="12" customWidth="1"/>
    <col min="42" max="42" width="16.85546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23"/>
      <c r="AJ1" s="823"/>
      <c r="AK1" s="823"/>
      <c r="AL1" s="823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797" t="s">
        <v>869</v>
      </c>
      <c r="B2" s="798"/>
      <c r="C2" s="798"/>
      <c r="D2" s="798"/>
      <c r="E2" s="798"/>
      <c r="F2" s="798"/>
      <c r="G2" s="798"/>
      <c r="H2" s="798"/>
      <c r="I2" s="798"/>
      <c r="J2" s="798"/>
      <c r="K2" s="798"/>
      <c r="L2" s="798"/>
      <c r="M2" s="798"/>
      <c r="N2" s="798"/>
      <c r="O2" s="798"/>
      <c r="P2" s="798"/>
      <c r="Q2" s="798"/>
      <c r="R2" s="798"/>
      <c r="S2" s="798"/>
      <c r="T2" s="798"/>
      <c r="U2" s="799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C3" s="20"/>
      <c r="D3" s="20"/>
      <c r="E3" s="288" t="s">
        <v>953</v>
      </c>
      <c r="F3" s="20"/>
      <c r="G3" s="20"/>
      <c r="L3" s="25"/>
      <c r="M3" s="25"/>
      <c r="N3" s="25"/>
      <c r="O3" s="186"/>
      <c r="P3" s="186"/>
      <c r="Q3" s="186"/>
      <c r="R3" s="186"/>
      <c r="S3" s="186"/>
      <c r="T3" s="203"/>
      <c r="U3" s="203"/>
      <c r="V3" s="186"/>
      <c r="W3" s="186"/>
      <c r="X3" s="186"/>
      <c r="Y3" s="186"/>
      <c r="Z3" s="186"/>
      <c r="AA3" s="186"/>
      <c r="AB3" s="186"/>
      <c r="AC3" s="186"/>
      <c r="AD3" s="187"/>
      <c r="AE3" s="187"/>
      <c r="AF3" s="187"/>
      <c r="AG3" s="187"/>
      <c r="AH3" s="187"/>
      <c r="AI3" s="187"/>
      <c r="AJ3" s="20"/>
      <c r="AK3" s="20"/>
      <c r="AL3" s="20"/>
      <c r="AM3" s="20"/>
      <c r="AN3" s="20"/>
      <c r="AO3" s="821"/>
      <c r="AP3" s="822"/>
      <c r="AQ3" s="26"/>
      <c r="AR3" s="27" t="s">
        <v>858</v>
      </c>
      <c r="AS3" s="79" t="s">
        <v>859</v>
      </c>
      <c r="AT3" s="27" t="s">
        <v>858</v>
      </c>
      <c r="AU3" s="79" t="s">
        <v>859</v>
      </c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</row>
    <row r="4" spans="1:60" ht="15.75" thickBot="1">
      <c r="C4" s="20"/>
      <c r="D4" s="20"/>
      <c r="E4" s="288"/>
      <c r="F4" s="20"/>
      <c r="G4" s="20"/>
      <c r="L4" s="25"/>
      <c r="M4" s="25"/>
      <c r="N4" s="25"/>
      <c r="O4" s="186"/>
      <c r="P4" s="186"/>
      <c r="Q4" s="186"/>
      <c r="R4" s="186"/>
      <c r="S4" s="186"/>
      <c r="T4" s="186"/>
      <c r="U4" s="186"/>
      <c r="V4" s="186"/>
      <c r="W4" s="186"/>
      <c r="X4" s="186"/>
      <c r="Y4" s="186"/>
      <c r="Z4" s="186"/>
      <c r="AA4" s="186"/>
      <c r="AB4" s="186"/>
      <c r="AC4" s="186"/>
      <c r="AD4" s="188"/>
      <c r="AE4" s="189"/>
      <c r="AF4" s="190"/>
      <c r="AG4" s="191"/>
      <c r="AH4" s="192"/>
      <c r="AI4" s="193"/>
      <c r="AJ4" s="20"/>
      <c r="AK4" s="20"/>
      <c r="AL4" s="20"/>
      <c r="AM4" s="20"/>
      <c r="AN4" s="20"/>
      <c r="AO4" s="821"/>
      <c r="AP4" s="822"/>
      <c r="AQ4" s="26" t="s">
        <v>661</v>
      </c>
      <c r="AR4" s="28">
        <f>SUMIFS('Term Deposits'!B:B,'Term Deposits'!A:A,"HSBC",'Term Deposits'!M:M,'TESTE V5'!AQ4)</f>
        <v>16000000</v>
      </c>
      <c r="AS4" s="29">
        <f>SUMIFS('Term Deposits'!J:J,'Term Deposits'!A:A,"HSBC",'Term Deposits'!M:M,'TESTE V5'!AQ4)</f>
        <v>33977.07</v>
      </c>
      <c r="AT4" s="118">
        <f>SUMIFS('Term Deposits'!B:B,'Term Deposits'!A:A,"MMF",'Term Deposits'!M:M,'TESTE V5'!AQ4)</f>
        <v>53000000</v>
      </c>
      <c r="AU4" s="119">
        <f>+'Term Deposits'!J4</f>
        <v>141775.54999999999</v>
      </c>
      <c r="AV4" s="120">
        <f>AT4+AU4</f>
        <v>53141775.549999997</v>
      </c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4"/>
      <c r="AI5" s="193"/>
      <c r="AJ5" s="20"/>
      <c r="AK5" s="20"/>
      <c r="AL5" s="20"/>
      <c r="AM5" s="20"/>
      <c r="AN5" s="20"/>
      <c r="AO5" s="821"/>
      <c r="AP5" s="822"/>
      <c r="AQ5" s="26" t="s">
        <v>673</v>
      </c>
      <c r="AR5" s="28">
        <f>SUMIFS('Term Deposits'!B:B,'Term Deposits'!A:A,"HSBC",'Term Deposits'!M:M,'TESTE V5'!AQ5)</f>
        <v>17000000</v>
      </c>
      <c r="AS5" s="29">
        <f>SUMIFS('Term Deposits'!J:J,'Term Deposits'!A:A,"HSBC",'Term Deposits'!M:M,'TESTE V5'!AQ5)</f>
        <v>34236.11</v>
      </c>
      <c r="AT5" s="118">
        <f>SUMIFS('Term Deposits'!B:B,'Term Deposits'!A:A,"MMF",'Term Deposits'!M:M,'TESTE V5'!AQ5)</f>
        <v>69500000</v>
      </c>
      <c r="AU5" s="119">
        <f>+'Term Deposits'!J6+AU4</f>
        <v>331843.19999999995</v>
      </c>
      <c r="AV5" s="120">
        <f>AT5+AU5+135492.36</f>
        <v>69967335.560000002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20"/>
      <c r="AP6" s="74"/>
      <c r="AQ6" s="26" t="s">
        <v>663</v>
      </c>
      <c r="AR6" s="28">
        <f>SUMIFS('Term Deposits'!B:B,'Term Deposits'!A:A,"HSBC",'Term Deposits'!M:M,'TESTE V5'!AQ6)</f>
        <v>0</v>
      </c>
      <c r="AS6" s="29"/>
      <c r="AT6" s="28"/>
      <c r="AU6" s="29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821"/>
      <c r="AP7" s="822"/>
      <c r="AQ7" s="26" t="s">
        <v>664</v>
      </c>
      <c r="AR7" s="28"/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821"/>
      <c r="AP8" s="822"/>
      <c r="AQ8" s="26" t="s">
        <v>665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821"/>
      <c r="AP9" s="822"/>
      <c r="AQ9" s="26" t="s">
        <v>666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20"/>
      <c r="AP10" s="74"/>
      <c r="AQ10" s="26" t="s">
        <v>667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821"/>
      <c r="AP11" s="822"/>
      <c r="AQ11" s="26" t="s">
        <v>861</v>
      </c>
      <c r="AR11" s="31"/>
      <c r="AS11" s="29"/>
      <c r="AT11" s="31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821"/>
      <c r="AP12" s="822"/>
      <c r="AQ12" s="26" t="s">
        <v>669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821"/>
      <c r="AP13" s="822"/>
      <c r="AQ13" s="26" t="s">
        <v>670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C14" s="20"/>
      <c r="D14" s="20"/>
      <c r="E14" s="20"/>
      <c r="F14" s="20"/>
      <c r="G14" s="20"/>
      <c r="K14" s="21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821"/>
      <c r="AP14" s="822"/>
      <c r="AQ14" s="26" t="s">
        <v>671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4.25" customHeight="1" thickBot="1"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821"/>
      <c r="AP15" s="821"/>
      <c r="AQ15" s="26" t="s">
        <v>672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5">
      <c r="A16" s="127"/>
      <c r="B16" s="129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20"/>
      <c r="AP16" s="20"/>
      <c r="AQ16" s="202"/>
      <c r="AR16" s="202"/>
      <c r="AS16" s="23"/>
      <c r="AT16" s="202"/>
      <c r="AU16" s="23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">
      <c r="A17" s="127"/>
      <c r="B17" s="129"/>
      <c r="C17" s="20"/>
      <c r="D17" s="20"/>
      <c r="E17" s="20"/>
      <c r="F17" s="20"/>
      <c r="G17" s="20"/>
      <c r="K17" s="21"/>
      <c r="L17" s="25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.75" thickBot="1">
      <c r="A21" s="203"/>
      <c r="B21" s="203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4"/>
      <c r="N21" s="205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8"/>
      <c r="AE21" s="189"/>
      <c r="AF21" s="190"/>
      <c r="AG21" s="191"/>
      <c r="AH21" s="192"/>
      <c r="AI21" s="193"/>
      <c r="AJ21" s="36"/>
      <c r="AK21" s="36"/>
      <c r="AL21" s="36"/>
      <c r="AM21" s="36"/>
      <c r="AN21" s="36"/>
      <c r="AO21" s="36"/>
      <c r="AP21" s="36"/>
      <c r="AQ21" s="36"/>
      <c r="AR21" s="36"/>
      <c r="AS21" s="206"/>
      <c r="AT21" s="206"/>
      <c r="AU21" s="78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.75" thickBot="1">
      <c r="A22" s="122"/>
      <c r="B22" s="122"/>
      <c r="C22" s="122"/>
      <c r="D22" s="122"/>
      <c r="E22" s="122"/>
      <c r="F22" s="122"/>
      <c r="G22" s="122"/>
      <c r="H22" s="34"/>
      <c r="I22" s="34"/>
      <c r="J22" s="11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188"/>
      <c r="AE22" s="189"/>
      <c r="AF22" s="190"/>
      <c r="AG22" s="191"/>
      <c r="AH22" s="194"/>
      <c r="AI22" s="193"/>
      <c r="AJ22" s="36"/>
      <c r="AK22" s="36"/>
      <c r="AL22" s="36"/>
      <c r="AM22" s="36"/>
      <c r="AN22" s="36"/>
      <c r="AO22" s="36"/>
      <c r="AP22" s="36"/>
      <c r="AQ22" s="767" t="s">
        <v>747</v>
      </c>
      <c r="AR22" s="768"/>
      <c r="AS22" s="130"/>
      <c r="AT22" s="103" t="s">
        <v>862</v>
      </c>
      <c r="AU22" s="78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">
      <c r="A23" s="122"/>
      <c r="B23" s="122"/>
      <c r="C23" s="122"/>
      <c r="D23" s="122"/>
      <c r="E23" s="122"/>
      <c r="F23" s="122"/>
      <c r="G23" s="122"/>
      <c r="H23" s="34"/>
      <c r="I23" s="34"/>
      <c r="J23" s="11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188"/>
      <c r="AE23" s="189"/>
      <c r="AF23" s="190"/>
      <c r="AG23" s="191"/>
      <c r="AH23" s="194"/>
      <c r="AI23" s="193"/>
      <c r="AJ23" s="36"/>
      <c r="AK23" s="36"/>
      <c r="AL23" s="36"/>
      <c r="AM23" s="36"/>
      <c r="AN23" s="36"/>
      <c r="AO23" s="36"/>
      <c r="AP23" s="36"/>
      <c r="AQ23" s="22" t="s">
        <v>7</v>
      </c>
      <c r="AR23" s="279">
        <f>SUMIF('Fx Deals'!C:C,'TESTE V5'!AQ23,'Fx Deals'!B:B)</f>
        <v>3224000</v>
      </c>
      <c r="AS23" s="280">
        <f>SUMIF('Fx Deals'!C:C,'TESTE V5'!AQ23,'Fx Deals'!E:E)</f>
        <v>1879160.9</v>
      </c>
      <c r="AT23" s="101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">
      <c r="A24" s="122"/>
      <c r="B24" s="122"/>
      <c r="C24" s="122"/>
      <c r="D24" s="122"/>
      <c r="E24" s="122"/>
      <c r="F24" s="122"/>
      <c r="G24" s="122"/>
      <c r="H24" s="34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2"/>
      <c r="AI24" s="193"/>
      <c r="AJ24" s="36"/>
      <c r="AK24" s="36"/>
      <c r="AL24" s="36"/>
      <c r="AM24" s="36"/>
      <c r="AN24" s="36"/>
      <c r="AO24" s="36"/>
      <c r="AP24" s="36"/>
      <c r="AQ24" s="22" t="s">
        <v>14</v>
      </c>
      <c r="AR24" s="279">
        <f>SUMIF('Fx Deals'!C:C,'TESTE V5'!AQ24,'Fx Deals'!B:B)</f>
        <v>2850000</v>
      </c>
      <c r="AS24" s="279">
        <f>SUMIF('Fx Deals'!C:C,'TESTE V5'!AQ24,'Fx Deals'!E:E)</f>
        <v>1883548.5699999998</v>
      </c>
      <c r="AT24" s="101"/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5"/>
      <c r="AI25" s="193"/>
      <c r="AJ25" s="36"/>
      <c r="AK25" s="36"/>
      <c r="AL25" s="36"/>
      <c r="AM25" s="36"/>
      <c r="AN25" s="36"/>
      <c r="AO25" s="36"/>
      <c r="AP25" s="36"/>
      <c r="AQ25" s="22" t="s">
        <v>9</v>
      </c>
      <c r="AR25" s="279">
        <f>SUMIF('Fx Deals'!C:C,'TESTE V5'!AQ25,'Fx Deals'!B:B)</f>
        <v>300000</v>
      </c>
      <c r="AS25" s="279">
        <f>SUMIF('Fx Deals'!C:C,'TESTE V5'!AQ25,'Fx Deals'!E:E)</f>
        <v>317854.32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4"/>
      <c r="AI26" s="193"/>
      <c r="AJ26" s="36"/>
      <c r="AK26" s="36"/>
      <c r="AL26" s="36"/>
      <c r="AM26" s="36"/>
      <c r="AN26" s="36"/>
      <c r="AO26" s="36"/>
      <c r="AP26" s="36"/>
      <c r="AQ26" s="22" t="s">
        <v>3</v>
      </c>
      <c r="AR26" s="279">
        <f>SUMIF('Fx Deals'!C:C,'TESTE V5'!AQ26,'Fx Deals'!B:B)</f>
        <v>3000000</v>
      </c>
      <c r="AS26" s="279">
        <f>SUMIF('Fx Deals'!C:C,'TESTE V5'!AQ26,'Fx Deals'!E:E)</f>
        <v>401977.5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89"/>
      <c r="AI27" s="193"/>
      <c r="AJ27" s="36"/>
      <c r="AK27" s="36"/>
      <c r="AL27" s="36"/>
      <c r="AM27" s="36"/>
      <c r="AN27" s="36"/>
      <c r="AO27" s="36"/>
      <c r="AP27" s="36"/>
      <c r="AQ27" s="22" t="s">
        <v>4</v>
      </c>
      <c r="AR27" s="279">
        <f>SUMIF('Fx Deals'!C:C,'TESTE V5'!AQ27,'Fx Deals'!B:B)</f>
        <v>11401000</v>
      </c>
      <c r="AS27" s="279">
        <f>SUMIF('Fx Deals'!C:C,'TESTE V5'!AQ27,'Fx Deals'!E:E)</f>
        <v>13674106.879999999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I28" s="34"/>
      <c r="J28" s="11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2"/>
      <c r="AI28" s="193"/>
      <c r="AJ28" s="36"/>
      <c r="AK28" s="36"/>
      <c r="AL28" s="36"/>
      <c r="AM28" s="36"/>
      <c r="AN28" s="36"/>
      <c r="AO28" s="36"/>
      <c r="AP28" s="36"/>
      <c r="AQ28" s="22" t="s">
        <v>19</v>
      </c>
      <c r="AR28" s="279">
        <f>SUMIF('Fx Deals'!C:C,'TESTE V5'!AQ28,'Fx Deals'!B:B)</f>
        <v>114000000</v>
      </c>
      <c r="AS28" s="279">
        <f>SUMIF('Fx Deals'!C:C,'TESTE V5'!AQ28,'Fx Deals'!E:E)</f>
        <v>14522506.649999999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I29" s="34"/>
      <c r="J29" s="11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92"/>
      <c r="AI29" s="193"/>
      <c r="AJ29" s="36"/>
      <c r="AK29" s="36"/>
      <c r="AL29" s="36"/>
      <c r="AM29" s="36"/>
      <c r="AN29" s="36"/>
      <c r="AO29" s="36"/>
      <c r="AP29" s="36"/>
      <c r="AQ29" s="22" t="s">
        <v>6</v>
      </c>
      <c r="AR29" s="279">
        <f>SUMIF('Fx Deals'!C:C,'TESTE V5'!AQ29,'Fx Deals'!B:B)-10000000</f>
        <v>98000000</v>
      </c>
      <c r="AS29" s="279">
        <f>SUMIF('Fx Deals'!C:C,'TESTE V5'!AQ29,'Fx Deals'!E:E)</f>
        <v>9039866.3000000007</v>
      </c>
      <c r="AT29" s="101">
        <v>735504</v>
      </c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89"/>
      <c r="AI30" s="193"/>
      <c r="AJ30" s="36"/>
      <c r="AK30" s="36"/>
      <c r="AL30" s="36"/>
      <c r="AM30" s="36"/>
      <c r="AN30" s="36"/>
      <c r="AO30" s="36"/>
      <c r="AP30" s="36"/>
      <c r="AQ30" s="22" t="s">
        <v>16</v>
      </c>
      <c r="AR30" s="279">
        <f>SUMIF('Fx Deals'!C:C,'TESTE V5'!AQ30,'Fx Deals'!B:B)</f>
        <v>4099760</v>
      </c>
      <c r="AS30" s="279">
        <f>SUMIF('Fx Deals'!C:C,'TESTE V5'!AQ30,'Fx Deals'!E:E)</f>
        <v>2882886.6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.75" thickBot="1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4"/>
      <c r="AI31" s="193"/>
      <c r="AJ31" s="36"/>
      <c r="AK31" s="36"/>
      <c r="AL31" s="36"/>
      <c r="AM31" s="36"/>
      <c r="AN31" s="36"/>
      <c r="AO31" s="36"/>
      <c r="AP31" s="36"/>
      <c r="AQ31" s="30" t="s">
        <v>5</v>
      </c>
      <c r="AR31" s="279">
        <f>SUMIF('Fx Deals'!C:C,'TESTE V5'!AQ31,'Fx Deals'!B:B)</f>
        <v>5644513.6600000001</v>
      </c>
      <c r="AS31" s="279">
        <f>SUMIF('Fx Deals'!C:C,'TESTE V5'!AQ31,'Fx Deals'!E:E)</f>
        <v>5392815.4299999997</v>
      </c>
      <c r="AT31" s="101"/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.75" thickBot="1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94"/>
      <c r="AI32" s="193"/>
      <c r="AJ32" s="36"/>
      <c r="AK32" s="36"/>
      <c r="AL32" s="36"/>
      <c r="AM32" s="36"/>
      <c r="AN32" s="36"/>
      <c r="AO32" s="36"/>
      <c r="AP32" s="36"/>
      <c r="AQ32" s="767" t="s">
        <v>448</v>
      </c>
      <c r="AR32" s="772"/>
      <c r="AS32" s="281">
        <f>SUM(AS23:AS31)</f>
        <v>49994723.149999999</v>
      </c>
      <c r="AT32" s="33">
        <f>SUM(AT24:AT31)</f>
        <v>735504</v>
      </c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97"/>
      <c r="AR33" s="97"/>
      <c r="AS33" s="105"/>
      <c r="AT33" s="106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2"/>
      <c r="AI34" s="193"/>
      <c r="AJ34" s="36"/>
      <c r="AK34" s="36"/>
      <c r="AL34" s="36"/>
      <c r="AM34" s="121"/>
      <c r="AN34" s="121"/>
      <c r="AO34" s="78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59"/>
      <c r="AE35" s="159"/>
      <c r="AF35" s="196"/>
      <c r="AG35" s="196"/>
      <c r="AH35" s="197"/>
      <c r="AI35" s="198"/>
      <c r="AJ35" s="36"/>
      <c r="AK35" s="36"/>
      <c r="AL35" s="36"/>
      <c r="AM35" s="121"/>
      <c r="AN35" s="121"/>
      <c r="AO35" s="78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</row>
    <row r="36" spans="1:60" ht="15.75" thickBot="1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787" t="s">
        <v>873</v>
      </c>
      <c r="AL36" s="773"/>
      <c r="AM36" s="774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2" t="s">
        <v>291</v>
      </c>
      <c r="AL37" s="23">
        <f>SUMIF('Fx Deals'!M:M,'TESTE V5'!AK37,'Fx Deals'!L:L)</f>
        <v>17146500000</v>
      </c>
      <c r="AM37" s="24">
        <f>SUMIF('Fx Deals'!M:M,'TESTE V5'!AK37,'Fx Deals'!O:O)</f>
        <v>1000000</v>
      </c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2" t="s">
        <v>4</v>
      </c>
      <c r="AL38" s="23">
        <f>SUMIF('Fx Deals'!M:M,'TESTE V5'!AK38,'Fx Deals'!L:L)</f>
        <v>5029814.4000000004</v>
      </c>
      <c r="AM38" s="24">
        <f>SUMIF('Fx Deals'!M:M,'TESTE V5'!AK38,'Fx Deals'!O:O)</f>
        <v>6000000</v>
      </c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.75" thickBot="1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767" t="s">
        <v>448</v>
      </c>
      <c r="AL39" s="772"/>
      <c r="AM39" s="33">
        <f>SUM(AM37:AM38)</f>
        <v>7000000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121"/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121"/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33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D61" s="132" t="s">
        <v>863</v>
      </c>
      <c r="E61" s="38"/>
      <c r="F61" s="133"/>
      <c r="G61" s="133"/>
      <c r="H61" s="36"/>
      <c r="I61" s="36"/>
      <c r="J61" s="35"/>
      <c r="K61" s="2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36"/>
      <c r="AE61" s="36"/>
      <c r="AF61" s="36"/>
      <c r="AG61" s="36"/>
      <c r="AH61" s="36"/>
      <c r="AI61" s="36"/>
      <c r="AJ61" s="11"/>
      <c r="AK61" s="824"/>
      <c r="AL61" s="824"/>
      <c r="AM61" s="81"/>
      <c r="AN61" s="39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D62" s="38"/>
      <c r="E62" s="38"/>
      <c r="F62" s="38"/>
      <c r="G62" s="11"/>
      <c r="H62" s="11"/>
      <c r="I62" s="11"/>
      <c r="J62" s="11"/>
      <c r="K62" s="36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36"/>
      <c r="AE62" s="36"/>
      <c r="AF62" s="36"/>
      <c r="AG62" s="36"/>
      <c r="AH62" s="36"/>
      <c r="AI62" s="36"/>
      <c r="AJ62" s="11"/>
      <c r="AK62" s="824"/>
      <c r="AL62" s="824"/>
      <c r="AM62" s="81"/>
      <c r="AN62" s="39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38"/>
      <c r="E63" s="38"/>
      <c r="F63" s="38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824"/>
      <c r="AL63" s="824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824"/>
      <c r="AL64" s="824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24"/>
      <c r="AL65" s="824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135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24"/>
      <c r="AL66" s="824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134" t="s">
        <v>864</v>
      </c>
      <c r="E67" s="40"/>
      <c r="F67" s="135"/>
      <c r="G67" s="135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24"/>
      <c r="AL67" s="824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24"/>
      <c r="AL68" s="824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24"/>
      <c r="AL69" s="824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24"/>
      <c r="AL70" s="824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24"/>
      <c r="AL71" s="824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93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s="96" customFormat="1" ht="15">
      <c r="D75" s="93"/>
      <c r="E75" s="20"/>
      <c r="F75" s="93"/>
      <c r="G75" s="37"/>
      <c r="H75" s="11"/>
      <c r="I75" s="11"/>
      <c r="J75" s="11"/>
      <c r="K75" s="11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11"/>
      <c r="AE75" s="11"/>
      <c r="AF75" s="11"/>
      <c r="AG75" s="11"/>
      <c r="AH75" s="11"/>
      <c r="AI75" s="11"/>
      <c r="AJ75" s="37"/>
      <c r="AK75" s="37"/>
      <c r="AL75" s="37"/>
      <c r="AM75" s="94"/>
      <c r="AN75" s="95"/>
      <c r="AO75" s="108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</row>
    <row r="76" spans="1:54" ht="15">
      <c r="A76" s="82"/>
      <c r="B76" s="92"/>
      <c r="C76" s="20"/>
      <c r="D76" s="20"/>
      <c r="E76" s="20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ht="15">
      <c r="A77" s="20"/>
      <c r="B77" s="20"/>
      <c r="C77" s="20"/>
      <c r="D77" s="20"/>
      <c r="E77" s="20"/>
      <c r="F77" s="20"/>
      <c r="G77" s="11"/>
      <c r="H77" s="37"/>
      <c r="I77" s="37"/>
      <c r="J77" s="37"/>
      <c r="K77" s="37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37"/>
      <c r="AE77" s="37"/>
      <c r="AF77" s="37"/>
      <c r="AG77" s="37"/>
      <c r="AH77" s="37"/>
      <c r="AI77" s="37"/>
      <c r="AJ77" s="11"/>
      <c r="AK77" s="824"/>
      <c r="AL77" s="824"/>
      <c r="AM77" s="81"/>
      <c r="AN77" s="39"/>
      <c r="AO77" s="78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</row>
    <row r="78" spans="1:54" ht="15">
      <c r="A78" s="20"/>
      <c r="B78" s="20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824"/>
      <c r="AL78" s="824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83" t="s">
        <v>707</v>
      </c>
      <c r="B79" s="84"/>
      <c r="C79" s="84"/>
      <c r="D79" s="20"/>
      <c r="E79" s="20"/>
      <c r="F79" s="20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824"/>
      <c r="AL79" s="824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38" t="s">
        <v>26</v>
      </c>
      <c r="B80" s="38" t="s">
        <v>709</v>
      </c>
      <c r="C80" s="38" t="s">
        <v>457</v>
      </c>
      <c r="D80" s="20"/>
      <c r="E80" s="283">
        <v>45658</v>
      </c>
      <c r="F80" s="284">
        <f>SUM('Lista contas'!$N$3:$N$95)+11000</f>
        <v>139332657.02696273</v>
      </c>
      <c r="G80" s="287">
        <v>139</v>
      </c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824"/>
      <c r="AK80" s="824"/>
      <c r="AL80" s="81"/>
      <c r="AM80" s="39"/>
      <c r="AN80" s="10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spans="1:54" ht="15">
      <c r="A81" s="38" t="s">
        <v>7</v>
      </c>
      <c r="B81" s="45">
        <f>Sheet7!C57</f>
        <v>578671.23433359817</v>
      </c>
      <c r="C81" s="45">
        <f>SUM(Sheet7!W65:W66)</f>
        <v>1814.8201019051914</v>
      </c>
      <c r="D81" s="11"/>
      <c r="E81" s="285" t="s">
        <v>661</v>
      </c>
      <c r="F81" s="284">
        <f>SUM('Lista contas'!$AC$3:$AC$95)+AT4+AU4+AR5</f>
        <v>102832675.20896223</v>
      </c>
      <c r="G81" s="287">
        <v>102</v>
      </c>
      <c r="H81" s="11"/>
      <c r="I81" s="11"/>
      <c r="J81" s="11"/>
      <c r="K81" s="11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11"/>
      <c r="AE81" s="11"/>
      <c r="AF81" s="11"/>
      <c r="AG81" s="11"/>
      <c r="AH81" s="11"/>
      <c r="AI81" s="11"/>
      <c r="AJ81" s="821"/>
      <c r="AK81" s="821"/>
      <c r="AL81" s="80"/>
      <c r="AM81" s="10"/>
      <c r="AN81" s="10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spans="1:54" ht="15">
      <c r="A82" s="38" t="s">
        <v>14</v>
      </c>
      <c r="B82" s="45">
        <f>+Sheet7!AA57</f>
        <v>864812.10508812766</v>
      </c>
      <c r="C82" s="45">
        <f>SUM(Sheet7!O65:O66)</f>
        <v>33195.211173927499</v>
      </c>
      <c r="D82" s="11"/>
      <c r="E82" s="285" t="s">
        <v>662</v>
      </c>
      <c r="F82" s="284">
        <f>SUM('Lista contas'!$AO$3:$AO$95)+AV5+AR6</f>
        <v>96962025.517184228</v>
      </c>
      <c r="G82" s="287">
        <v>114</v>
      </c>
      <c r="H82" s="11"/>
      <c r="I82" s="41"/>
      <c r="J82" s="11"/>
      <c r="K82" s="11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11"/>
      <c r="AE82" s="11"/>
      <c r="AF82" s="11"/>
      <c r="AG82" s="11"/>
      <c r="AH82" s="824"/>
      <c r="AI82" s="824"/>
      <c r="AJ82" s="821"/>
      <c r="AK82" s="821"/>
      <c r="AL82" s="80"/>
      <c r="AM82" s="10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9</v>
      </c>
      <c r="B83" s="45">
        <f>+Sheet7!O57</f>
        <v>527194.33911882516</v>
      </c>
      <c r="C83" s="45">
        <f>SUM(Sheet7!M65:M66)</f>
        <v>37744.192256341783</v>
      </c>
      <c r="D83" s="11"/>
      <c r="E83" s="285" t="s">
        <v>663</v>
      </c>
      <c r="F83" s="286"/>
      <c r="G83" s="287"/>
      <c r="H83" s="41"/>
      <c r="I83" s="41"/>
      <c r="J83" s="21"/>
      <c r="K83" s="25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821"/>
      <c r="AI83" s="821"/>
      <c r="AJ83" s="821"/>
      <c r="AK83" s="821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3</v>
      </c>
      <c r="B84" s="45">
        <f>+Sheet7!G57</f>
        <v>337089.23687456432</v>
      </c>
      <c r="C84" s="45">
        <f>SUM(Sheet7!U65:U66)</f>
        <v>773.58288196492731</v>
      </c>
      <c r="D84" s="11"/>
      <c r="E84" s="285" t="s">
        <v>664</v>
      </c>
      <c r="F84" s="286"/>
      <c r="G84" s="287"/>
      <c r="H84" s="41"/>
      <c r="I84" s="41"/>
      <c r="J84" s="21"/>
      <c r="K84" s="25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821"/>
      <c r="AI84" s="821"/>
      <c r="AJ84" s="821"/>
      <c r="AK84" s="821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2</v>
      </c>
      <c r="B85" s="45">
        <f>+Sheet7!M57</f>
        <v>3419540.41</v>
      </c>
      <c r="C85" s="45">
        <f>SUM(Sheet7!K65:K66)</f>
        <v>-330135.79999999981</v>
      </c>
      <c r="D85" s="11"/>
      <c r="E85" s="285" t="s">
        <v>665</v>
      </c>
      <c r="F85" s="286"/>
      <c r="G85" s="287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821"/>
      <c r="AI85" s="821"/>
      <c r="AJ85" s="821"/>
      <c r="AK85" s="821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4</v>
      </c>
      <c r="B86" s="45">
        <f>Sheet7!K57</f>
        <v>5560437.7992140055</v>
      </c>
      <c r="C86" s="45">
        <f>SUM(Sheet7!Q65:Q66)</f>
        <v>5377162.0816958435</v>
      </c>
      <c r="D86" s="10"/>
      <c r="E86" s="285" t="s">
        <v>666</v>
      </c>
      <c r="F86" s="286"/>
      <c r="G86" s="287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821"/>
      <c r="AI86" s="821"/>
      <c r="AJ86" s="821"/>
      <c r="AK86" s="821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291</v>
      </c>
      <c r="B87" s="45">
        <f>+Sheet7!Y57</f>
        <v>185400.80703471461</v>
      </c>
      <c r="C87" s="45"/>
      <c r="D87" s="10"/>
      <c r="E87" s="285" t="s">
        <v>667</v>
      </c>
      <c r="F87" s="286"/>
      <c r="G87" s="287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821"/>
      <c r="AI87" s="821"/>
      <c r="AJ87" s="821"/>
      <c r="AK87" s="821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252</v>
      </c>
      <c r="B88" s="45">
        <f>+Sheet7!U57</f>
        <v>236471.83347731296</v>
      </c>
      <c r="C88" s="45"/>
      <c r="D88" s="20"/>
      <c r="E88" s="285" t="s">
        <v>861</v>
      </c>
      <c r="F88" s="286"/>
      <c r="G88" s="287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821"/>
      <c r="AI88" s="821"/>
      <c r="AJ88" s="821"/>
      <c r="AK88" s="821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19</v>
      </c>
      <c r="B89" s="45">
        <f>Sheet7!E57</f>
        <v>3167313.4305121489</v>
      </c>
      <c r="C89" s="45">
        <f>SUM(Sheet7!I65:I66)</f>
        <v>14824.006507850099</v>
      </c>
      <c r="D89" s="20"/>
      <c r="E89" s="285" t="s">
        <v>669</v>
      </c>
      <c r="F89" s="286"/>
      <c r="G89" s="287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821"/>
      <c r="AI89" s="821"/>
      <c r="AJ89" s="821"/>
      <c r="AK89" s="821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15</v>
      </c>
      <c r="B90" s="45">
        <f>+Sheet7!AC57</f>
        <v>1845347.5545079554</v>
      </c>
      <c r="C90" s="45">
        <f>SUM(Sheet7!S65:S66)</f>
        <v>45063.052445492045</v>
      </c>
      <c r="D90" s="20"/>
      <c r="E90" s="285" t="s">
        <v>670</v>
      </c>
      <c r="F90" s="286"/>
      <c r="G90" s="287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821"/>
      <c r="AI90" s="821"/>
      <c r="AJ90" s="821"/>
      <c r="AK90" s="821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6</v>
      </c>
      <c r="B91" s="45">
        <f>+Sheet7!S57</f>
        <v>3065559.0172469891</v>
      </c>
      <c r="C91" s="45">
        <f>SUM(Sheet7!G65:G66)</f>
        <v>4395.5288218910719</v>
      </c>
      <c r="D91" s="20"/>
      <c r="E91" s="285" t="s">
        <v>671</v>
      </c>
      <c r="F91" s="286"/>
      <c r="G91" s="287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821"/>
      <c r="AI91" s="821"/>
      <c r="AJ91" s="821"/>
      <c r="AK91" s="821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16</v>
      </c>
      <c r="B92" s="45">
        <f>+Sheet7!W57</f>
        <v>1434076.3461868039</v>
      </c>
      <c r="C92" s="45">
        <f>SUM(Sheet7!E65:E66)</f>
        <v>718849.70008568978</v>
      </c>
      <c r="D92" s="20"/>
      <c r="E92" s="285" t="s">
        <v>672</v>
      </c>
      <c r="F92" s="286"/>
      <c r="G92" s="287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821"/>
      <c r="AI92" s="821"/>
      <c r="AJ92" s="20"/>
      <c r="AK92" s="20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5</v>
      </c>
      <c r="B93" s="45">
        <f>+Sheet7!I57</f>
        <v>1460927.5819418677</v>
      </c>
      <c r="C93" s="45">
        <f>SUM(Sheet7!C65:C66)</f>
        <v>224410.28359395708</v>
      </c>
      <c r="D93" s="20"/>
      <c r="E93" s="20"/>
      <c r="F93" s="20"/>
      <c r="G93" s="34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821"/>
      <c r="AI93" s="821"/>
      <c r="AJ93" s="20"/>
      <c r="AK93" s="20"/>
      <c r="AL93" s="78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 customHeight="1">
      <c r="A94" s="38" t="s">
        <v>282</v>
      </c>
      <c r="B94" s="45">
        <f>+Sheet7!Q57</f>
        <v>303390.82965981052</v>
      </c>
      <c r="C94" s="45"/>
      <c r="D94" s="20"/>
      <c r="E94" s="20"/>
      <c r="F94" s="20"/>
      <c r="G94" s="34"/>
      <c r="H94" s="42"/>
      <c r="I94" s="42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78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s="44" customFormat="1" ht="15">
      <c r="A95" s="85"/>
      <c r="B95" s="86">
        <f>SUM(B81:B94)</f>
        <v>22986232.525196727</v>
      </c>
      <c r="C95" s="86">
        <f>SUM(C81:C94)</f>
        <v>6128096.659564863</v>
      </c>
      <c r="D95" s="20"/>
      <c r="E95" s="20"/>
      <c r="F95" s="85"/>
      <c r="G95" s="85"/>
      <c r="H95" s="42"/>
      <c r="I95" s="42"/>
      <c r="J95" s="21"/>
      <c r="K95" s="25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20"/>
      <c r="AE95" s="20"/>
      <c r="AF95" s="20"/>
      <c r="AG95" s="20"/>
      <c r="AH95" s="20"/>
      <c r="AI95" s="20"/>
      <c r="AJ95" s="85"/>
      <c r="AK95" s="85"/>
      <c r="AL95" s="85"/>
      <c r="AM95" s="91"/>
      <c r="AN95" s="37"/>
      <c r="AO95" s="91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</row>
    <row r="96" spans="1:54" ht="15">
      <c r="A96" s="20"/>
      <c r="B96" s="20"/>
      <c r="C96" s="20"/>
      <c r="D96" s="20"/>
      <c r="E96" s="20"/>
      <c r="F96" s="20"/>
      <c r="G96" s="20"/>
      <c r="H96" s="42"/>
      <c r="I96" s="42"/>
      <c r="J96" s="21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0"/>
      <c r="AE96" s="20"/>
      <c r="AF96" s="20"/>
      <c r="AG96" s="20"/>
      <c r="AH96" s="20"/>
      <c r="AI96" s="20"/>
      <c r="AJ96" s="20"/>
      <c r="AK96" s="20"/>
      <c r="AL96" s="20"/>
      <c r="AM96" s="78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</row>
    <row r="97" spans="1:54" ht="15">
      <c r="A97" s="20"/>
      <c r="B97" s="20"/>
      <c r="C97" s="20"/>
      <c r="D97" s="20"/>
      <c r="E97" s="20"/>
      <c r="F97" s="20"/>
      <c r="G97" s="20"/>
      <c r="H97" s="87"/>
      <c r="I97" s="88"/>
      <c r="J97" s="88"/>
      <c r="K97" s="89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85"/>
      <c r="AE97" s="85"/>
      <c r="AF97" s="85"/>
      <c r="AG97" s="85"/>
      <c r="AH97" s="85"/>
      <c r="AI97" s="85"/>
      <c r="AJ97" s="20"/>
      <c r="AK97" s="20"/>
      <c r="AL97" s="20"/>
      <c r="AM97" s="78"/>
      <c r="AN97" s="10"/>
      <c r="AO97" s="78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</row>
    <row r="98" spans="1:54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 t="s">
        <v>609</v>
      </c>
      <c r="AR98" s="10" t="s">
        <v>299</v>
      </c>
      <c r="AS98" s="10" t="s">
        <v>294</v>
      </c>
      <c r="AT98" s="10" t="s">
        <v>865</v>
      </c>
      <c r="AU98" s="10" t="s">
        <v>866</v>
      </c>
      <c r="AV98" s="10" t="s">
        <v>309</v>
      </c>
      <c r="AW98" s="10" t="s">
        <v>867</v>
      </c>
      <c r="AX98" s="10" t="s">
        <v>312</v>
      </c>
      <c r="AY98" s="10" t="s">
        <v>281</v>
      </c>
      <c r="AZ98" s="10" t="s">
        <v>868</v>
      </c>
      <c r="BA98" s="10" t="s">
        <v>297</v>
      </c>
      <c r="BB98" s="10" t="s">
        <v>325</v>
      </c>
    </row>
    <row r="99" spans="1:54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0"/>
      <c r="AE99" s="20"/>
      <c r="AF99" s="20"/>
      <c r="AG99" s="20"/>
      <c r="AH99" s="20"/>
      <c r="AI99" s="20"/>
      <c r="AJ99" s="20"/>
      <c r="AK99" s="20"/>
      <c r="AL99" s="20"/>
      <c r="AM99" s="78"/>
      <c r="AN99" s="10"/>
      <c r="AO99" s="78"/>
      <c r="AP99" s="10"/>
      <c r="AQ99" s="10" t="s">
        <v>349</v>
      </c>
      <c r="AR99" s="10">
        <v>1398052.99</v>
      </c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7</v>
      </c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14</v>
      </c>
      <c r="AR101" s="10">
        <v>586754.47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9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18</v>
      </c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3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4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17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291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252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19</v>
      </c>
      <c r="AR109" s="10">
        <v>109049.92</v>
      </c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15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6</v>
      </c>
      <c r="AR111" s="10">
        <v>18007233.260000002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16</v>
      </c>
      <c r="AR112" s="10">
        <v>8161680</v>
      </c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5</v>
      </c>
      <c r="AR113" s="10">
        <v>1488025.46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282</v>
      </c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</row>
    <row r="117" spans="1:54" ht="15">
      <c r="A117" s="20"/>
      <c r="B117" s="20"/>
      <c r="C117" s="20"/>
      <c r="D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H118" s="34"/>
      <c r="I118" s="42"/>
      <c r="J118" s="42"/>
      <c r="K118" s="21"/>
      <c r="AD118" s="20"/>
      <c r="AE118" s="20"/>
      <c r="AF118" s="20"/>
      <c r="AG118" s="20"/>
      <c r="AH118" s="20"/>
      <c r="AI118" s="20"/>
    </row>
    <row r="119" spans="1:54" ht="15">
      <c r="H119" s="34"/>
      <c r="I119" s="42"/>
      <c r="J119" s="42"/>
      <c r="K119" s="21"/>
      <c r="AD119" s="20"/>
      <c r="AE119" s="20"/>
      <c r="AF119" s="20"/>
      <c r="AG119" s="20"/>
      <c r="AH119" s="20"/>
      <c r="AI119" s="20"/>
    </row>
  </sheetData>
  <mergeCells count="56">
    <mergeCell ref="AH93:AI93"/>
    <mergeCell ref="AH87:AI87"/>
    <mergeCell ref="AJ87:AK87"/>
    <mergeCell ref="AH88:AI88"/>
    <mergeCell ref="AJ88:AK88"/>
    <mergeCell ref="AH89:AI89"/>
    <mergeCell ref="AJ89:AK89"/>
    <mergeCell ref="AH90:AI90"/>
    <mergeCell ref="AJ90:AK90"/>
    <mergeCell ref="AH91:AI91"/>
    <mergeCell ref="AJ91:AK91"/>
    <mergeCell ref="AH92:AI92"/>
    <mergeCell ref="AH84:AI84"/>
    <mergeCell ref="AJ84:AK84"/>
    <mergeCell ref="AH85:AI85"/>
    <mergeCell ref="AJ85:AK85"/>
    <mergeCell ref="AH86:AI86"/>
    <mergeCell ref="AJ86:AK86"/>
    <mergeCell ref="AJ80:AK80"/>
    <mergeCell ref="AJ81:AK81"/>
    <mergeCell ref="AH82:AI82"/>
    <mergeCell ref="AJ82:AK82"/>
    <mergeCell ref="AH83:AI83"/>
    <mergeCell ref="AJ83:AK83"/>
    <mergeCell ref="AK79:AL79"/>
    <mergeCell ref="AK63:AL63"/>
    <mergeCell ref="AK64:AL64"/>
    <mergeCell ref="AK65:AL65"/>
    <mergeCell ref="AK66:AL66"/>
    <mergeCell ref="AK67:AL67"/>
    <mergeCell ref="AK68:AL68"/>
    <mergeCell ref="AK69:AL69"/>
    <mergeCell ref="AK70:AL70"/>
    <mergeCell ref="AK71:AL71"/>
    <mergeCell ref="AK77:AL77"/>
    <mergeCell ref="AK78:AL78"/>
    <mergeCell ref="AQ22:AR22"/>
    <mergeCell ref="AQ32:AR32"/>
    <mergeCell ref="AK36:AM36"/>
    <mergeCell ref="AK39:AL39"/>
    <mergeCell ref="AK61:AL61"/>
    <mergeCell ref="AK62:AL62"/>
    <mergeCell ref="AO11:AP11"/>
    <mergeCell ref="AO12:AP12"/>
    <mergeCell ref="AO13:AP13"/>
    <mergeCell ref="AO14:AP14"/>
    <mergeCell ref="AO15:AP15"/>
    <mergeCell ref="AO9:AP9"/>
    <mergeCell ref="AI1:AJ1"/>
    <mergeCell ref="AK1:AL1"/>
    <mergeCell ref="A2:U2"/>
    <mergeCell ref="AO3:AP3"/>
    <mergeCell ref="AO4:AP4"/>
    <mergeCell ref="AO5:AP5"/>
    <mergeCell ref="AO7:AP7"/>
    <mergeCell ref="AO8:AP8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6E38C2F85DD449BC999935D08848D" ma:contentTypeVersion="20" ma:contentTypeDescription="Create a new document." ma:contentTypeScope="" ma:versionID="5af7702a5a7634baf1b7e57c0de2725b">
  <xsd:schema xmlns:xsd="http://www.w3.org/2001/XMLSchema" xmlns:xs="http://www.w3.org/2001/XMLSchema" xmlns:p="http://schemas.microsoft.com/office/2006/metadata/properties" xmlns:ns2="b0329fe1-0a0f-455a-b073-74688be2cf2e" xmlns:ns3="18b5f2aa-a0a4-4eb4-8e07-4150fec8336e" xmlns:ns4="515c9417-4a0f-4b5a-a1bf-6a09ec8819af" targetNamespace="http://schemas.microsoft.com/office/2006/metadata/properties" ma:root="true" ma:fieldsID="c6f0556eb246c97e53ae5a17c3741943" ns2:_="" ns3:_="" ns4:_="">
    <xsd:import namespace="b0329fe1-0a0f-455a-b073-74688be2cf2e"/>
    <xsd:import namespace="18b5f2aa-a0a4-4eb4-8e07-4150fec8336e"/>
    <xsd:import namespace="515c9417-4a0f-4b5a-a1bf-6a09ec8819a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Date_x002f_time" minOccurs="0"/>
                <xsd:element ref="ns2:date_x002f_time0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329fe1-0a0f-455a-b073-74688be2cf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Date_x002f_time" ma:index="20" nillable="true" ma:displayName="Date/time" ma:format="DateOnly" ma:internalName="Date_x002f_time">
      <xsd:simpleType>
        <xsd:restriction base="dms:DateTime"/>
      </xsd:simpleType>
    </xsd:element>
    <xsd:element name="date_x002f_time0" ma:index="21" nillable="true" ma:displayName="date/time" ma:format="DateTime" ma:internalName="date_x002f_time0">
      <xsd:simpleType>
        <xsd:restriction base="dms:DateTime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e64c6eb1-b10b-459f-93b7-e8557633db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b5f2aa-a0a4-4eb4-8e07-4150fec8336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5c9417-4a0f-4b5a-a1bf-6a09ec8819af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f3ea3db4-08cd-43b4-986e-51bc7838d719}" ma:internalName="TaxCatchAll" ma:showField="CatchAllData" ma:web="18b5f2aa-a0a4-4eb4-8e07-4150fec8336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0329fe1-0a0f-455a-b073-74688be2cf2e">
      <Terms xmlns="http://schemas.microsoft.com/office/infopath/2007/PartnerControls"/>
    </lcf76f155ced4ddcb4097134ff3c332f>
    <date_x002f_time0 xmlns="b0329fe1-0a0f-455a-b073-74688be2cf2e" xsi:nil="true"/>
    <Date_x002f_time xmlns="b0329fe1-0a0f-455a-b073-74688be2cf2e" xsi:nil="true"/>
    <TaxCatchAll xmlns="515c9417-4a0f-4b5a-a1bf-6a09ec8819af" xsi:nil="true"/>
  </documentManagement>
</p:properties>
</file>

<file path=customXml/itemProps1.xml><?xml version="1.0" encoding="utf-8"?>
<ds:datastoreItem xmlns:ds="http://schemas.openxmlformats.org/officeDocument/2006/customXml" ds:itemID="{E017B194-8A00-4E0B-8F40-8C11C23B84DD}"/>
</file>

<file path=customXml/itemProps2.xml><?xml version="1.0" encoding="utf-8"?>
<ds:datastoreItem xmlns:ds="http://schemas.openxmlformats.org/officeDocument/2006/customXml" ds:itemID="{63CE3E43-8691-4C86-9350-54D51FBE371F}"/>
</file>

<file path=customXml/itemProps3.xml><?xml version="1.0" encoding="utf-8"?>
<ds:datastoreItem xmlns:ds="http://schemas.openxmlformats.org/officeDocument/2006/customXml" ds:itemID="{08658DBA-78DA-4C6A-A671-B862A73BA34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Eugénia Branco</dc:creator>
  <cp:keywords/>
  <dc:description/>
  <cp:lastModifiedBy>Pedro Miguel</cp:lastModifiedBy>
  <cp:revision/>
  <dcterms:created xsi:type="dcterms:W3CDTF">2025-02-06T15:45:58Z</dcterms:created>
  <dcterms:modified xsi:type="dcterms:W3CDTF">2025-05-29T15:29:23Z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0x01010033A6E38C2F85DD449BC999935D08848D</vt:lpwstr>
  </property>
  <property fmtid="{D5CDD505-2E9C-101B-9397-08002B2CF9AE}" pid="3" name="MediaServiceImageTags">
    <vt:lpwstr/>
  </property>
</Properties>
</file>